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3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4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5.xml" ContentType="application/vnd.openxmlformats-officedocument.drawing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6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7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8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39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charts/chart40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41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42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Year 2\Powertrain\"/>
    </mc:Choice>
  </mc:AlternateContent>
  <xr:revisionPtr revIDLastSave="0" documentId="13_ncr:1_{4552840C-7F12-48E3-9143-AA2861609724}" xr6:coauthVersionLast="36" xr6:coauthVersionMax="36" xr10:uidLastSave="{00000000-0000-0000-0000-000000000000}"/>
  <bookViews>
    <workbookView xWindow="0" yWindow="0" windowWidth="21570" windowHeight="7980" firstSheet="2" activeTab="3" xr2:uid="{80560B30-3F1A-4B5C-B438-BA6A1B79F43E}"/>
  </bookViews>
  <sheets>
    <sheet name="1. 1000RPM" sheetId="1" r:id="rId1"/>
    <sheet name="2. 3000RPM" sheetId="3" r:id="rId2"/>
    <sheet name="3. 5000RPM" sheetId="4" r:id="rId3"/>
    <sheet name="Simulation" sheetId="5" r:id="rId4"/>
    <sheet name="Combined Graphs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 l="1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Q5" i="5"/>
  <c r="Q6" i="5" s="1"/>
  <c r="Q7" i="5" s="1"/>
  <c r="Q8" i="5" s="1"/>
  <c r="Q9" i="5" s="1"/>
  <c r="Q10" i="5" s="1"/>
  <c r="Q11" i="5" s="1"/>
  <c r="Q12" i="5" s="1"/>
  <c r="Q13" i="5" s="1"/>
  <c r="Q14" i="5" s="1"/>
  <c r="Q15" i="5" s="1"/>
  <c r="Q16" i="5" s="1"/>
  <c r="Q17" i="5" s="1"/>
  <c r="Q18" i="5" s="1"/>
  <c r="Q19" i="5" s="1"/>
  <c r="Q20" i="5" s="1"/>
  <c r="Q21" i="5" s="1"/>
  <c r="Q22" i="5" s="1"/>
  <c r="Q23" i="5" s="1"/>
  <c r="Q24" i="5" s="1"/>
  <c r="Q25" i="5" s="1"/>
  <c r="Q26" i="5" s="1"/>
  <c r="Q27" i="5" s="1"/>
  <c r="Q28" i="5" s="1"/>
  <c r="Q29" i="5" s="1"/>
  <c r="Q30" i="5" s="1"/>
  <c r="Q31" i="5" s="1"/>
  <c r="Q32" i="5" s="1"/>
  <c r="Q33" i="5" s="1"/>
  <c r="Q34" i="5" s="1"/>
  <c r="Q35" i="5" s="1"/>
  <c r="Q36" i="5" s="1"/>
  <c r="Q37" i="5" s="1"/>
  <c r="Q38" i="5" s="1"/>
  <c r="Q39" i="5" s="1"/>
  <c r="Q40" i="5" s="1"/>
  <c r="Q41" i="5" s="1"/>
  <c r="Q42" i="5" s="1"/>
  <c r="Q43" i="5" s="1"/>
  <c r="Q44" i="5" s="1"/>
  <c r="Q45" i="5" s="1"/>
  <c r="Q46" i="5" s="1"/>
  <c r="Q47" i="5" s="1"/>
  <c r="Q48" i="5" s="1"/>
  <c r="Q49" i="5" s="1"/>
  <c r="Q50" i="5" s="1"/>
  <c r="Q51" i="5" s="1"/>
  <c r="Q52" i="5" s="1"/>
  <c r="Q53" i="5" s="1"/>
  <c r="Q54" i="5" s="1"/>
  <c r="Q55" i="5" s="1"/>
  <c r="Q56" i="5" s="1"/>
  <c r="Q57" i="5" s="1"/>
  <c r="Q58" i="5" s="1"/>
  <c r="Q59" i="5" s="1"/>
  <c r="Q60" i="5" s="1"/>
  <c r="Q61" i="5" s="1"/>
  <c r="Q62" i="5" s="1"/>
  <c r="Q63" i="5" s="1"/>
  <c r="Q64" i="5" s="1"/>
  <c r="Q65" i="5" s="1"/>
  <c r="Q66" i="5" s="1"/>
  <c r="Q67" i="5" s="1"/>
  <c r="Q68" i="5" s="1"/>
  <c r="Q69" i="5" s="1"/>
  <c r="Q70" i="5" s="1"/>
  <c r="Q71" i="5" s="1"/>
  <c r="Q72" i="5" s="1"/>
  <c r="Q73" i="5" s="1"/>
  <c r="Q74" i="5" s="1"/>
  <c r="Q75" i="5" s="1"/>
  <c r="Q76" i="5" s="1"/>
  <c r="Q77" i="5" s="1"/>
  <c r="Q78" i="5" s="1"/>
  <c r="Q79" i="5" s="1"/>
  <c r="Q80" i="5" s="1"/>
  <c r="Q81" i="5" s="1"/>
  <c r="Q82" i="5" s="1"/>
  <c r="Q83" i="5" s="1"/>
  <c r="Q84" i="5" s="1"/>
  <c r="Q85" i="5" s="1"/>
  <c r="Q86" i="5" s="1"/>
  <c r="Q87" i="5" s="1"/>
  <c r="Q88" i="5" s="1"/>
  <c r="Q89" i="5" s="1"/>
  <c r="Q90" i="5" s="1"/>
  <c r="Q91" i="5" s="1"/>
  <c r="Q92" i="5" s="1"/>
  <c r="Q93" i="5" s="1"/>
  <c r="Q94" i="5" s="1"/>
  <c r="Q95" i="5" s="1"/>
  <c r="Q96" i="5" s="1"/>
  <c r="Q97" i="5" s="1"/>
  <c r="Q98" i="5" s="1"/>
  <c r="Q99" i="5" s="1"/>
  <c r="Q100" i="5" s="1"/>
  <c r="Q101" i="5" s="1"/>
  <c r="Q102" i="5" s="1"/>
  <c r="Q103" i="5" s="1"/>
  <c r="Q104" i="5" s="1"/>
  <c r="Q105" i="5" s="1"/>
  <c r="Q106" i="5" s="1"/>
  <c r="Q107" i="5" s="1"/>
  <c r="Q108" i="5" s="1"/>
  <c r="Q109" i="5" s="1"/>
  <c r="Q110" i="5" s="1"/>
  <c r="Q111" i="5" s="1"/>
  <c r="Q112" i="5" s="1"/>
  <c r="Q113" i="5" s="1"/>
  <c r="Q114" i="5" s="1"/>
  <c r="Q115" i="5" s="1"/>
  <c r="Q116" i="5" s="1"/>
  <c r="Q117" i="5" s="1"/>
  <c r="Q118" i="5" s="1"/>
  <c r="Q119" i="5" s="1"/>
  <c r="Q120" i="5" s="1"/>
  <c r="Q121" i="5" s="1"/>
  <c r="Q122" i="5" s="1"/>
  <c r="Q123" i="5" s="1"/>
  <c r="Q124" i="5" s="1"/>
  <c r="Q125" i="5" s="1"/>
  <c r="Q126" i="5" s="1"/>
  <c r="Q127" i="5" s="1"/>
  <c r="Q128" i="5" s="1"/>
  <c r="Q129" i="5" s="1"/>
  <c r="Q130" i="5" s="1"/>
  <c r="Q131" i="5" s="1"/>
  <c r="Q132" i="5" s="1"/>
  <c r="Q133" i="5" s="1"/>
  <c r="Q134" i="5" s="1"/>
  <c r="Q135" i="5" s="1"/>
  <c r="Q136" i="5" s="1"/>
  <c r="Q137" i="5" s="1"/>
  <c r="Q138" i="5" s="1"/>
  <c r="Q139" i="5" s="1"/>
  <c r="Q140" i="5" s="1"/>
  <c r="Q141" i="5" s="1"/>
  <c r="Q142" i="5" s="1"/>
  <c r="Q143" i="5" s="1"/>
  <c r="Q144" i="5" s="1"/>
  <c r="Q145" i="5" s="1"/>
  <c r="Q146" i="5" s="1"/>
  <c r="Q147" i="5" s="1"/>
  <c r="Q148" i="5" s="1"/>
  <c r="Q149" i="5" s="1"/>
  <c r="Q150" i="5" s="1"/>
  <c r="Q151" i="5" s="1"/>
  <c r="Q152" i="5" s="1"/>
  <c r="Q153" i="5" s="1"/>
  <c r="Q154" i="5" s="1"/>
  <c r="Q155" i="5" s="1"/>
  <c r="Q156" i="5" s="1"/>
  <c r="Q157" i="5" s="1"/>
  <c r="Q158" i="5" s="1"/>
  <c r="Q159" i="5" s="1"/>
  <c r="Q160" i="5" s="1"/>
  <c r="Q161" i="5" s="1"/>
  <c r="Q162" i="5" s="1"/>
  <c r="Q163" i="5" s="1"/>
  <c r="Q164" i="5" s="1"/>
  <c r="Q165" i="5" s="1"/>
  <c r="Q166" i="5" s="1"/>
  <c r="Q167" i="5" s="1"/>
  <c r="Q168" i="5" s="1"/>
  <c r="Q169" i="5" s="1"/>
  <c r="Q170" i="5" s="1"/>
  <c r="Q171" i="5" s="1"/>
  <c r="Q172" i="5" s="1"/>
  <c r="Q173" i="5" s="1"/>
  <c r="Q174" i="5" s="1"/>
  <c r="Q175" i="5" s="1"/>
  <c r="Q176" i="5" s="1"/>
  <c r="Q177" i="5" s="1"/>
  <c r="Q178" i="5" s="1"/>
  <c r="Q179" i="5" s="1"/>
  <c r="Q180" i="5" s="1"/>
  <c r="Q181" i="5" s="1"/>
  <c r="Q182" i="5" s="1"/>
  <c r="Q183" i="5" s="1"/>
  <c r="Q184" i="5" s="1"/>
  <c r="Q185" i="5" s="1"/>
  <c r="Q186" i="5" s="1"/>
  <c r="Q187" i="5" s="1"/>
  <c r="Q188" i="5" s="1"/>
  <c r="Q189" i="5" s="1"/>
  <c r="Q190" i="5" s="1"/>
  <c r="Q191" i="5" s="1"/>
  <c r="Q192" i="5" s="1"/>
  <c r="Q193" i="5" s="1"/>
  <c r="Q194" i="5" s="1"/>
  <c r="Q195" i="5" s="1"/>
  <c r="Q196" i="5" s="1"/>
  <c r="Q197" i="5" s="1"/>
  <c r="Q198" i="5" s="1"/>
  <c r="Q199" i="5" s="1"/>
  <c r="Q200" i="5" s="1"/>
  <c r="Q201" i="5" s="1"/>
  <c r="Q202" i="5" s="1"/>
  <c r="Q203" i="5" s="1"/>
  <c r="Q204" i="5" s="1"/>
  <c r="Q205" i="5" s="1"/>
  <c r="Q206" i="5" s="1"/>
  <c r="Q207" i="5" s="1"/>
  <c r="Q208" i="5" s="1"/>
  <c r="Q209" i="5" s="1"/>
  <c r="Q210" i="5" s="1"/>
  <c r="Q211" i="5" s="1"/>
  <c r="Q212" i="5" s="1"/>
  <c r="Q213" i="5" s="1"/>
  <c r="Q214" i="5" s="1"/>
  <c r="Q215" i="5" s="1"/>
  <c r="Q216" i="5" s="1"/>
  <c r="Q217" i="5" s="1"/>
  <c r="Q218" i="5" s="1"/>
  <c r="Q219" i="5" s="1"/>
  <c r="Q220" i="5" s="1"/>
  <c r="Q221" i="5" s="1"/>
  <c r="Q222" i="5" s="1"/>
  <c r="Q223" i="5" s="1"/>
  <c r="Q224" i="5" s="1"/>
  <c r="Q225" i="5" s="1"/>
  <c r="Q226" i="5" s="1"/>
  <c r="Q227" i="5" s="1"/>
  <c r="Q228" i="5" s="1"/>
  <c r="Q229" i="5" s="1"/>
  <c r="Q230" i="5" s="1"/>
  <c r="Q231" i="5" s="1"/>
  <c r="Q232" i="5" s="1"/>
  <c r="Q233" i="5" s="1"/>
  <c r="Q234" i="5" s="1"/>
  <c r="Q235" i="5" s="1"/>
  <c r="Q236" i="5" s="1"/>
  <c r="Q237" i="5" s="1"/>
  <c r="Q238" i="5" s="1"/>
  <c r="Q239" i="5" s="1"/>
  <c r="Q240" i="5" s="1"/>
  <c r="Q241" i="5" s="1"/>
  <c r="Q242" i="5" s="1"/>
  <c r="Q243" i="5" s="1"/>
  <c r="Q244" i="5" s="1"/>
  <c r="Q245" i="5" s="1"/>
  <c r="Q246" i="5" s="1"/>
  <c r="Q247" i="5" s="1"/>
  <c r="Q248" i="5" s="1"/>
  <c r="Q249" i="5" s="1"/>
  <c r="Q250" i="5" s="1"/>
  <c r="Q251" i="5" s="1"/>
  <c r="Q252" i="5" s="1"/>
  <c r="Q253" i="5" s="1"/>
  <c r="Q254" i="5" s="1"/>
  <c r="Q255" i="5" s="1"/>
  <c r="Q256" i="5" s="1"/>
  <c r="Q257" i="5" s="1"/>
  <c r="Q258" i="5" s="1"/>
  <c r="Q259" i="5" s="1"/>
  <c r="Q260" i="5" s="1"/>
  <c r="Q261" i="5" s="1"/>
  <c r="Q262" i="5" s="1"/>
  <c r="Q263" i="5" s="1"/>
  <c r="Q264" i="5" s="1"/>
  <c r="Q265" i="5" s="1"/>
  <c r="Q266" i="5" s="1"/>
  <c r="Q267" i="5" s="1"/>
  <c r="Q268" i="5" s="1"/>
  <c r="Q269" i="5" s="1"/>
  <c r="Q270" i="5" s="1"/>
  <c r="Q271" i="5" s="1"/>
  <c r="Q272" i="5" s="1"/>
  <c r="Q273" i="5" s="1"/>
  <c r="Q274" i="5" s="1"/>
  <c r="Q275" i="5" s="1"/>
  <c r="Q276" i="5" s="1"/>
  <c r="Q277" i="5" s="1"/>
  <c r="Q278" i="5" s="1"/>
  <c r="Q279" i="5" s="1"/>
  <c r="Q280" i="5" s="1"/>
  <c r="Q281" i="5" s="1"/>
  <c r="Q282" i="5" s="1"/>
  <c r="Q283" i="5" s="1"/>
  <c r="Q284" i="5" s="1"/>
  <c r="Q285" i="5" s="1"/>
  <c r="Q286" i="5" s="1"/>
  <c r="Q287" i="5" s="1"/>
  <c r="Q288" i="5" s="1"/>
  <c r="Q289" i="5" s="1"/>
  <c r="Q290" i="5" s="1"/>
  <c r="Q291" i="5" s="1"/>
  <c r="Q292" i="5" s="1"/>
  <c r="Q293" i="5" s="1"/>
  <c r="Q294" i="5" s="1"/>
  <c r="Q295" i="5" s="1"/>
  <c r="Q296" i="5" s="1"/>
  <c r="Q297" i="5" s="1"/>
  <c r="Q298" i="5" s="1"/>
  <c r="Q299" i="5" s="1"/>
  <c r="Q300" i="5" s="1"/>
  <c r="Q301" i="5" s="1"/>
  <c r="Q302" i="5" s="1"/>
  <c r="Q303" i="5" s="1"/>
  <c r="Q304" i="5" s="1"/>
  <c r="Q305" i="5" s="1"/>
  <c r="Q306" i="5" s="1"/>
  <c r="Q307" i="5" s="1"/>
  <c r="Q308" i="5" s="1"/>
  <c r="Q309" i="5" s="1"/>
  <c r="Q310" i="5" s="1"/>
  <c r="Q311" i="5" s="1"/>
  <c r="Q312" i="5" s="1"/>
  <c r="Q313" i="5" s="1"/>
  <c r="Q314" i="5" s="1"/>
  <c r="Q315" i="5" s="1"/>
  <c r="Q316" i="5" s="1"/>
  <c r="Q317" i="5" s="1"/>
  <c r="Q318" i="5" s="1"/>
  <c r="Q319" i="5" s="1"/>
  <c r="Q320" i="5" s="1"/>
  <c r="Q321" i="5" s="1"/>
  <c r="Q322" i="5" s="1"/>
  <c r="Q323" i="5" s="1"/>
  <c r="Q324" i="5" s="1"/>
  <c r="Q325" i="5" s="1"/>
  <c r="Q326" i="5" s="1"/>
  <c r="Q327" i="5" s="1"/>
  <c r="Q328" i="5" s="1"/>
  <c r="Q329" i="5" s="1"/>
  <c r="Q330" i="5" s="1"/>
  <c r="Q331" i="5" s="1"/>
  <c r="Q332" i="5" s="1"/>
  <c r="Q333" i="5" s="1"/>
  <c r="Q334" i="5" s="1"/>
  <c r="Q335" i="5" s="1"/>
  <c r="Q336" i="5" s="1"/>
  <c r="Q337" i="5" s="1"/>
  <c r="Q338" i="5" s="1"/>
  <c r="Q339" i="5" s="1"/>
  <c r="Q340" i="5" s="1"/>
  <c r="Q341" i="5" s="1"/>
  <c r="Q342" i="5" s="1"/>
  <c r="Q343" i="5" s="1"/>
  <c r="Q344" i="5" s="1"/>
  <c r="Q345" i="5" s="1"/>
  <c r="Q346" i="5" s="1"/>
  <c r="Q347" i="5" s="1"/>
  <c r="Q348" i="5" s="1"/>
  <c r="Q349" i="5" s="1"/>
  <c r="Q350" i="5" s="1"/>
  <c r="Q351" i="5" s="1"/>
  <c r="Q352" i="5" s="1"/>
  <c r="Q353" i="5" s="1"/>
  <c r="Q354" i="5" s="1"/>
  <c r="Q355" i="5" s="1"/>
  <c r="Q356" i="5" s="1"/>
  <c r="Q357" i="5" s="1"/>
  <c r="Q358" i="5" s="1"/>
  <c r="Q359" i="5" s="1"/>
  <c r="Q360" i="5" s="1"/>
  <c r="Q361" i="5" s="1"/>
  <c r="Q362" i="5" s="1"/>
  <c r="Q363" i="5" s="1"/>
  <c r="Q4" i="5"/>
  <c r="Q3" i="5"/>
  <c r="P4" i="5"/>
  <c r="P5" i="5"/>
  <c r="P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97" i="5"/>
  <c r="P98" i="5"/>
  <c r="P99" i="5"/>
  <c r="P100" i="5"/>
  <c r="P101" i="5"/>
  <c r="P102" i="5"/>
  <c r="P103" i="5"/>
  <c r="P104" i="5"/>
  <c r="P105" i="5"/>
  <c r="P106" i="5"/>
  <c r="P107" i="5"/>
  <c r="P108" i="5"/>
  <c r="P109" i="5"/>
  <c r="P110" i="5"/>
  <c r="P111" i="5"/>
  <c r="P112" i="5"/>
  <c r="P113" i="5"/>
  <c r="P114" i="5"/>
  <c r="P115" i="5"/>
  <c r="P116" i="5"/>
  <c r="P117" i="5"/>
  <c r="P118" i="5"/>
  <c r="P119" i="5"/>
  <c r="P120" i="5"/>
  <c r="P121" i="5"/>
  <c r="P122" i="5"/>
  <c r="P123" i="5"/>
  <c r="P124" i="5"/>
  <c r="P125" i="5"/>
  <c r="P126" i="5"/>
  <c r="P127" i="5"/>
  <c r="P128" i="5"/>
  <c r="P129" i="5"/>
  <c r="P130" i="5"/>
  <c r="P131" i="5"/>
  <c r="P132" i="5"/>
  <c r="P133" i="5"/>
  <c r="P134" i="5"/>
  <c r="P135" i="5"/>
  <c r="P136" i="5"/>
  <c r="P137" i="5"/>
  <c r="P138" i="5"/>
  <c r="P139" i="5"/>
  <c r="P140" i="5"/>
  <c r="P141" i="5"/>
  <c r="P142" i="5"/>
  <c r="P143" i="5"/>
  <c r="P144" i="5"/>
  <c r="P145" i="5"/>
  <c r="P146" i="5"/>
  <c r="P147" i="5"/>
  <c r="P148" i="5"/>
  <c r="P149" i="5"/>
  <c r="P150" i="5"/>
  <c r="P151" i="5"/>
  <c r="P152" i="5"/>
  <c r="P153" i="5"/>
  <c r="P154" i="5"/>
  <c r="P155" i="5"/>
  <c r="P156" i="5"/>
  <c r="P157" i="5"/>
  <c r="P158" i="5"/>
  <c r="P159" i="5"/>
  <c r="P160" i="5"/>
  <c r="P161" i="5"/>
  <c r="P162" i="5"/>
  <c r="P163" i="5"/>
  <c r="P164" i="5"/>
  <c r="P165" i="5"/>
  <c r="P166" i="5"/>
  <c r="P167" i="5"/>
  <c r="P168" i="5"/>
  <c r="P169" i="5"/>
  <c r="P170" i="5"/>
  <c r="P171" i="5"/>
  <c r="P172" i="5"/>
  <c r="P173" i="5"/>
  <c r="P174" i="5"/>
  <c r="P175" i="5"/>
  <c r="P176" i="5"/>
  <c r="P177" i="5"/>
  <c r="P178" i="5"/>
  <c r="P179" i="5"/>
  <c r="P180" i="5"/>
  <c r="P181" i="5"/>
  <c r="P182" i="5"/>
  <c r="P183" i="5"/>
  <c r="P184" i="5"/>
  <c r="P185" i="5"/>
  <c r="P186" i="5"/>
  <c r="P187" i="5"/>
  <c r="P188" i="5"/>
  <c r="P189" i="5"/>
  <c r="P190" i="5"/>
  <c r="P191" i="5"/>
  <c r="P192" i="5"/>
  <c r="P193" i="5"/>
  <c r="P194" i="5"/>
  <c r="P195" i="5"/>
  <c r="P196" i="5"/>
  <c r="P197" i="5"/>
  <c r="P198" i="5"/>
  <c r="P199" i="5"/>
  <c r="P200" i="5"/>
  <c r="P201" i="5"/>
  <c r="P202" i="5"/>
  <c r="P203" i="5"/>
  <c r="P204" i="5"/>
  <c r="P205" i="5"/>
  <c r="P206" i="5"/>
  <c r="P207" i="5"/>
  <c r="P208" i="5"/>
  <c r="P209" i="5"/>
  <c r="P210" i="5"/>
  <c r="P211" i="5"/>
  <c r="P212" i="5"/>
  <c r="P213" i="5"/>
  <c r="P214" i="5"/>
  <c r="P215" i="5"/>
  <c r="P216" i="5"/>
  <c r="P217" i="5"/>
  <c r="P218" i="5"/>
  <c r="P219" i="5"/>
  <c r="P220" i="5"/>
  <c r="P221" i="5"/>
  <c r="P222" i="5"/>
  <c r="P223" i="5"/>
  <c r="P224" i="5"/>
  <c r="P225" i="5"/>
  <c r="P226" i="5"/>
  <c r="P227" i="5"/>
  <c r="P228" i="5"/>
  <c r="P229" i="5"/>
  <c r="P230" i="5"/>
  <c r="P231" i="5"/>
  <c r="P232" i="5"/>
  <c r="P233" i="5"/>
  <c r="P234" i="5"/>
  <c r="P235" i="5"/>
  <c r="P236" i="5"/>
  <c r="P237" i="5"/>
  <c r="P238" i="5"/>
  <c r="P239" i="5"/>
  <c r="P240" i="5"/>
  <c r="P241" i="5"/>
  <c r="P242" i="5"/>
  <c r="P243" i="5"/>
  <c r="P244" i="5"/>
  <c r="P245" i="5"/>
  <c r="P246" i="5"/>
  <c r="P247" i="5"/>
  <c r="P248" i="5"/>
  <c r="P249" i="5"/>
  <c r="P250" i="5"/>
  <c r="P251" i="5"/>
  <c r="P252" i="5"/>
  <c r="P253" i="5"/>
  <c r="P254" i="5"/>
  <c r="P255" i="5"/>
  <c r="P256" i="5"/>
  <c r="P257" i="5"/>
  <c r="P258" i="5"/>
  <c r="P259" i="5"/>
  <c r="P260" i="5"/>
  <c r="P261" i="5"/>
  <c r="P262" i="5"/>
  <c r="P263" i="5"/>
  <c r="P264" i="5"/>
  <c r="P265" i="5"/>
  <c r="P266" i="5"/>
  <c r="P267" i="5"/>
  <c r="P268" i="5"/>
  <c r="P269" i="5"/>
  <c r="P270" i="5"/>
  <c r="P271" i="5"/>
  <c r="P272" i="5"/>
  <c r="P273" i="5"/>
  <c r="P274" i="5"/>
  <c r="P275" i="5"/>
  <c r="P276" i="5"/>
  <c r="P277" i="5"/>
  <c r="P278" i="5"/>
  <c r="P279" i="5"/>
  <c r="P280" i="5"/>
  <c r="P281" i="5"/>
  <c r="P282" i="5"/>
  <c r="P283" i="5"/>
  <c r="P284" i="5"/>
  <c r="P285" i="5"/>
  <c r="P286" i="5"/>
  <c r="P287" i="5"/>
  <c r="P288" i="5"/>
  <c r="P289" i="5"/>
  <c r="P290" i="5"/>
  <c r="P291" i="5"/>
  <c r="P292" i="5"/>
  <c r="P293" i="5"/>
  <c r="P294" i="5"/>
  <c r="P295" i="5"/>
  <c r="P296" i="5"/>
  <c r="P297" i="5"/>
  <c r="P298" i="5"/>
  <c r="P299" i="5"/>
  <c r="P300" i="5"/>
  <c r="P301" i="5"/>
  <c r="P302" i="5"/>
  <c r="P303" i="5"/>
  <c r="P304" i="5"/>
  <c r="P305" i="5"/>
  <c r="P306" i="5"/>
  <c r="P307" i="5"/>
  <c r="P308" i="5"/>
  <c r="P309" i="5"/>
  <c r="P310" i="5"/>
  <c r="P311" i="5"/>
  <c r="P312" i="5"/>
  <c r="P313" i="5"/>
  <c r="P314" i="5"/>
  <c r="P315" i="5"/>
  <c r="P316" i="5"/>
  <c r="P317" i="5"/>
  <c r="P318" i="5"/>
  <c r="P319" i="5"/>
  <c r="P320" i="5"/>
  <c r="P321" i="5"/>
  <c r="P322" i="5"/>
  <c r="P323" i="5"/>
  <c r="P324" i="5"/>
  <c r="P325" i="5"/>
  <c r="P326" i="5"/>
  <c r="P327" i="5"/>
  <c r="P328" i="5"/>
  <c r="P329" i="5"/>
  <c r="P330" i="5"/>
  <c r="P331" i="5"/>
  <c r="P332" i="5"/>
  <c r="P333" i="5"/>
  <c r="P334" i="5"/>
  <c r="P335" i="5"/>
  <c r="P336" i="5"/>
  <c r="P337" i="5"/>
  <c r="P338" i="5"/>
  <c r="P339" i="5"/>
  <c r="P340" i="5"/>
  <c r="P341" i="5"/>
  <c r="P342" i="5"/>
  <c r="P343" i="5"/>
  <c r="P344" i="5"/>
  <c r="P345" i="5"/>
  <c r="P346" i="5"/>
  <c r="P347" i="5"/>
  <c r="P348" i="5"/>
  <c r="P349" i="5"/>
  <c r="P350" i="5"/>
  <c r="P351" i="5"/>
  <c r="P352" i="5"/>
  <c r="P353" i="5"/>
  <c r="P354" i="5"/>
  <c r="P355" i="5"/>
  <c r="P356" i="5"/>
  <c r="P357" i="5"/>
  <c r="P358" i="5"/>
  <c r="P359" i="5"/>
  <c r="P360" i="5"/>
  <c r="P361" i="5"/>
  <c r="P362" i="5"/>
  <c r="P363" i="5"/>
  <c r="P3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175" i="5"/>
  <c r="N176" i="5"/>
  <c r="N177" i="5"/>
  <c r="N178" i="5"/>
  <c r="N179" i="5"/>
  <c r="N180" i="5"/>
  <c r="N181" i="5"/>
  <c r="N182" i="5"/>
  <c r="N183" i="5"/>
  <c r="N184" i="5"/>
  <c r="N185" i="5"/>
  <c r="N186" i="5"/>
  <c r="N187" i="5"/>
  <c r="N188" i="5"/>
  <c r="N189" i="5"/>
  <c r="N190" i="5"/>
  <c r="N191" i="5"/>
  <c r="N192" i="5"/>
  <c r="N193" i="5"/>
  <c r="N194" i="5"/>
  <c r="N195" i="5"/>
  <c r="N196" i="5"/>
  <c r="N197" i="5"/>
  <c r="N198" i="5"/>
  <c r="N199" i="5"/>
  <c r="N200" i="5"/>
  <c r="N201" i="5"/>
  <c r="N202" i="5"/>
  <c r="N203" i="5"/>
  <c r="N204" i="5"/>
  <c r="N205" i="5"/>
  <c r="N206" i="5"/>
  <c r="N207" i="5"/>
  <c r="N208" i="5"/>
  <c r="N209" i="5"/>
  <c r="N210" i="5"/>
  <c r="N211" i="5"/>
  <c r="N212" i="5"/>
  <c r="N213" i="5"/>
  <c r="N214" i="5"/>
  <c r="N215" i="5"/>
  <c r="N216" i="5"/>
  <c r="N217" i="5"/>
  <c r="N218" i="5"/>
  <c r="N219" i="5"/>
  <c r="N220" i="5"/>
  <c r="N221" i="5"/>
  <c r="N222" i="5"/>
  <c r="N223" i="5"/>
  <c r="N224" i="5"/>
  <c r="N225" i="5"/>
  <c r="N226" i="5"/>
  <c r="N227" i="5"/>
  <c r="N228" i="5"/>
  <c r="N229" i="5"/>
  <c r="N230" i="5"/>
  <c r="N231" i="5"/>
  <c r="N232" i="5"/>
  <c r="N233" i="5"/>
  <c r="N234" i="5"/>
  <c r="N235" i="5"/>
  <c r="N236" i="5"/>
  <c r="N237" i="5"/>
  <c r="N238" i="5"/>
  <c r="N239" i="5"/>
  <c r="N240" i="5"/>
  <c r="N241" i="5"/>
  <c r="N242" i="5"/>
  <c r="N243" i="5"/>
  <c r="N244" i="5"/>
  <c r="N245" i="5"/>
  <c r="N246" i="5"/>
  <c r="N247" i="5"/>
  <c r="N248" i="5"/>
  <c r="N175" i="5"/>
  <c r="C21" i="5"/>
  <c r="M175" i="5"/>
  <c r="M176" i="5"/>
  <c r="M177" i="5"/>
  <c r="M178" i="5"/>
  <c r="M179" i="5"/>
  <c r="M180" i="5"/>
  <c r="M181" i="5"/>
  <c r="M182" i="5"/>
  <c r="M183" i="5"/>
  <c r="M184" i="5"/>
  <c r="M185" i="5"/>
  <c r="M186" i="5"/>
  <c r="M187" i="5"/>
  <c r="M188" i="5"/>
  <c r="M189" i="5"/>
  <c r="M190" i="5"/>
  <c r="M191" i="5"/>
  <c r="M192" i="5"/>
  <c r="M193" i="5"/>
  <c r="M194" i="5"/>
  <c r="M195" i="5"/>
  <c r="M196" i="5"/>
  <c r="M197" i="5"/>
  <c r="M198" i="5"/>
  <c r="M199" i="5"/>
  <c r="M200" i="5"/>
  <c r="M201" i="5"/>
  <c r="M202" i="5"/>
  <c r="M203" i="5"/>
  <c r="M204" i="5"/>
  <c r="M205" i="5"/>
  <c r="M206" i="5"/>
  <c r="M207" i="5"/>
  <c r="M208" i="5"/>
  <c r="M209" i="5"/>
  <c r="M210" i="5"/>
  <c r="M211" i="5"/>
  <c r="M212" i="5"/>
  <c r="M213" i="5"/>
  <c r="M214" i="5"/>
  <c r="M215" i="5"/>
  <c r="M216" i="5"/>
  <c r="M217" i="5"/>
  <c r="M218" i="5"/>
  <c r="M219" i="5"/>
  <c r="M220" i="5"/>
  <c r="M221" i="5"/>
  <c r="M222" i="5"/>
  <c r="M223" i="5"/>
  <c r="M224" i="5"/>
  <c r="M225" i="5"/>
  <c r="M226" i="5"/>
  <c r="M227" i="5"/>
  <c r="M228" i="5"/>
  <c r="M229" i="5"/>
  <c r="M230" i="5"/>
  <c r="M231" i="5"/>
  <c r="M232" i="5"/>
  <c r="M233" i="5"/>
  <c r="M234" i="5"/>
  <c r="M235" i="5"/>
  <c r="M236" i="5"/>
  <c r="M237" i="5"/>
  <c r="M238" i="5"/>
  <c r="M239" i="5"/>
  <c r="M240" i="5"/>
  <c r="M241" i="5"/>
  <c r="M242" i="5"/>
  <c r="M243" i="5"/>
  <c r="M244" i="5"/>
  <c r="M245" i="5"/>
  <c r="M246" i="5"/>
  <c r="M247" i="5"/>
  <c r="M248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K4" i="5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8" i="5"/>
  <c r="K119" i="5"/>
  <c r="K120" i="5"/>
  <c r="K121" i="5"/>
  <c r="K122" i="5"/>
  <c r="K123" i="5"/>
  <c r="K124" i="5"/>
  <c r="K125" i="5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49" i="5"/>
  <c r="K150" i="5"/>
  <c r="K151" i="5"/>
  <c r="K152" i="5"/>
  <c r="K153" i="5"/>
  <c r="K154" i="5"/>
  <c r="K155" i="5"/>
  <c r="K156" i="5"/>
  <c r="K157" i="5"/>
  <c r="K158" i="5"/>
  <c r="K159" i="5"/>
  <c r="K160" i="5"/>
  <c r="K161" i="5"/>
  <c r="K162" i="5"/>
  <c r="K163" i="5"/>
  <c r="K164" i="5"/>
  <c r="K165" i="5"/>
  <c r="K3" i="5"/>
  <c r="J5" i="5"/>
  <c r="J6" i="5" s="1"/>
  <c r="J7" i="5" s="1"/>
  <c r="J8" i="5" s="1"/>
  <c r="J9" i="5" s="1"/>
  <c r="J10" i="5" s="1"/>
  <c r="J11" i="5" s="1"/>
  <c r="J12" i="5" s="1"/>
  <c r="J13" i="5" s="1"/>
  <c r="J14" i="5" s="1"/>
  <c r="J15" i="5" s="1"/>
  <c r="J16" i="5" s="1"/>
  <c r="J17" i="5" s="1"/>
  <c r="J18" i="5" s="1"/>
  <c r="J19" i="5" s="1"/>
  <c r="J20" i="5" s="1"/>
  <c r="J21" i="5" s="1"/>
  <c r="J22" i="5" s="1"/>
  <c r="J23" i="5" s="1"/>
  <c r="J24" i="5" s="1"/>
  <c r="J25" i="5" s="1"/>
  <c r="J26" i="5" s="1"/>
  <c r="J27" i="5" s="1"/>
  <c r="J28" i="5" s="1"/>
  <c r="J29" i="5" s="1"/>
  <c r="J30" i="5" s="1"/>
  <c r="J31" i="5" s="1"/>
  <c r="J32" i="5" s="1"/>
  <c r="J33" i="5" s="1"/>
  <c r="J34" i="5" s="1"/>
  <c r="J35" i="5" s="1"/>
  <c r="J36" i="5" s="1"/>
  <c r="J37" i="5" s="1"/>
  <c r="J38" i="5" s="1"/>
  <c r="J39" i="5" s="1"/>
  <c r="J40" i="5" s="1"/>
  <c r="J41" i="5" s="1"/>
  <c r="J42" i="5" s="1"/>
  <c r="J43" i="5" s="1"/>
  <c r="J44" i="5" s="1"/>
  <c r="J45" i="5" s="1"/>
  <c r="J46" i="5" s="1"/>
  <c r="J47" i="5" s="1"/>
  <c r="J48" i="5" s="1"/>
  <c r="J49" i="5" s="1"/>
  <c r="J50" i="5" s="1"/>
  <c r="J51" i="5" s="1"/>
  <c r="J52" i="5" s="1"/>
  <c r="J53" i="5" s="1"/>
  <c r="J54" i="5" s="1"/>
  <c r="J55" i="5" s="1"/>
  <c r="J56" i="5" s="1"/>
  <c r="J57" i="5" s="1"/>
  <c r="J58" i="5" s="1"/>
  <c r="J59" i="5" s="1"/>
  <c r="J60" i="5" s="1"/>
  <c r="J61" i="5" s="1"/>
  <c r="J62" i="5" s="1"/>
  <c r="J63" i="5" s="1"/>
  <c r="J64" i="5" s="1"/>
  <c r="J65" i="5" s="1"/>
  <c r="J66" i="5" s="1"/>
  <c r="J67" i="5" s="1"/>
  <c r="J68" i="5" s="1"/>
  <c r="J69" i="5" s="1"/>
  <c r="J70" i="5" s="1"/>
  <c r="J71" i="5" s="1"/>
  <c r="J72" i="5" s="1"/>
  <c r="J73" i="5" s="1"/>
  <c r="J74" i="5" s="1"/>
  <c r="J75" i="5" s="1"/>
  <c r="J76" i="5" s="1"/>
  <c r="J77" i="5" s="1"/>
  <c r="J78" i="5" s="1"/>
  <c r="J79" i="5" s="1"/>
  <c r="J80" i="5" s="1"/>
  <c r="J81" i="5" s="1"/>
  <c r="J82" i="5" s="1"/>
  <c r="J83" i="5" s="1"/>
  <c r="J84" i="5" s="1"/>
  <c r="J85" i="5" s="1"/>
  <c r="J86" i="5" s="1"/>
  <c r="J87" i="5" s="1"/>
  <c r="J88" i="5" s="1"/>
  <c r="J89" i="5" s="1"/>
  <c r="J90" i="5" s="1"/>
  <c r="J91" i="5" s="1"/>
  <c r="J92" i="5" s="1"/>
  <c r="J93" i="5" s="1"/>
  <c r="J94" i="5" s="1"/>
  <c r="J95" i="5" s="1"/>
  <c r="J96" i="5" s="1"/>
  <c r="J97" i="5" s="1"/>
  <c r="J98" i="5" s="1"/>
  <c r="J99" i="5" s="1"/>
  <c r="J100" i="5" s="1"/>
  <c r="J101" i="5" s="1"/>
  <c r="J102" i="5" s="1"/>
  <c r="J103" i="5" s="1"/>
  <c r="J104" i="5" s="1"/>
  <c r="J105" i="5" s="1"/>
  <c r="J106" i="5" s="1"/>
  <c r="J107" i="5" s="1"/>
  <c r="J108" i="5" s="1"/>
  <c r="J109" i="5" s="1"/>
  <c r="J110" i="5" s="1"/>
  <c r="J111" i="5" s="1"/>
  <c r="J112" i="5" s="1"/>
  <c r="J113" i="5" s="1"/>
  <c r="J114" i="5" s="1"/>
  <c r="J115" i="5" s="1"/>
  <c r="J116" i="5" s="1"/>
  <c r="J117" i="5" s="1"/>
  <c r="J118" i="5" s="1"/>
  <c r="J119" i="5" s="1"/>
  <c r="J120" i="5" s="1"/>
  <c r="J121" i="5" s="1"/>
  <c r="J122" i="5" s="1"/>
  <c r="J123" i="5" s="1"/>
  <c r="J124" i="5" s="1"/>
  <c r="J125" i="5" s="1"/>
  <c r="J126" i="5" s="1"/>
  <c r="J127" i="5" s="1"/>
  <c r="J128" i="5" s="1"/>
  <c r="J129" i="5" s="1"/>
  <c r="J130" i="5" s="1"/>
  <c r="J131" i="5" s="1"/>
  <c r="J132" i="5" s="1"/>
  <c r="J133" i="5" s="1"/>
  <c r="J134" i="5" s="1"/>
  <c r="J135" i="5" s="1"/>
  <c r="J136" i="5" s="1"/>
  <c r="J137" i="5" s="1"/>
  <c r="J138" i="5" s="1"/>
  <c r="J139" i="5" s="1"/>
  <c r="J140" i="5" s="1"/>
  <c r="J141" i="5" s="1"/>
  <c r="J142" i="5" s="1"/>
  <c r="J143" i="5" s="1"/>
  <c r="J144" i="5" s="1"/>
  <c r="J145" i="5" s="1"/>
  <c r="J146" i="5" s="1"/>
  <c r="J147" i="5" s="1"/>
  <c r="J148" i="5" s="1"/>
  <c r="J149" i="5" s="1"/>
  <c r="J150" i="5" s="1"/>
  <c r="J151" i="5" s="1"/>
  <c r="J152" i="5" s="1"/>
  <c r="J153" i="5" s="1"/>
  <c r="J154" i="5" s="1"/>
  <c r="J155" i="5" s="1"/>
  <c r="J156" i="5" s="1"/>
  <c r="J157" i="5" s="1"/>
  <c r="J158" i="5" s="1"/>
  <c r="J159" i="5" s="1"/>
  <c r="J160" i="5" s="1"/>
  <c r="J161" i="5" s="1"/>
  <c r="J162" i="5" s="1"/>
  <c r="J163" i="5" s="1"/>
  <c r="J164" i="5" s="1"/>
  <c r="J165" i="5" s="1"/>
  <c r="J4" i="5"/>
  <c r="I5" i="5"/>
  <c r="I6" i="5" s="1"/>
  <c r="I7" i="5" s="1"/>
  <c r="I8" i="5" s="1"/>
  <c r="I9" i="5" s="1"/>
  <c r="I10" i="5" s="1"/>
  <c r="I11" i="5" s="1"/>
  <c r="I12" i="5" s="1"/>
  <c r="I13" i="5" s="1"/>
  <c r="I14" i="5" s="1"/>
  <c r="I15" i="5" s="1"/>
  <c r="I16" i="5" s="1"/>
  <c r="I17" i="5" s="1"/>
  <c r="I18" i="5" s="1"/>
  <c r="I19" i="5" s="1"/>
  <c r="I20" i="5" s="1"/>
  <c r="I21" i="5" s="1"/>
  <c r="I22" i="5" s="1"/>
  <c r="I23" i="5" s="1"/>
  <c r="I24" i="5" s="1"/>
  <c r="I25" i="5" s="1"/>
  <c r="I26" i="5" s="1"/>
  <c r="I27" i="5" s="1"/>
  <c r="I28" i="5" s="1"/>
  <c r="I29" i="5" s="1"/>
  <c r="I30" i="5" s="1"/>
  <c r="I31" i="5" s="1"/>
  <c r="I32" i="5" s="1"/>
  <c r="I33" i="5" s="1"/>
  <c r="I34" i="5" s="1"/>
  <c r="I35" i="5" s="1"/>
  <c r="I36" i="5" s="1"/>
  <c r="I37" i="5" s="1"/>
  <c r="I38" i="5" s="1"/>
  <c r="I39" i="5" s="1"/>
  <c r="I40" i="5" s="1"/>
  <c r="I41" i="5" s="1"/>
  <c r="I42" i="5" s="1"/>
  <c r="I43" i="5" s="1"/>
  <c r="I44" i="5" s="1"/>
  <c r="I45" i="5" s="1"/>
  <c r="I46" i="5" s="1"/>
  <c r="I47" i="5" s="1"/>
  <c r="I48" i="5" s="1"/>
  <c r="I49" i="5" s="1"/>
  <c r="I50" i="5" s="1"/>
  <c r="I51" i="5" s="1"/>
  <c r="I52" i="5" s="1"/>
  <c r="I53" i="5" s="1"/>
  <c r="I54" i="5" s="1"/>
  <c r="I55" i="5" s="1"/>
  <c r="I56" i="5" s="1"/>
  <c r="I57" i="5" s="1"/>
  <c r="I58" i="5" s="1"/>
  <c r="I59" i="5" s="1"/>
  <c r="I60" i="5" s="1"/>
  <c r="I61" i="5" s="1"/>
  <c r="I62" i="5" s="1"/>
  <c r="I63" i="5" s="1"/>
  <c r="I64" i="5" s="1"/>
  <c r="I65" i="5" s="1"/>
  <c r="I66" i="5" s="1"/>
  <c r="I67" i="5" s="1"/>
  <c r="I68" i="5" s="1"/>
  <c r="I69" i="5" s="1"/>
  <c r="I70" i="5" s="1"/>
  <c r="I71" i="5" s="1"/>
  <c r="I72" i="5" s="1"/>
  <c r="I73" i="5" s="1"/>
  <c r="I74" i="5" s="1"/>
  <c r="I75" i="5" s="1"/>
  <c r="I76" i="5" s="1"/>
  <c r="I77" i="5" s="1"/>
  <c r="I78" i="5" s="1"/>
  <c r="I79" i="5" s="1"/>
  <c r="I80" i="5" s="1"/>
  <c r="I81" i="5" s="1"/>
  <c r="I82" i="5" s="1"/>
  <c r="I83" i="5" s="1"/>
  <c r="I84" i="5" s="1"/>
  <c r="I85" i="5" s="1"/>
  <c r="I86" i="5" s="1"/>
  <c r="I87" i="5" s="1"/>
  <c r="I88" i="5" s="1"/>
  <c r="I89" i="5" s="1"/>
  <c r="I90" i="5" s="1"/>
  <c r="I91" i="5" s="1"/>
  <c r="I92" i="5" s="1"/>
  <c r="I93" i="5" s="1"/>
  <c r="I94" i="5" s="1"/>
  <c r="I95" i="5" s="1"/>
  <c r="I96" i="5" s="1"/>
  <c r="I97" i="5" s="1"/>
  <c r="I98" i="5" s="1"/>
  <c r="I99" i="5" s="1"/>
  <c r="I100" i="5" s="1"/>
  <c r="I101" i="5" s="1"/>
  <c r="I102" i="5" s="1"/>
  <c r="I103" i="5" s="1"/>
  <c r="I104" i="5" s="1"/>
  <c r="I105" i="5" s="1"/>
  <c r="I106" i="5" s="1"/>
  <c r="I107" i="5" s="1"/>
  <c r="I108" i="5" s="1"/>
  <c r="I109" i="5" s="1"/>
  <c r="I110" i="5" s="1"/>
  <c r="I111" i="5" s="1"/>
  <c r="I112" i="5" s="1"/>
  <c r="I113" i="5" s="1"/>
  <c r="I114" i="5" s="1"/>
  <c r="I115" i="5" s="1"/>
  <c r="I116" i="5" s="1"/>
  <c r="I117" i="5" s="1"/>
  <c r="I118" i="5" s="1"/>
  <c r="I119" i="5" s="1"/>
  <c r="I120" i="5" s="1"/>
  <c r="I121" i="5" s="1"/>
  <c r="I122" i="5" s="1"/>
  <c r="I123" i="5" s="1"/>
  <c r="I124" i="5" s="1"/>
  <c r="I125" i="5" s="1"/>
  <c r="I126" i="5" s="1"/>
  <c r="I127" i="5" s="1"/>
  <c r="I128" i="5" s="1"/>
  <c r="I129" i="5" s="1"/>
  <c r="I130" i="5" s="1"/>
  <c r="I131" i="5" s="1"/>
  <c r="I132" i="5" s="1"/>
  <c r="I133" i="5" s="1"/>
  <c r="I134" i="5" s="1"/>
  <c r="I135" i="5" s="1"/>
  <c r="I136" i="5" s="1"/>
  <c r="I137" i="5" s="1"/>
  <c r="I138" i="5" s="1"/>
  <c r="I139" i="5" s="1"/>
  <c r="I140" i="5" s="1"/>
  <c r="I141" i="5" s="1"/>
  <c r="I142" i="5" s="1"/>
  <c r="I143" i="5" s="1"/>
  <c r="I144" i="5" s="1"/>
  <c r="I145" i="5" s="1"/>
  <c r="I146" i="5" s="1"/>
  <c r="I147" i="5" s="1"/>
  <c r="I148" i="5" s="1"/>
  <c r="I149" i="5" s="1"/>
  <c r="I150" i="5" s="1"/>
  <c r="I151" i="5" s="1"/>
  <c r="I152" i="5" s="1"/>
  <c r="I153" i="5" s="1"/>
  <c r="I154" i="5" s="1"/>
  <c r="I155" i="5" s="1"/>
  <c r="I156" i="5" s="1"/>
  <c r="I157" i="5" s="1"/>
  <c r="I158" i="5" s="1"/>
  <c r="I159" i="5" s="1"/>
  <c r="I160" i="5" s="1"/>
  <c r="I161" i="5" s="1"/>
  <c r="I162" i="5" s="1"/>
  <c r="I163" i="5" s="1"/>
  <c r="I164" i="5" s="1"/>
  <c r="I165" i="5" s="1"/>
  <c r="I166" i="5" s="1"/>
  <c r="I167" i="5" s="1"/>
  <c r="I168" i="5" s="1"/>
  <c r="I169" i="5" s="1"/>
  <c r="I170" i="5" s="1"/>
  <c r="I171" i="5" s="1"/>
  <c r="I172" i="5" s="1"/>
  <c r="I173" i="5" s="1"/>
  <c r="I174" i="5" s="1"/>
  <c r="I175" i="5" s="1"/>
  <c r="I176" i="5" s="1"/>
  <c r="I177" i="5" s="1"/>
  <c r="I178" i="5" s="1"/>
  <c r="I179" i="5" s="1"/>
  <c r="I180" i="5" s="1"/>
  <c r="I181" i="5" s="1"/>
  <c r="I182" i="5" s="1"/>
  <c r="I183" i="5" s="1"/>
  <c r="I184" i="5" s="1"/>
  <c r="I185" i="5" s="1"/>
  <c r="I186" i="5" s="1"/>
  <c r="I187" i="5" s="1"/>
  <c r="I188" i="5" s="1"/>
  <c r="I189" i="5" s="1"/>
  <c r="I190" i="5" s="1"/>
  <c r="I191" i="5" s="1"/>
  <c r="I192" i="5" s="1"/>
  <c r="I193" i="5" s="1"/>
  <c r="I194" i="5" s="1"/>
  <c r="I195" i="5" s="1"/>
  <c r="I196" i="5" s="1"/>
  <c r="I197" i="5" s="1"/>
  <c r="I198" i="5" s="1"/>
  <c r="I199" i="5" s="1"/>
  <c r="I200" i="5" s="1"/>
  <c r="I201" i="5" s="1"/>
  <c r="I202" i="5" s="1"/>
  <c r="I203" i="5" s="1"/>
  <c r="I204" i="5" s="1"/>
  <c r="I205" i="5" s="1"/>
  <c r="I206" i="5" s="1"/>
  <c r="I207" i="5" s="1"/>
  <c r="I208" i="5" s="1"/>
  <c r="I209" i="5" s="1"/>
  <c r="I210" i="5" s="1"/>
  <c r="I211" i="5" s="1"/>
  <c r="I212" i="5" s="1"/>
  <c r="I213" i="5" s="1"/>
  <c r="I214" i="5" s="1"/>
  <c r="I215" i="5" s="1"/>
  <c r="I216" i="5" s="1"/>
  <c r="I217" i="5" s="1"/>
  <c r="I218" i="5" s="1"/>
  <c r="I219" i="5" s="1"/>
  <c r="I220" i="5" s="1"/>
  <c r="I221" i="5" s="1"/>
  <c r="I222" i="5" s="1"/>
  <c r="I223" i="5" s="1"/>
  <c r="I224" i="5" s="1"/>
  <c r="I225" i="5" s="1"/>
  <c r="I226" i="5" s="1"/>
  <c r="I227" i="5" s="1"/>
  <c r="I228" i="5" s="1"/>
  <c r="I229" i="5" s="1"/>
  <c r="I230" i="5" s="1"/>
  <c r="I231" i="5" s="1"/>
  <c r="I232" i="5" s="1"/>
  <c r="I233" i="5" s="1"/>
  <c r="I234" i="5" s="1"/>
  <c r="I235" i="5" s="1"/>
  <c r="I236" i="5" s="1"/>
  <c r="I237" i="5" s="1"/>
  <c r="I238" i="5" s="1"/>
  <c r="I239" i="5" s="1"/>
  <c r="I240" i="5" s="1"/>
  <c r="I241" i="5" s="1"/>
  <c r="I242" i="5" s="1"/>
  <c r="I243" i="5" s="1"/>
  <c r="I244" i="5" s="1"/>
  <c r="I245" i="5" s="1"/>
  <c r="I246" i="5" s="1"/>
  <c r="I247" i="5" s="1"/>
  <c r="I248" i="5" s="1"/>
  <c r="I249" i="5" s="1"/>
  <c r="I250" i="5" s="1"/>
  <c r="I251" i="5" s="1"/>
  <c r="I252" i="5" s="1"/>
  <c r="I253" i="5" s="1"/>
  <c r="I254" i="5" s="1"/>
  <c r="I255" i="5" s="1"/>
  <c r="I256" i="5" s="1"/>
  <c r="I257" i="5" s="1"/>
  <c r="I258" i="5" s="1"/>
  <c r="I259" i="5" s="1"/>
  <c r="I260" i="5" s="1"/>
  <c r="I261" i="5" s="1"/>
  <c r="I262" i="5" s="1"/>
  <c r="I263" i="5" s="1"/>
  <c r="I264" i="5" s="1"/>
  <c r="I265" i="5" s="1"/>
  <c r="I266" i="5" s="1"/>
  <c r="I267" i="5" s="1"/>
  <c r="I268" i="5" s="1"/>
  <c r="I269" i="5" s="1"/>
  <c r="I270" i="5" s="1"/>
  <c r="I271" i="5" s="1"/>
  <c r="I272" i="5" s="1"/>
  <c r="I273" i="5" s="1"/>
  <c r="I274" i="5" s="1"/>
  <c r="I275" i="5" s="1"/>
  <c r="I276" i="5" s="1"/>
  <c r="I277" i="5" s="1"/>
  <c r="I278" i="5" s="1"/>
  <c r="I279" i="5" s="1"/>
  <c r="I280" i="5" s="1"/>
  <c r="I281" i="5" s="1"/>
  <c r="I282" i="5" s="1"/>
  <c r="I283" i="5" s="1"/>
  <c r="I284" i="5" s="1"/>
  <c r="I285" i="5" s="1"/>
  <c r="I286" i="5" s="1"/>
  <c r="I287" i="5" s="1"/>
  <c r="I288" i="5" s="1"/>
  <c r="I289" i="5" s="1"/>
  <c r="I290" i="5" s="1"/>
  <c r="I291" i="5" s="1"/>
  <c r="I292" i="5" s="1"/>
  <c r="I293" i="5" s="1"/>
  <c r="I294" i="5" s="1"/>
  <c r="I295" i="5" s="1"/>
  <c r="I296" i="5" s="1"/>
  <c r="I297" i="5" s="1"/>
  <c r="I298" i="5" s="1"/>
  <c r="I299" i="5" s="1"/>
  <c r="I300" i="5" s="1"/>
  <c r="I301" i="5" s="1"/>
  <c r="I302" i="5" s="1"/>
  <c r="I303" i="5" s="1"/>
  <c r="I304" i="5" s="1"/>
  <c r="I305" i="5" s="1"/>
  <c r="I306" i="5" s="1"/>
  <c r="I307" i="5" s="1"/>
  <c r="I308" i="5" s="1"/>
  <c r="I309" i="5" s="1"/>
  <c r="I310" i="5" s="1"/>
  <c r="I311" i="5" s="1"/>
  <c r="I312" i="5" s="1"/>
  <c r="I313" i="5" s="1"/>
  <c r="I314" i="5" s="1"/>
  <c r="I315" i="5" s="1"/>
  <c r="I316" i="5" s="1"/>
  <c r="I317" i="5" s="1"/>
  <c r="I318" i="5" s="1"/>
  <c r="I319" i="5" s="1"/>
  <c r="I320" i="5" s="1"/>
  <c r="I321" i="5" s="1"/>
  <c r="I322" i="5" s="1"/>
  <c r="I323" i="5" s="1"/>
  <c r="I324" i="5" s="1"/>
  <c r="I325" i="5" s="1"/>
  <c r="I326" i="5" s="1"/>
  <c r="I327" i="5" s="1"/>
  <c r="I328" i="5" s="1"/>
  <c r="I329" i="5" s="1"/>
  <c r="I330" i="5" s="1"/>
  <c r="I331" i="5" s="1"/>
  <c r="I332" i="5" s="1"/>
  <c r="I333" i="5" s="1"/>
  <c r="I334" i="5" s="1"/>
  <c r="I335" i="5" s="1"/>
  <c r="I336" i="5" s="1"/>
  <c r="I337" i="5" s="1"/>
  <c r="I338" i="5" s="1"/>
  <c r="I339" i="5" s="1"/>
  <c r="I340" i="5" s="1"/>
  <c r="I341" i="5" s="1"/>
  <c r="I342" i="5" s="1"/>
  <c r="I343" i="5" s="1"/>
  <c r="I344" i="5" s="1"/>
  <c r="I345" i="5" s="1"/>
  <c r="I346" i="5" s="1"/>
  <c r="I347" i="5" s="1"/>
  <c r="I348" i="5" s="1"/>
  <c r="I349" i="5" s="1"/>
  <c r="I350" i="5" s="1"/>
  <c r="I351" i="5" s="1"/>
  <c r="I352" i="5" s="1"/>
  <c r="I353" i="5" s="1"/>
  <c r="I354" i="5" s="1"/>
  <c r="I355" i="5" s="1"/>
  <c r="I356" i="5" s="1"/>
  <c r="I357" i="5" s="1"/>
  <c r="I358" i="5" s="1"/>
  <c r="I359" i="5" s="1"/>
  <c r="I360" i="5" s="1"/>
  <c r="I361" i="5" s="1"/>
  <c r="I362" i="5" s="1"/>
  <c r="I363" i="5" s="1"/>
  <c r="I4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  <c r="H79" i="5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120" i="5"/>
  <c r="H121" i="5"/>
  <c r="H122" i="5"/>
  <c r="H123" i="5"/>
  <c r="H124" i="5"/>
  <c r="H125" i="5"/>
  <c r="H126" i="5"/>
  <c r="H127" i="5"/>
  <c r="H128" i="5"/>
  <c r="H129" i="5"/>
  <c r="H13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6" i="5"/>
  <c r="H147" i="5"/>
  <c r="H148" i="5"/>
  <c r="H149" i="5"/>
  <c r="H150" i="5"/>
  <c r="H151" i="5"/>
  <c r="H152" i="5"/>
  <c r="H153" i="5"/>
  <c r="H154" i="5"/>
  <c r="H155" i="5"/>
  <c r="H156" i="5"/>
  <c r="H157" i="5"/>
  <c r="H158" i="5"/>
  <c r="H159" i="5"/>
  <c r="H160" i="5"/>
  <c r="H161" i="5"/>
  <c r="H162" i="5"/>
  <c r="H163" i="5"/>
  <c r="H164" i="5"/>
  <c r="H165" i="5"/>
  <c r="H166" i="5"/>
  <c r="H167" i="5"/>
  <c r="H168" i="5"/>
  <c r="H169" i="5"/>
  <c r="H170" i="5"/>
  <c r="H171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201" i="5"/>
  <c r="H202" i="5"/>
  <c r="H203" i="5"/>
  <c r="H204" i="5"/>
  <c r="H205" i="5"/>
  <c r="H206" i="5"/>
  <c r="H207" i="5"/>
  <c r="H208" i="5"/>
  <c r="H209" i="5"/>
  <c r="H210" i="5"/>
  <c r="H211" i="5"/>
  <c r="H212" i="5"/>
  <c r="H213" i="5"/>
  <c r="H214" i="5"/>
  <c r="H215" i="5"/>
  <c r="H216" i="5"/>
  <c r="H217" i="5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59" i="5"/>
  <c r="H260" i="5"/>
  <c r="H261" i="5"/>
  <c r="H262" i="5"/>
  <c r="H263" i="5"/>
  <c r="H264" i="5"/>
  <c r="H265" i="5"/>
  <c r="H266" i="5"/>
  <c r="H267" i="5"/>
  <c r="H268" i="5"/>
  <c r="H269" i="5"/>
  <c r="H270" i="5"/>
  <c r="H271" i="5"/>
  <c r="H272" i="5"/>
  <c r="H273" i="5"/>
  <c r="H274" i="5"/>
  <c r="H275" i="5"/>
  <c r="H276" i="5"/>
  <c r="H277" i="5"/>
  <c r="H278" i="5"/>
  <c r="H27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92" i="5"/>
  <c r="H293" i="5"/>
  <c r="H294" i="5"/>
  <c r="H295" i="5"/>
  <c r="H296" i="5"/>
  <c r="H297" i="5"/>
  <c r="H298" i="5"/>
  <c r="H299" i="5"/>
  <c r="H300" i="5"/>
  <c r="H301" i="5"/>
  <c r="H302" i="5"/>
  <c r="H303" i="5"/>
  <c r="H304" i="5"/>
  <c r="H305" i="5"/>
  <c r="H306" i="5"/>
  <c r="H307" i="5"/>
  <c r="H308" i="5"/>
  <c r="H309" i="5"/>
  <c r="H310" i="5"/>
  <c r="H311" i="5"/>
  <c r="H312" i="5"/>
  <c r="H313" i="5"/>
  <c r="H314" i="5"/>
  <c r="H315" i="5"/>
  <c r="H316" i="5"/>
  <c r="H317" i="5"/>
  <c r="H318" i="5"/>
  <c r="H319" i="5"/>
  <c r="H320" i="5"/>
  <c r="H321" i="5"/>
  <c r="H322" i="5"/>
  <c r="H323" i="5"/>
  <c r="H324" i="5"/>
  <c r="H325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38" i="5"/>
  <c r="H339" i="5"/>
  <c r="H340" i="5"/>
  <c r="H341" i="5"/>
  <c r="H342" i="5"/>
  <c r="H343" i="5"/>
  <c r="H344" i="5"/>
  <c r="H345" i="5"/>
  <c r="H346" i="5"/>
  <c r="H347" i="5"/>
  <c r="H348" i="5"/>
  <c r="H349" i="5"/>
  <c r="H350" i="5"/>
  <c r="H351" i="5"/>
  <c r="H352" i="5"/>
  <c r="H353" i="5"/>
  <c r="H354" i="5"/>
  <c r="H355" i="5"/>
  <c r="H356" i="5"/>
  <c r="H357" i="5"/>
  <c r="H358" i="5"/>
  <c r="H359" i="5"/>
  <c r="H360" i="5"/>
  <c r="H361" i="5"/>
  <c r="H362" i="5"/>
  <c r="H363" i="5"/>
  <c r="H3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" i="5"/>
  <c r="C33" i="5" l="1"/>
  <c r="C23" i="5"/>
  <c r="C19" i="5"/>
  <c r="C9" i="5"/>
  <c r="C6" i="5"/>
  <c r="J166" i="5" l="1"/>
  <c r="K30" i="4"/>
  <c r="K30" i="1"/>
  <c r="K30" i="3"/>
  <c r="M1" i="4"/>
  <c r="M1" i="3"/>
  <c r="M1" i="1"/>
  <c r="K33" i="4"/>
  <c r="K33" i="3"/>
  <c r="K33" i="1"/>
  <c r="K11" i="4"/>
  <c r="K11" i="3"/>
  <c r="K11" i="1"/>
  <c r="V4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4" i="4"/>
  <c r="V45" i="4"/>
  <c r="V46" i="4"/>
  <c r="V47" i="4"/>
  <c r="V48" i="4"/>
  <c r="V49" i="4"/>
  <c r="V50" i="4"/>
  <c r="V51" i="4"/>
  <c r="V52" i="4"/>
  <c r="V53" i="4"/>
  <c r="V54" i="4"/>
  <c r="V55" i="4"/>
  <c r="V56" i="4"/>
  <c r="V57" i="4"/>
  <c r="V58" i="4"/>
  <c r="V59" i="4"/>
  <c r="V60" i="4"/>
  <c r="V61" i="4"/>
  <c r="V62" i="4"/>
  <c r="V63" i="4"/>
  <c r="V64" i="4"/>
  <c r="V65" i="4"/>
  <c r="V66" i="4"/>
  <c r="V67" i="4"/>
  <c r="V68" i="4"/>
  <c r="V69" i="4"/>
  <c r="V70" i="4"/>
  <c r="V71" i="4"/>
  <c r="V72" i="4"/>
  <c r="V73" i="4"/>
  <c r="V74" i="4"/>
  <c r="V75" i="4"/>
  <c r="V76" i="4"/>
  <c r="V77" i="4"/>
  <c r="V78" i="4"/>
  <c r="V79" i="4"/>
  <c r="V80" i="4"/>
  <c r="V81" i="4"/>
  <c r="V82" i="4"/>
  <c r="V83" i="4"/>
  <c r="V84" i="4"/>
  <c r="V85" i="4"/>
  <c r="V86" i="4"/>
  <c r="V87" i="4"/>
  <c r="V88" i="4"/>
  <c r="V89" i="4"/>
  <c r="V90" i="4"/>
  <c r="V91" i="4"/>
  <c r="V92" i="4"/>
  <c r="V93" i="4"/>
  <c r="V94" i="4"/>
  <c r="V95" i="4"/>
  <c r="V96" i="4"/>
  <c r="V97" i="4"/>
  <c r="V98" i="4"/>
  <c r="V99" i="4"/>
  <c r="V100" i="4"/>
  <c r="V101" i="4"/>
  <c r="V102" i="4"/>
  <c r="V103" i="4"/>
  <c r="V104" i="4"/>
  <c r="V3" i="4"/>
  <c r="V3" i="3"/>
  <c r="U4" i="4"/>
  <c r="U5" i="4"/>
  <c r="U6" i="4"/>
  <c r="U7" i="4"/>
  <c r="U8" i="4"/>
  <c r="U9" i="4"/>
  <c r="U10" i="4"/>
  <c r="U11" i="4"/>
  <c r="U12" i="4"/>
  <c r="U13" i="4"/>
  <c r="U14" i="4"/>
  <c r="U15" i="4"/>
  <c r="U16" i="4"/>
  <c r="U17" i="4"/>
  <c r="U18" i="4"/>
  <c r="U19" i="4"/>
  <c r="U20" i="4"/>
  <c r="U21" i="4"/>
  <c r="U22" i="4"/>
  <c r="U23" i="4"/>
  <c r="U24" i="4"/>
  <c r="U25" i="4"/>
  <c r="U26" i="4"/>
  <c r="U27" i="4"/>
  <c r="U28" i="4"/>
  <c r="U29" i="4"/>
  <c r="U30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4" i="4"/>
  <c r="U3" i="4"/>
  <c r="U3" i="3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4" i="4"/>
  <c r="T3" i="4"/>
  <c r="T3" i="3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T103" i="4" s="1"/>
  <c r="U103" i="4" s="1"/>
  <c r="S104" i="4"/>
  <c r="S3" i="4"/>
  <c r="S4" i="3"/>
  <c r="S3" i="3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3" i="4"/>
  <c r="Q3" i="3"/>
  <c r="O4" i="4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O466" i="4"/>
  <c r="O467" i="4"/>
  <c r="O468" i="4"/>
  <c r="O469" i="4"/>
  <c r="O470" i="4"/>
  <c r="O471" i="4"/>
  <c r="O472" i="4"/>
  <c r="O473" i="4"/>
  <c r="O474" i="4"/>
  <c r="O475" i="4"/>
  <c r="O476" i="4"/>
  <c r="O477" i="4"/>
  <c r="O478" i="4"/>
  <c r="O479" i="4"/>
  <c r="O480" i="4"/>
  <c r="O481" i="4"/>
  <c r="O482" i="4"/>
  <c r="O483" i="4"/>
  <c r="O484" i="4"/>
  <c r="O485" i="4"/>
  <c r="O486" i="4"/>
  <c r="O487" i="4"/>
  <c r="O488" i="4"/>
  <c r="O489" i="4"/>
  <c r="O490" i="4"/>
  <c r="O491" i="4"/>
  <c r="O492" i="4"/>
  <c r="O493" i="4"/>
  <c r="O494" i="4"/>
  <c r="O495" i="4"/>
  <c r="O496" i="4"/>
  <c r="O497" i="4"/>
  <c r="O498" i="4"/>
  <c r="O499" i="4"/>
  <c r="O500" i="4"/>
  <c r="O501" i="4"/>
  <c r="O502" i="4"/>
  <c r="O503" i="4"/>
  <c r="O504" i="4"/>
  <c r="O505" i="4"/>
  <c r="O506" i="4"/>
  <c r="O507" i="4"/>
  <c r="O508" i="4"/>
  <c r="O509" i="4"/>
  <c r="O510" i="4"/>
  <c r="O511" i="4"/>
  <c r="O512" i="4"/>
  <c r="O513" i="4"/>
  <c r="O514" i="4"/>
  <c r="O515" i="4"/>
  <c r="O516" i="4"/>
  <c r="O517" i="4"/>
  <c r="O518" i="4"/>
  <c r="O519" i="4"/>
  <c r="O520" i="4"/>
  <c r="O521" i="4"/>
  <c r="O522" i="4"/>
  <c r="O523" i="4"/>
  <c r="O524" i="4"/>
  <c r="O525" i="4"/>
  <c r="O526" i="4"/>
  <c r="O527" i="4"/>
  <c r="O528" i="4"/>
  <c r="O529" i="4"/>
  <c r="O530" i="4"/>
  <c r="O531" i="4"/>
  <c r="O532" i="4"/>
  <c r="O533" i="4"/>
  <c r="O534" i="4"/>
  <c r="O535" i="4"/>
  <c r="O536" i="4"/>
  <c r="O537" i="4"/>
  <c r="O538" i="4"/>
  <c r="O539" i="4"/>
  <c r="O540" i="4"/>
  <c r="O541" i="4"/>
  <c r="O542" i="4"/>
  <c r="O543" i="4"/>
  <c r="O544" i="4"/>
  <c r="O545" i="4"/>
  <c r="O546" i="4"/>
  <c r="O547" i="4"/>
  <c r="O548" i="4"/>
  <c r="O549" i="4"/>
  <c r="O550" i="4"/>
  <c r="O551" i="4"/>
  <c r="O552" i="4"/>
  <c r="O553" i="4"/>
  <c r="O554" i="4"/>
  <c r="O555" i="4"/>
  <c r="O556" i="4"/>
  <c r="O557" i="4"/>
  <c r="O558" i="4"/>
  <c r="O559" i="4"/>
  <c r="O560" i="4"/>
  <c r="O561" i="4"/>
  <c r="O562" i="4"/>
  <c r="O563" i="4"/>
  <c r="O564" i="4"/>
  <c r="O565" i="4"/>
  <c r="O566" i="4"/>
  <c r="O567" i="4"/>
  <c r="O568" i="4"/>
  <c r="O569" i="4"/>
  <c r="O570" i="4"/>
  <c r="O571" i="4"/>
  <c r="O572" i="4"/>
  <c r="O573" i="4"/>
  <c r="O574" i="4"/>
  <c r="O575" i="4"/>
  <c r="O576" i="4"/>
  <c r="O577" i="4"/>
  <c r="O578" i="4"/>
  <c r="O579" i="4"/>
  <c r="O580" i="4"/>
  <c r="O581" i="4"/>
  <c r="O582" i="4"/>
  <c r="O583" i="4"/>
  <c r="O584" i="4"/>
  <c r="O585" i="4"/>
  <c r="O586" i="4"/>
  <c r="O587" i="4"/>
  <c r="O588" i="4"/>
  <c r="O589" i="4"/>
  <c r="O590" i="4"/>
  <c r="O591" i="4"/>
  <c r="O592" i="4"/>
  <c r="O593" i="4"/>
  <c r="O594" i="4"/>
  <c r="O595" i="4"/>
  <c r="O596" i="4"/>
  <c r="O597" i="4"/>
  <c r="O598" i="4"/>
  <c r="O599" i="4"/>
  <c r="O600" i="4"/>
  <c r="O601" i="4"/>
  <c r="O602" i="4"/>
  <c r="O603" i="4"/>
  <c r="O604" i="4"/>
  <c r="O605" i="4"/>
  <c r="O606" i="4"/>
  <c r="O607" i="4"/>
  <c r="O608" i="4"/>
  <c r="O609" i="4"/>
  <c r="O610" i="4"/>
  <c r="O611" i="4"/>
  <c r="O612" i="4"/>
  <c r="O613" i="4"/>
  <c r="O614" i="4"/>
  <c r="O615" i="4"/>
  <c r="O616" i="4"/>
  <c r="O617" i="4"/>
  <c r="O618" i="4"/>
  <c r="O619" i="4"/>
  <c r="O620" i="4"/>
  <c r="O621" i="4"/>
  <c r="O622" i="4"/>
  <c r="O623" i="4"/>
  <c r="O624" i="4"/>
  <c r="O625" i="4"/>
  <c r="O626" i="4"/>
  <c r="O627" i="4"/>
  <c r="O628" i="4"/>
  <c r="O629" i="4"/>
  <c r="O630" i="4"/>
  <c r="O631" i="4"/>
  <c r="O632" i="4"/>
  <c r="O633" i="4"/>
  <c r="O634" i="4"/>
  <c r="O635" i="4"/>
  <c r="O636" i="4"/>
  <c r="O637" i="4"/>
  <c r="O638" i="4"/>
  <c r="O639" i="4"/>
  <c r="O640" i="4"/>
  <c r="O641" i="4"/>
  <c r="O642" i="4"/>
  <c r="O643" i="4"/>
  <c r="O644" i="4"/>
  <c r="O645" i="4"/>
  <c r="O646" i="4"/>
  <c r="O647" i="4"/>
  <c r="O648" i="4"/>
  <c r="O649" i="4"/>
  <c r="O650" i="4"/>
  <c r="O651" i="4"/>
  <c r="O652" i="4"/>
  <c r="O653" i="4"/>
  <c r="O654" i="4"/>
  <c r="O655" i="4"/>
  <c r="O656" i="4"/>
  <c r="O657" i="4"/>
  <c r="O658" i="4"/>
  <c r="O659" i="4"/>
  <c r="O660" i="4"/>
  <c r="O661" i="4"/>
  <c r="O662" i="4"/>
  <c r="O663" i="4"/>
  <c r="O664" i="4"/>
  <c r="O665" i="4"/>
  <c r="O666" i="4"/>
  <c r="O667" i="4"/>
  <c r="O668" i="4"/>
  <c r="O669" i="4"/>
  <c r="O670" i="4"/>
  <c r="O671" i="4"/>
  <c r="O672" i="4"/>
  <c r="O673" i="4"/>
  <c r="O674" i="4"/>
  <c r="O675" i="4"/>
  <c r="O676" i="4"/>
  <c r="O677" i="4"/>
  <c r="O678" i="4"/>
  <c r="O679" i="4"/>
  <c r="O680" i="4"/>
  <c r="O681" i="4"/>
  <c r="O682" i="4"/>
  <c r="O683" i="4"/>
  <c r="O684" i="4"/>
  <c r="O685" i="4"/>
  <c r="O686" i="4"/>
  <c r="O687" i="4"/>
  <c r="O688" i="4"/>
  <c r="O689" i="4"/>
  <c r="O690" i="4"/>
  <c r="O691" i="4"/>
  <c r="O692" i="4"/>
  <c r="O693" i="4"/>
  <c r="O694" i="4"/>
  <c r="O695" i="4"/>
  <c r="O696" i="4"/>
  <c r="O697" i="4"/>
  <c r="O698" i="4"/>
  <c r="O699" i="4"/>
  <c r="O700" i="4"/>
  <c r="O701" i="4"/>
  <c r="O702" i="4"/>
  <c r="O703" i="4"/>
  <c r="O704" i="4"/>
  <c r="O705" i="4"/>
  <c r="O706" i="4"/>
  <c r="O707" i="4"/>
  <c r="O708" i="4"/>
  <c r="O709" i="4"/>
  <c r="O710" i="4"/>
  <c r="O711" i="4"/>
  <c r="O712" i="4"/>
  <c r="O713" i="4"/>
  <c r="O714" i="4"/>
  <c r="O715" i="4"/>
  <c r="O716" i="4"/>
  <c r="O717" i="4"/>
  <c r="O718" i="4"/>
  <c r="O719" i="4"/>
  <c r="O720" i="4"/>
  <c r="O721" i="4"/>
  <c r="O722" i="4"/>
  <c r="O3" i="4"/>
  <c r="O3" i="3"/>
  <c r="N3" i="4"/>
  <c r="N4" i="4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N466" i="4"/>
  <c r="N467" i="4"/>
  <c r="N468" i="4"/>
  <c r="N469" i="4"/>
  <c r="N470" i="4"/>
  <c r="N471" i="4"/>
  <c r="N472" i="4"/>
  <c r="N473" i="4"/>
  <c r="N474" i="4"/>
  <c r="N475" i="4"/>
  <c r="N476" i="4"/>
  <c r="N477" i="4"/>
  <c r="N478" i="4"/>
  <c r="N479" i="4"/>
  <c r="N480" i="4"/>
  <c r="N481" i="4"/>
  <c r="N482" i="4"/>
  <c r="N483" i="4"/>
  <c r="N484" i="4"/>
  <c r="N485" i="4"/>
  <c r="N486" i="4"/>
  <c r="N487" i="4"/>
  <c r="N488" i="4"/>
  <c r="N489" i="4"/>
  <c r="N490" i="4"/>
  <c r="N491" i="4"/>
  <c r="N492" i="4"/>
  <c r="N493" i="4"/>
  <c r="N494" i="4"/>
  <c r="N495" i="4"/>
  <c r="N496" i="4"/>
  <c r="N497" i="4"/>
  <c r="N498" i="4"/>
  <c r="N499" i="4"/>
  <c r="N500" i="4"/>
  <c r="N501" i="4"/>
  <c r="N502" i="4"/>
  <c r="N503" i="4"/>
  <c r="N504" i="4"/>
  <c r="N505" i="4"/>
  <c r="N506" i="4"/>
  <c r="N507" i="4"/>
  <c r="N508" i="4"/>
  <c r="N509" i="4"/>
  <c r="N510" i="4"/>
  <c r="N511" i="4"/>
  <c r="N512" i="4"/>
  <c r="N513" i="4"/>
  <c r="N514" i="4"/>
  <c r="N515" i="4"/>
  <c r="N516" i="4"/>
  <c r="N517" i="4"/>
  <c r="N518" i="4"/>
  <c r="N519" i="4"/>
  <c r="N520" i="4"/>
  <c r="N521" i="4"/>
  <c r="N522" i="4"/>
  <c r="N523" i="4"/>
  <c r="N524" i="4"/>
  <c r="N525" i="4"/>
  <c r="N526" i="4"/>
  <c r="N527" i="4"/>
  <c r="N528" i="4"/>
  <c r="N529" i="4"/>
  <c r="N530" i="4"/>
  <c r="N531" i="4"/>
  <c r="N532" i="4"/>
  <c r="N533" i="4"/>
  <c r="N534" i="4"/>
  <c r="N535" i="4"/>
  <c r="N536" i="4"/>
  <c r="N537" i="4"/>
  <c r="N538" i="4"/>
  <c r="N539" i="4"/>
  <c r="N540" i="4"/>
  <c r="N541" i="4"/>
  <c r="N542" i="4"/>
  <c r="N543" i="4"/>
  <c r="N544" i="4"/>
  <c r="N545" i="4"/>
  <c r="N546" i="4"/>
  <c r="N547" i="4"/>
  <c r="N548" i="4"/>
  <c r="N549" i="4"/>
  <c r="N550" i="4"/>
  <c r="N551" i="4"/>
  <c r="N552" i="4"/>
  <c r="N553" i="4"/>
  <c r="N554" i="4"/>
  <c r="N555" i="4"/>
  <c r="N556" i="4"/>
  <c r="N557" i="4"/>
  <c r="N558" i="4"/>
  <c r="N559" i="4"/>
  <c r="N560" i="4"/>
  <c r="N561" i="4"/>
  <c r="N562" i="4"/>
  <c r="N563" i="4"/>
  <c r="N564" i="4"/>
  <c r="N565" i="4"/>
  <c r="N566" i="4"/>
  <c r="N567" i="4"/>
  <c r="N568" i="4"/>
  <c r="N569" i="4"/>
  <c r="N570" i="4"/>
  <c r="N571" i="4"/>
  <c r="N572" i="4"/>
  <c r="N573" i="4"/>
  <c r="N574" i="4"/>
  <c r="N575" i="4"/>
  <c r="N576" i="4"/>
  <c r="N577" i="4"/>
  <c r="N578" i="4"/>
  <c r="N579" i="4"/>
  <c r="N580" i="4"/>
  <c r="N581" i="4"/>
  <c r="N582" i="4"/>
  <c r="N583" i="4"/>
  <c r="N584" i="4"/>
  <c r="N585" i="4"/>
  <c r="N586" i="4"/>
  <c r="N587" i="4"/>
  <c r="N588" i="4"/>
  <c r="N589" i="4"/>
  <c r="N590" i="4"/>
  <c r="N591" i="4"/>
  <c r="N592" i="4"/>
  <c r="N593" i="4"/>
  <c r="N594" i="4"/>
  <c r="N595" i="4"/>
  <c r="N596" i="4"/>
  <c r="N597" i="4"/>
  <c r="N598" i="4"/>
  <c r="N599" i="4"/>
  <c r="N600" i="4"/>
  <c r="N601" i="4"/>
  <c r="N602" i="4"/>
  <c r="N603" i="4"/>
  <c r="N604" i="4"/>
  <c r="N605" i="4"/>
  <c r="N606" i="4"/>
  <c r="N607" i="4"/>
  <c r="N608" i="4"/>
  <c r="N609" i="4"/>
  <c r="N610" i="4"/>
  <c r="N611" i="4"/>
  <c r="N612" i="4"/>
  <c r="N613" i="4"/>
  <c r="N614" i="4"/>
  <c r="N615" i="4"/>
  <c r="N616" i="4"/>
  <c r="N617" i="4"/>
  <c r="N618" i="4"/>
  <c r="N619" i="4"/>
  <c r="N620" i="4"/>
  <c r="N621" i="4"/>
  <c r="N622" i="4"/>
  <c r="N623" i="4"/>
  <c r="N624" i="4"/>
  <c r="N625" i="4"/>
  <c r="N626" i="4"/>
  <c r="N627" i="4"/>
  <c r="N628" i="4"/>
  <c r="N629" i="4"/>
  <c r="N630" i="4"/>
  <c r="N631" i="4"/>
  <c r="N632" i="4"/>
  <c r="N633" i="4"/>
  <c r="N634" i="4"/>
  <c r="N635" i="4"/>
  <c r="N636" i="4"/>
  <c r="N637" i="4"/>
  <c r="N638" i="4"/>
  <c r="N639" i="4"/>
  <c r="N640" i="4"/>
  <c r="N641" i="4"/>
  <c r="N642" i="4"/>
  <c r="N643" i="4"/>
  <c r="N644" i="4"/>
  <c r="N645" i="4"/>
  <c r="N646" i="4"/>
  <c r="N647" i="4"/>
  <c r="N648" i="4"/>
  <c r="N649" i="4"/>
  <c r="N650" i="4"/>
  <c r="N651" i="4"/>
  <c r="N652" i="4"/>
  <c r="N653" i="4"/>
  <c r="N654" i="4"/>
  <c r="N655" i="4"/>
  <c r="N656" i="4"/>
  <c r="N657" i="4"/>
  <c r="N658" i="4"/>
  <c r="N659" i="4"/>
  <c r="N660" i="4"/>
  <c r="N661" i="4"/>
  <c r="N662" i="4"/>
  <c r="N663" i="4"/>
  <c r="N664" i="4"/>
  <c r="N665" i="4"/>
  <c r="N666" i="4"/>
  <c r="N667" i="4"/>
  <c r="N668" i="4"/>
  <c r="N669" i="4"/>
  <c r="N670" i="4"/>
  <c r="N671" i="4"/>
  <c r="N672" i="4"/>
  <c r="N673" i="4"/>
  <c r="N674" i="4"/>
  <c r="N675" i="4"/>
  <c r="N676" i="4"/>
  <c r="N677" i="4"/>
  <c r="N678" i="4"/>
  <c r="N679" i="4"/>
  <c r="N680" i="4"/>
  <c r="N681" i="4"/>
  <c r="N682" i="4"/>
  <c r="N683" i="4"/>
  <c r="N684" i="4"/>
  <c r="N685" i="4"/>
  <c r="N686" i="4"/>
  <c r="N687" i="4"/>
  <c r="N688" i="4"/>
  <c r="N689" i="4"/>
  <c r="N690" i="4"/>
  <c r="N691" i="4"/>
  <c r="N692" i="4"/>
  <c r="N693" i="4"/>
  <c r="N694" i="4"/>
  <c r="N695" i="4"/>
  <c r="N696" i="4"/>
  <c r="N697" i="4"/>
  <c r="N698" i="4"/>
  <c r="N699" i="4"/>
  <c r="N700" i="4"/>
  <c r="N701" i="4"/>
  <c r="N702" i="4"/>
  <c r="N703" i="4"/>
  <c r="N704" i="4"/>
  <c r="N705" i="4"/>
  <c r="N706" i="4"/>
  <c r="N707" i="4"/>
  <c r="N708" i="4"/>
  <c r="N709" i="4"/>
  <c r="N710" i="4"/>
  <c r="N711" i="4"/>
  <c r="N712" i="4"/>
  <c r="N713" i="4"/>
  <c r="N714" i="4"/>
  <c r="N715" i="4"/>
  <c r="N716" i="4"/>
  <c r="N717" i="4"/>
  <c r="N718" i="4"/>
  <c r="N719" i="4"/>
  <c r="N720" i="4"/>
  <c r="N721" i="4"/>
  <c r="N722" i="4"/>
  <c r="N3" i="3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3" i="4"/>
  <c r="M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K39" i="4"/>
  <c r="K20" i="4"/>
  <c r="K22" i="4" s="1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3" i="1"/>
  <c r="T4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101" i="3"/>
  <c r="T102" i="3"/>
  <c r="T103" i="3"/>
  <c r="T3" i="1"/>
  <c r="T4" i="1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5" i="3"/>
  <c r="S46" i="3"/>
  <c r="S47" i="3"/>
  <c r="S48" i="3"/>
  <c r="S49" i="3"/>
  <c r="S50" i="3"/>
  <c r="S51" i="3"/>
  <c r="S52" i="3"/>
  <c r="S53" i="3"/>
  <c r="S54" i="3"/>
  <c r="S55" i="3"/>
  <c r="S56" i="3"/>
  <c r="S57" i="3"/>
  <c r="S58" i="3"/>
  <c r="S59" i="3"/>
  <c r="S60" i="3"/>
  <c r="S61" i="3"/>
  <c r="S62" i="3"/>
  <c r="S63" i="3"/>
  <c r="S64" i="3"/>
  <c r="S65" i="3"/>
  <c r="S66" i="3"/>
  <c r="S67" i="3"/>
  <c r="S68" i="3"/>
  <c r="S69" i="3"/>
  <c r="S70" i="3"/>
  <c r="S71" i="3"/>
  <c r="S72" i="3"/>
  <c r="S73" i="3"/>
  <c r="S74" i="3"/>
  <c r="S75" i="3"/>
  <c r="S76" i="3"/>
  <c r="S77" i="3"/>
  <c r="S78" i="3"/>
  <c r="S79" i="3"/>
  <c r="S80" i="3"/>
  <c r="S81" i="3"/>
  <c r="S82" i="3"/>
  <c r="S83" i="3"/>
  <c r="S84" i="3"/>
  <c r="S85" i="3"/>
  <c r="S86" i="3"/>
  <c r="S87" i="3"/>
  <c r="S88" i="3"/>
  <c r="S89" i="3"/>
  <c r="S90" i="3"/>
  <c r="S91" i="3"/>
  <c r="S92" i="3"/>
  <c r="S93" i="3"/>
  <c r="S94" i="3"/>
  <c r="S95" i="3"/>
  <c r="S96" i="3"/>
  <c r="S97" i="3"/>
  <c r="S98" i="3"/>
  <c r="S99" i="3"/>
  <c r="S100" i="3"/>
  <c r="S101" i="3"/>
  <c r="S102" i="3"/>
  <c r="S103" i="3"/>
  <c r="S104" i="3"/>
  <c r="T104" i="3" s="1"/>
  <c r="U104" i="3" s="1"/>
  <c r="S3" i="1"/>
  <c r="R4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88" i="3"/>
  <c r="R89" i="3"/>
  <c r="R90" i="3"/>
  <c r="R91" i="3"/>
  <c r="R92" i="3"/>
  <c r="R93" i="3"/>
  <c r="R94" i="3"/>
  <c r="R95" i="3"/>
  <c r="R96" i="3"/>
  <c r="R97" i="3"/>
  <c r="R98" i="3"/>
  <c r="R99" i="3"/>
  <c r="R100" i="3"/>
  <c r="R101" i="3"/>
  <c r="R102" i="3"/>
  <c r="R103" i="3"/>
  <c r="R3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4" i="3"/>
  <c r="Q5" i="3"/>
  <c r="Q6" i="3"/>
  <c r="Q7" i="3"/>
  <c r="Q3" i="1"/>
  <c r="R3" i="1" s="1"/>
  <c r="O3" i="1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4" i="1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3" i="1"/>
  <c r="M4" i="1"/>
  <c r="K39" i="3"/>
  <c r="M5" i="1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397" i="4"/>
  <c r="G398" i="4"/>
  <c r="G399" i="4"/>
  <c r="G400" i="4"/>
  <c r="G401" i="4"/>
  <c r="G402" i="4"/>
  <c r="G403" i="4"/>
  <c r="G404" i="4"/>
  <c r="G405" i="4"/>
  <c r="G406" i="4"/>
  <c r="G407" i="4"/>
  <c r="G408" i="4"/>
  <c r="G409" i="4"/>
  <c r="G410" i="4"/>
  <c r="G411" i="4"/>
  <c r="G412" i="4"/>
  <c r="G413" i="4"/>
  <c r="G414" i="4"/>
  <c r="G415" i="4"/>
  <c r="G416" i="4"/>
  <c r="G417" i="4"/>
  <c r="G418" i="4"/>
  <c r="G419" i="4"/>
  <c r="G420" i="4"/>
  <c r="G421" i="4"/>
  <c r="G422" i="4"/>
  <c r="G423" i="4"/>
  <c r="G424" i="4"/>
  <c r="G425" i="4"/>
  <c r="G426" i="4"/>
  <c r="G427" i="4"/>
  <c r="G428" i="4"/>
  <c r="G429" i="4"/>
  <c r="G430" i="4"/>
  <c r="G431" i="4"/>
  <c r="G432" i="4"/>
  <c r="G433" i="4"/>
  <c r="G434" i="4"/>
  <c r="G435" i="4"/>
  <c r="G436" i="4"/>
  <c r="G437" i="4"/>
  <c r="G438" i="4"/>
  <c r="G439" i="4"/>
  <c r="G440" i="4"/>
  <c r="G441" i="4"/>
  <c r="G442" i="4"/>
  <c r="G443" i="4"/>
  <c r="G444" i="4"/>
  <c r="G445" i="4"/>
  <c r="G446" i="4"/>
  <c r="G447" i="4"/>
  <c r="G448" i="4"/>
  <c r="G449" i="4"/>
  <c r="G450" i="4"/>
  <c r="G451" i="4"/>
  <c r="G452" i="4"/>
  <c r="G453" i="4"/>
  <c r="G454" i="4"/>
  <c r="G455" i="4"/>
  <c r="G456" i="4"/>
  <c r="G457" i="4"/>
  <c r="G458" i="4"/>
  <c r="G459" i="4"/>
  <c r="G460" i="4"/>
  <c r="G461" i="4"/>
  <c r="G462" i="4"/>
  <c r="G463" i="4"/>
  <c r="G464" i="4"/>
  <c r="G465" i="4"/>
  <c r="G466" i="4"/>
  <c r="G467" i="4"/>
  <c r="G468" i="4"/>
  <c r="G469" i="4"/>
  <c r="G470" i="4"/>
  <c r="G471" i="4"/>
  <c r="G472" i="4"/>
  <c r="G473" i="4"/>
  <c r="G474" i="4"/>
  <c r="G475" i="4"/>
  <c r="G476" i="4"/>
  <c r="G477" i="4"/>
  <c r="G478" i="4"/>
  <c r="G479" i="4"/>
  <c r="G480" i="4"/>
  <c r="G481" i="4"/>
  <c r="G482" i="4"/>
  <c r="G483" i="4"/>
  <c r="G484" i="4"/>
  <c r="G485" i="4"/>
  <c r="G486" i="4"/>
  <c r="G487" i="4"/>
  <c r="G488" i="4"/>
  <c r="G489" i="4"/>
  <c r="G490" i="4"/>
  <c r="G491" i="4"/>
  <c r="G492" i="4"/>
  <c r="G493" i="4"/>
  <c r="G494" i="4"/>
  <c r="G495" i="4"/>
  <c r="G496" i="4"/>
  <c r="G497" i="4"/>
  <c r="G498" i="4"/>
  <c r="G499" i="4"/>
  <c r="G500" i="4"/>
  <c r="G501" i="4"/>
  <c r="G502" i="4"/>
  <c r="G503" i="4"/>
  <c r="G504" i="4"/>
  <c r="G505" i="4"/>
  <c r="G506" i="4"/>
  <c r="G507" i="4"/>
  <c r="G508" i="4"/>
  <c r="G509" i="4"/>
  <c r="G510" i="4"/>
  <c r="G511" i="4"/>
  <c r="G512" i="4"/>
  <c r="G513" i="4"/>
  <c r="G514" i="4"/>
  <c r="G515" i="4"/>
  <c r="G516" i="4"/>
  <c r="G517" i="4"/>
  <c r="G518" i="4"/>
  <c r="G519" i="4"/>
  <c r="G520" i="4"/>
  <c r="G521" i="4"/>
  <c r="G522" i="4"/>
  <c r="G523" i="4"/>
  <c r="G524" i="4"/>
  <c r="G525" i="4"/>
  <c r="G526" i="4"/>
  <c r="G527" i="4"/>
  <c r="G528" i="4"/>
  <c r="G529" i="4"/>
  <c r="G530" i="4"/>
  <c r="G531" i="4"/>
  <c r="G532" i="4"/>
  <c r="G533" i="4"/>
  <c r="G534" i="4"/>
  <c r="G535" i="4"/>
  <c r="G536" i="4"/>
  <c r="G537" i="4"/>
  <c r="G538" i="4"/>
  <c r="G539" i="4"/>
  <c r="G540" i="4"/>
  <c r="G541" i="4"/>
  <c r="G542" i="4"/>
  <c r="G543" i="4"/>
  <c r="G544" i="4"/>
  <c r="G545" i="4"/>
  <c r="G546" i="4"/>
  <c r="G547" i="4"/>
  <c r="G548" i="4"/>
  <c r="G549" i="4"/>
  <c r="G550" i="4"/>
  <c r="G551" i="4"/>
  <c r="G552" i="4"/>
  <c r="G553" i="4"/>
  <c r="G554" i="4"/>
  <c r="G555" i="4"/>
  <c r="G556" i="4"/>
  <c r="G557" i="4"/>
  <c r="G558" i="4"/>
  <c r="G559" i="4"/>
  <c r="G560" i="4"/>
  <c r="G561" i="4"/>
  <c r="G562" i="4"/>
  <c r="G563" i="4"/>
  <c r="G564" i="4"/>
  <c r="G565" i="4"/>
  <c r="G566" i="4"/>
  <c r="G567" i="4"/>
  <c r="G568" i="4"/>
  <c r="G569" i="4"/>
  <c r="G570" i="4"/>
  <c r="G571" i="4"/>
  <c r="G572" i="4"/>
  <c r="G573" i="4"/>
  <c r="G574" i="4"/>
  <c r="G575" i="4"/>
  <c r="G576" i="4"/>
  <c r="G577" i="4"/>
  <c r="G578" i="4"/>
  <c r="G579" i="4"/>
  <c r="G580" i="4"/>
  <c r="G581" i="4"/>
  <c r="G582" i="4"/>
  <c r="G583" i="4"/>
  <c r="G584" i="4"/>
  <c r="G585" i="4"/>
  <c r="G586" i="4"/>
  <c r="G587" i="4"/>
  <c r="G588" i="4"/>
  <c r="G589" i="4"/>
  <c r="G590" i="4"/>
  <c r="G591" i="4"/>
  <c r="G592" i="4"/>
  <c r="G593" i="4"/>
  <c r="G594" i="4"/>
  <c r="G595" i="4"/>
  <c r="G596" i="4"/>
  <c r="G597" i="4"/>
  <c r="G598" i="4"/>
  <c r="G599" i="4"/>
  <c r="G600" i="4"/>
  <c r="G601" i="4"/>
  <c r="G602" i="4"/>
  <c r="G603" i="4"/>
  <c r="G604" i="4"/>
  <c r="G605" i="4"/>
  <c r="G606" i="4"/>
  <c r="G607" i="4"/>
  <c r="G608" i="4"/>
  <c r="G609" i="4"/>
  <c r="G610" i="4"/>
  <c r="G611" i="4"/>
  <c r="G612" i="4"/>
  <c r="G613" i="4"/>
  <c r="G614" i="4"/>
  <c r="G615" i="4"/>
  <c r="G616" i="4"/>
  <c r="G617" i="4"/>
  <c r="G618" i="4"/>
  <c r="G619" i="4"/>
  <c r="G620" i="4"/>
  <c r="G621" i="4"/>
  <c r="G622" i="4"/>
  <c r="G623" i="4"/>
  <c r="G624" i="4"/>
  <c r="G625" i="4"/>
  <c r="G626" i="4"/>
  <c r="G627" i="4"/>
  <c r="G628" i="4"/>
  <c r="G629" i="4"/>
  <c r="G630" i="4"/>
  <c r="G631" i="4"/>
  <c r="G632" i="4"/>
  <c r="G633" i="4"/>
  <c r="G634" i="4"/>
  <c r="G635" i="4"/>
  <c r="G636" i="4"/>
  <c r="G637" i="4"/>
  <c r="G638" i="4"/>
  <c r="G639" i="4"/>
  <c r="G640" i="4"/>
  <c r="G641" i="4"/>
  <c r="G642" i="4"/>
  <c r="G643" i="4"/>
  <c r="G644" i="4"/>
  <c r="G645" i="4"/>
  <c r="G646" i="4"/>
  <c r="G647" i="4"/>
  <c r="G648" i="4"/>
  <c r="G649" i="4"/>
  <c r="G650" i="4"/>
  <c r="G651" i="4"/>
  <c r="G652" i="4"/>
  <c r="G653" i="4"/>
  <c r="G654" i="4"/>
  <c r="G655" i="4"/>
  <c r="G656" i="4"/>
  <c r="G657" i="4"/>
  <c r="G658" i="4"/>
  <c r="G659" i="4"/>
  <c r="G660" i="4"/>
  <c r="G661" i="4"/>
  <c r="G662" i="4"/>
  <c r="G663" i="4"/>
  <c r="G664" i="4"/>
  <c r="G665" i="4"/>
  <c r="G666" i="4"/>
  <c r="G667" i="4"/>
  <c r="G668" i="4"/>
  <c r="G669" i="4"/>
  <c r="G670" i="4"/>
  <c r="G671" i="4"/>
  <c r="G672" i="4"/>
  <c r="G673" i="4"/>
  <c r="G674" i="4"/>
  <c r="G675" i="4"/>
  <c r="G676" i="4"/>
  <c r="G677" i="4"/>
  <c r="G678" i="4"/>
  <c r="G679" i="4"/>
  <c r="G680" i="4"/>
  <c r="G681" i="4"/>
  <c r="G682" i="4"/>
  <c r="G683" i="4"/>
  <c r="G684" i="4"/>
  <c r="G685" i="4"/>
  <c r="G686" i="4"/>
  <c r="G687" i="4"/>
  <c r="G688" i="4"/>
  <c r="G689" i="4"/>
  <c r="G690" i="4"/>
  <c r="G691" i="4"/>
  <c r="G692" i="4"/>
  <c r="G693" i="4"/>
  <c r="G694" i="4"/>
  <c r="G695" i="4"/>
  <c r="G696" i="4"/>
  <c r="G697" i="4"/>
  <c r="G698" i="4"/>
  <c r="G699" i="4"/>
  <c r="G700" i="4"/>
  <c r="G701" i="4"/>
  <c r="G702" i="4"/>
  <c r="G703" i="4"/>
  <c r="G704" i="4"/>
  <c r="G705" i="4"/>
  <c r="G706" i="4"/>
  <c r="G707" i="4"/>
  <c r="G708" i="4"/>
  <c r="G709" i="4"/>
  <c r="G710" i="4"/>
  <c r="G711" i="4"/>
  <c r="G712" i="4"/>
  <c r="G713" i="4"/>
  <c r="G714" i="4"/>
  <c r="G715" i="4"/>
  <c r="G716" i="4"/>
  <c r="G717" i="4"/>
  <c r="G718" i="4"/>
  <c r="G719" i="4"/>
  <c r="G720" i="4"/>
  <c r="G721" i="4"/>
  <c r="G722" i="4"/>
  <c r="G3" i="4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T104" i="1" s="1"/>
  <c r="U104" i="1" s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K39" i="1"/>
  <c r="K20" i="1"/>
  <c r="K22" i="1" s="1"/>
  <c r="K22" i="3"/>
  <c r="K20" i="3"/>
  <c r="J167" i="5" l="1"/>
  <c r="K166" i="5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3" i="3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3" i="1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F466" i="4"/>
  <c r="F467" i="4"/>
  <c r="F468" i="4"/>
  <c r="F469" i="4"/>
  <c r="F470" i="4"/>
  <c r="F471" i="4"/>
  <c r="F472" i="4"/>
  <c r="F473" i="4"/>
  <c r="F474" i="4"/>
  <c r="F475" i="4"/>
  <c r="F476" i="4"/>
  <c r="F477" i="4"/>
  <c r="F478" i="4"/>
  <c r="F479" i="4"/>
  <c r="F480" i="4"/>
  <c r="F481" i="4"/>
  <c r="F482" i="4"/>
  <c r="F483" i="4"/>
  <c r="F484" i="4"/>
  <c r="F485" i="4"/>
  <c r="F486" i="4"/>
  <c r="F487" i="4"/>
  <c r="F488" i="4"/>
  <c r="F489" i="4"/>
  <c r="F490" i="4"/>
  <c r="F491" i="4"/>
  <c r="F492" i="4"/>
  <c r="F493" i="4"/>
  <c r="F494" i="4"/>
  <c r="F495" i="4"/>
  <c r="F496" i="4"/>
  <c r="F497" i="4"/>
  <c r="F498" i="4"/>
  <c r="F499" i="4"/>
  <c r="F500" i="4"/>
  <c r="F501" i="4"/>
  <c r="F502" i="4"/>
  <c r="F503" i="4"/>
  <c r="F504" i="4"/>
  <c r="F505" i="4"/>
  <c r="F506" i="4"/>
  <c r="F507" i="4"/>
  <c r="F508" i="4"/>
  <c r="F509" i="4"/>
  <c r="F510" i="4"/>
  <c r="F511" i="4"/>
  <c r="F512" i="4"/>
  <c r="F513" i="4"/>
  <c r="F514" i="4"/>
  <c r="F515" i="4"/>
  <c r="F516" i="4"/>
  <c r="F517" i="4"/>
  <c r="F518" i="4"/>
  <c r="F519" i="4"/>
  <c r="F520" i="4"/>
  <c r="F521" i="4"/>
  <c r="F522" i="4"/>
  <c r="F523" i="4"/>
  <c r="F524" i="4"/>
  <c r="F525" i="4"/>
  <c r="F526" i="4"/>
  <c r="F527" i="4"/>
  <c r="F528" i="4"/>
  <c r="F529" i="4"/>
  <c r="F530" i="4"/>
  <c r="F531" i="4"/>
  <c r="F532" i="4"/>
  <c r="F533" i="4"/>
  <c r="F534" i="4"/>
  <c r="F535" i="4"/>
  <c r="F536" i="4"/>
  <c r="F537" i="4"/>
  <c r="F538" i="4"/>
  <c r="F539" i="4"/>
  <c r="F540" i="4"/>
  <c r="F541" i="4"/>
  <c r="F542" i="4"/>
  <c r="F543" i="4"/>
  <c r="F544" i="4"/>
  <c r="F545" i="4"/>
  <c r="F546" i="4"/>
  <c r="F547" i="4"/>
  <c r="F548" i="4"/>
  <c r="F549" i="4"/>
  <c r="F550" i="4"/>
  <c r="F551" i="4"/>
  <c r="F552" i="4"/>
  <c r="F553" i="4"/>
  <c r="F554" i="4"/>
  <c r="F555" i="4"/>
  <c r="F556" i="4"/>
  <c r="F557" i="4"/>
  <c r="F558" i="4"/>
  <c r="F559" i="4"/>
  <c r="F560" i="4"/>
  <c r="F561" i="4"/>
  <c r="F562" i="4"/>
  <c r="F563" i="4"/>
  <c r="F564" i="4"/>
  <c r="F565" i="4"/>
  <c r="F566" i="4"/>
  <c r="F567" i="4"/>
  <c r="F568" i="4"/>
  <c r="F569" i="4"/>
  <c r="F570" i="4"/>
  <c r="F571" i="4"/>
  <c r="F572" i="4"/>
  <c r="F573" i="4"/>
  <c r="F574" i="4"/>
  <c r="F575" i="4"/>
  <c r="F576" i="4"/>
  <c r="F577" i="4"/>
  <c r="F578" i="4"/>
  <c r="F579" i="4"/>
  <c r="F580" i="4"/>
  <c r="F581" i="4"/>
  <c r="F582" i="4"/>
  <c r="F583" i="4"/>
  <c r="F584" i="4"/>
  <c r="F585" i="4"/>
  <c r="F586" i="4"/>
  <c r="F587" i="4"/>
  <c r="F588" i="4"/>
  <c r="F589" i="4"/>
  <c r="F590" i="4"/>
  <c r="F591" i="4"/>
  <c r="F592" i="4"/>
  <c r="F593" i="4"/>
  <c r="F594" i="4"/>
  <c r="F595" i="4"/>
  <c r="F596" i="4"/>
  <c r="F597" i="4"/>
  <c r="F598" i="4"/>
  <c r="F599" i="4"/>
  <c r="F600" i="4"/>
  <c r="F601" i="4"/>
  <c r="F602" i="4"/>
  <c r="F603" i="4"/>
  <c r="F604" i="4"/>
  <c r="F605" i="4"/>
  <c r="F606" i="4"/>
  <c r="F607" i="4"/>
  <c r="F608" i="4"/>
  <c r="F609" i="4"/>
  <c r="F610" i="4"/>
  <c r="F611" i="4"/>
  <c r="F612" i="4"/>
  <c r="F613" i="4"/>
  <c r="F614" i="4"/>
  <c r="F615" i="4"/>
  <c r="F616" i="4"/>
  <c r="F617" i="4"/>
  <c r="F618" i="4"/>
  <c r="F619" i="4"/>
  <c r="F620" i="4"/>
  <c r="F621" i="4"/>
  <c r="F622" i="4"/>
  <c r="F623" i="4"/>
  <c r="F624" i="4"/>
  <c r="F625" i="4"/>
  <c r="F626" i="4"/>
  <c r="F627" i="4"/>
  <c r="F628" i="4"/>
  <c r="F629" i="4"/>
  <c r="F630" i="4"/>
  <c r="F631" i="4"/>
  <c r="F632" i="4"/>
  <c r="F633" i="4"/>
  <c r="F634" i="4"/>
  <c r="F635" i="4"/>
  <c r="F636" i="4"/>
  <c r="F637" i="4"/>
  <c r="F638" i="4"/>
  <c r="F639" i="4"/>
  <c r="F640" i="4"/>
  <c r="F641" i="4"/>
  <c r="F642" i="4"/>
  <c r="F643" i="4"/>
  <c r="F644" i="4"/>
  <c r="F645" i="4"/>
  <c r="F646" i="4"/>
  <c r="F647" i="4"/>
  <c r="F648" i="4"/>
  <c r="F649" i="4"/>
  <c r="F650" i="4"/>
  <c r="F651" i="4"/>
  <c r="F652" i="4"/>
  <c r="F653" i="4"/>
  <c r="F654" i="4"/>
  <c r="F655" i="4"/>
  <c r="F656" i="4"/>
  <c r="F657" i="4"/>
  <c r="F658" i="4"/>
  <c r="F659" i="4"/>
  <c r="F660" i="4"/>
  <c r="F661" i="4"/>
  <c r="F662" i="4"/>
  <c r="F663" i="4"/>
  <c r="F664" i="4"/>
  <c r="F665" i="4"/>
  <c r="F666" i="4"/>
  <c r="F667" i="4"/>
  <c r="F668" i="4"/>
  <c r="F669" i="4"/>
  <c r="F670" i="4"/>
  <c r="F671" i="4"/>
  <c r="F672" i="4"/>
  <c r="F673" i="4"/>
  <c r="F674" i="4"/>
  <c r="F675" i="4"/>
  <c r="F676" i="4"/>
  <c r="F677" i="4"/>
  <c r="F678" i="4"/>
  <c r="F679" i="4"/>
  <c r="F680" i="4"/>
  <c r="F681" i="4"/>
  <c r="F682" i="4"/>
  <c r="F683" i="4"/>
  <c r="F684" i="4"/>
  <c r="F685" i="4"/>
  <c r="F686" i="4"/>
  <c r="F687" i="4"/>
  <c r="F688" i="4"/>
  <c r="F689" i="4"/>
  <c r="F690" i="4"/>
  <c r="F691" i="4"/>
  <c r="F692" i="4"/>
  <c r="F693" i="4"/>
  <c r="F694" i="4"/>
  <c r="F695" i="4"/>
  <c r="F696" i="4"/>
  <c r="F697" i="4"/>
  <c r="F698" i="4"/>
  <c r="F699" i="4"/>
  <c r="F700" i="4"/>
  <c r="F701" i="4"/>
  <c r="F702" i="4"/>
  <c r="F703" i="4"/>
  <c r="F704" i="4"/>
  <c r="F705" i="4"/>
  <c r="F706" i="4"/>
  <c r="F707" i="4"/>
  <c r="F708" i="4"/>
  <c r="F709" i="4"/>
  <c r="F710" i="4"/>
  <c r="F711" i="4"/>
  <c r="F712" i="4"/>
  <c r="F713" i="4"/>
  <c r="F714" i="4"/>
  <c r="F715" i="4"/>
  <c r="F716" i="4"/>
  <c r="F717" i="4"/>
  <c r="F718" i="4"/>
  <c r="F719" i="4"/>
  <c r="F720" i="4"/>
  <c r="F721" i="4"/>
  <c r="F722" i="4"/>
  <c r="F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466" i="4"/>
  <c r="E467" i="4"/>
  <c r="E468" i="4"/>
  <c r="E469" i="4"/>
  <c r="E470" i="4"/>
  <c r="E471" i="4"/>
  <c r="E472" i="4"/>
  <c r="E473" i="4"/>
  <c r="E474" i="4"/>
  <c r="E475" i="4"/>
  <c r="E476" i="4"/>
  <c r="E477" i="4"/>
  <c r="E478" i="4"/>
  <c r="E479" i="4"/>
  <c r="E480" i="4"/>
  <c r="E481" i="4"/>
  <c r="E482" i="4"/>
  <c r="E483" i="4"/>
  <c r="E484" i="4"/>
  <c r="E485" i="4"/>
  <c r="E486" i="4"/>
  <c r="E487" i="4"/>
  <c r="E488" i="4"/>
  <c r="E489" i="4"/>
  <c r="E490" i="4"/>
  <c r="E491" i="4"/>
  <c r="E492" i="4"/>
  <c r="E493" i="4"/>
  <c r="E494" i="4"/>
  <c r="E495" i="4"/>
  <c r="E496" i="4"/>
  <c r="E497" i="4"/>
  <c r="E498" i="4"/>
  <c r="E499" i="4"/>
  <c r="E500" i="4"/>
  <c r="E501" i="4"/>
  <c r="E502" i="4"/>
  <c r="E503" i="4"/>
  <c r="E504" i="4"/>
  <c r="E505" i="4"/>
  <c r="E506" i="4"/>
  <c r="E507" i="4"/>
  <c r="E508" i="4"/>
  <c r="E509" i="4"/>
  <c r="E510" i="4"/>
  <c r="E511" i="4"/>
  <c r="E512" i="4"/>
  <c r="E513" i="4"/>
  <c r="E514" i="4"/>
  <c r="E515" i="4"/>
  <c r="E516" i="4"/>
  <c r="E517" i="4"/>
  <c r="E518" i="4"/>
  <c r="E519" i="4"/>
  <c r="E520" i="4"/>
  <c r="E521" i="4"/>
  <c r="E522" i="4"/>
  <c r="E523" i="4"/>
  <c r="E524" i="4"/>
  <c r="E525" i="4"/>
  <c r="E526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6" i="4"/>
  <c r="E637" i="4"/>
  <c r="E638" i="4"/>
  <c r="E639" i="4"/>
  <c r="E640" i="4"/>
  <c r="E641" i="4"/>
  <c r="E642" i="4"/>
  <c r="E643" i="4"/>
  <c r="E644" i="4"/>
  <c r="E645" i="4"/>
  <c r="E646" i="4"/>
  <c r="E647" i="4"/>
  <c r="E648" i="4"/>
  <c r="E649" i="4"/>
  <c r="E650" i="4"/>
  <c r="E651" i="4"/>
  <c r="E652" i="4"/>
  <c r="E653" i="4"/>
  <c r="E654" i="4"/>
  <c r="E655" i="4"/>
  <c r="E656" i="4"/>
  <c r="E657" i="4"/>
  <c r="E658" i="4"/>
  <c r="E659" i="4"/>
  <c r="E660" i="4"/>
  <c r="E661" i="4"/>
  <c r="E662" i="4"/>
  <c r="E663" i="4"/>
  <c r="E664" i="4"/>
  <c r="E665" i="4"/>
  <c r="E666" i="4"/>
  <c r="E667" i="4"/>
  <c r="E668" i="4"/>
  <c r="E669" i="4"/>
  <c r="E670" i="4"/>
  <c r="E671" i="4"/>
  <c r="E672" i="4"/>
  <c r="E673" i="4"/>
  <c r="E674" i="4"/>
  <c r="E675" i="4"/>
  <c r="E676" i="4"/>
  <c r="E677" i="4"/>
  <c r="E678" i="4"/>
  <c r="E679" i="4"/>
  <c r="E680" i="4"/>
  <c r="E681" i="4"/>
  <c r="E682" i="4"/>
  <c r="E683" i="4"/>
  <c r="E684" i="4"/>
  <c r="E685" i="4"/>
  <c r="E686" i="4"/>
  <c r="E687" i="4"/>
  <c r="E688" i="4"/>
  <c r="E689" i="4"/>
  <c r="E690" i="4"/>
  <c r="E691" i="4"/>
  <c r="E692" i="4"/>
  <c r="E693" i="4"/>
  <c r="E694" i="4"/>
  <c r="E695" i="4"/>
  <c r="E696" i="4"/>
  <c r="E697" i="4"/>
  <c r="E698" i="4"/>
  <c r="E699" i="4"/>
  <c r="E700" i="4"/>
  <c r="E701" i="4"/>
  <c r="E702" i="4"/>
  <c r="E703" i="4"/>
  <c r="E704" i="4"/>
  <c r="E705" i="4"/>
  <c r="E706" i="4"/>
  <c r="E707" i="4"/>
  <c r="E708" i="4"/>
  <c r="E709" i="4"/>
  <c r="E710" i="4"/>
  <c r="E711" i="4"/>
  <c r="E712" i="4"/>
  <c r="E713" i="4"/>
  <c r="E714" i="4"/>
  <c r="E715" i="4"/>
  <c r="E716" i="4"/>
  <c r="E717" i="4"/>
  <c r="E718" i="4"/>
  <c r="E719" i="4"/>
  <c r="E720" i="4"/>
  <c r="E721" i="4"/>
  <c r="E722" i="4"/>
  <c r="E3" i="4"/>
  <c r="J168" i="5" l="1"/>
  <c r="K167" i="5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41" i="4"/>
  <c r="D642" i="4"/>
  <c r="D643" i="4"/>
  <c r="D644" i="4"/>
  <c r="D645" i="4"/>
  <c r="D646" i="4"/>
  <c r="D647" i="4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3" i="4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3" i="3"/>
  <c r="D3" i="3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3" i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3" i="3"/>
  <c r="K168" i="5" l="1"/>
  <c r="J169" i="5"/>
  <c r="F722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3" i="1"/>
  <c r="J170" i="5" l="1"/>
  <c r="K169" i="5"/>
  <c r="J171" i="5" l="1"/>
  <c r="K170" i="5"/>
  <c r="K171" i="5" l="1"/>
  <c r="J172" i="5"/>
  <c r="J173" i="5" l="1"/>
  <c r="K172" i="5"/>
  <c r="K173" i="5" l="1"/>
  <c r="J174" i="5"/>
  <c r="J175" i="5" l="1"/>
  <c r="K174" i="5"/>
  <c r="K175" i="5" l="1"/>
  <c r="J176" i="5"/>
  <c r="K176" i="5" l="1"/>
  <c r="J177" i="5"/>
  <c r="J178" i="5" l="1"/>
  <c r="K177" i="5"/>
  <c r="J179" i="5" l="1"/>
  <c r="K178" i="5"/>
  <c r="J180" i="5" l="1"/>
  <c r="K179" i="5"/>
  <c r="J181" i="5" l="1"/>
  <c r="K180" i="5"/>
  <c r="J182" i="5" l="1"/>
  <c r="K181" i="5"/>
  <c r="J183" i="5" l="1"/>
  <c r="K182" i="5"/>
  <c r="J184" i="5" l="1"/>
  <c r="K183" i="5"/>
  <c r="J185" i="5" l="1"/>
  <c r="K184" i="5"/>
  <c r="J186" i="5" l="1"/>
  <c r="K185" i="5"/>
  <c r="J187" i="5" l="1"/>
  <c r="K186" i="5"/>
  <c r="J188" i="5" l="1"/>
  <c r="K187" i="5"/>
  <c r="J189" i="5" l="1"/>
  <c r="K188" i="5"/>
  <c r="J190" i="5" l="1"/>
  <c r="K189" i="5"/>
  <c r="J191" i="5" l="1"/>
  <c r="K190" i="5"/>
  <c r="J192" i="5" l="1"/>
  <c r="K191" i="5"/>
  <c r="J193" i="5" l="1"/>
  <c r="K192" i="5"/>
  <c r="J194" i="5" l="1"/>
  <c r="K193" i="5"/>
  <c r="J195" i="5" l="1"/>
  <c r="K194" i="5"/>
  <c r="J196" i="5" l="1"/>
  <c r="K195" i="5"/>
  <c r="J197" i="5" l="1"/>
  <c r="K196" i="5"/>
  <c r="J198" i="5" l="1"/>
  <c r="K197" i="5"/>
  <c r="J199" i="5" l="1"/>
  <c r="K198" i="5"/>
  <c r="J200" i="5" l="1"/>
  <c r="K199" i="5"/>
  <c r="J201" i="5" l="1"/>
  <c r="K200" i="5"/>
  <c r="J202" i="5" l="1"/>
  <c r="K201" i="5"/>
  <c r="J203" i="5" l="1"/>
  <c r="K202" i="5"/>
  <c r="J204" i="5" l="1"/>
  <c r="K203" i="5"/>
  <c r="J205" i="5" l="1"/>
  <c r="K204" i="5"/>
  <c r="J206" i="5" l="1"/>
  <c r="K205" i="5"/>
  <c r="J207" i="5" l="1"/>
  <c r="K206" i="5"/>
  <c r="J208" i="5" l="1"/>
  <c r="K207" i="5"/>
  <c r="J209" i="5" l="1"/>
  <c r="K208" i="5"/>
  <c r="J210" i="5" l="1"/>
  <c r="K209" i="5"/>
  <c r="J211" i="5" l="1"/>
  <c r="K210" i="5"/>
  <c r="J212" i="5" l="1"/>
  <c r="K211" i="5"/>
  <c r="J213" i="5" l="1"/>
  <c r="K212" i="5"/>
  <c r="J214" i="5" l="1"/>
  <c r="K213" i="5"/>
  <c r="J215" i="5" l="1"/>
  <c r="K214" i="5"/>
  <c r="J216" i="5" l="1"/>
  <c r="K215" i="5"/>
  <c r="J217" i="5" l="1"/>
  <c r="K216" i="5"/>
  <c r="J218" i="5" l="1"/>
  <c r="K217" i="5"/>
  <c r="J219" i="5" l="1"/>
  <c r="K218" i="5"/>
  <c r="J220" i="5" l="1"/>
  <c r="K219" i="5"/>
  <c r="J221" i="5" l="1"/>
  <c r="K220" i="5"/>
  <c r="J222" i="5" l="1"/>
  <c r="K221" i="5"/>
  <c r="J223" i="5" l="1"/>
  <c r="K222" i="5"/>
  <c r="J224" i="5" l="1"/>
  <c r="K223" i="5"/>
  <c r="J225" i="5" l="1"/>
  <c r="K224" i="5"/>
  <c r="J226" i="5" l="1"/>
  <c r="K225" i="5"/>
  <c r="J227" i="5" l="1"/>
  <c r="K226" i="5"/>
  <c r="J228" i="5" l="1"/>
  <c r="K227" i="5"/>
  <c r="J229" i="5" l="1"/>
  <c r="K228" i="5"/>
  <c r="J230" i="5" l="1"/>
  <c r="K229" i="5"/>
  <c r="J231" i="5" l="1"/>
  <c r="K230" i="5"/>
  <c r="J232" i="5" l="1"/>
  <c r="K231" i="5"/>
  <c r="J233" i="5" l="1"/>
  <c r="K232" i="5"/>
  <c r="J234" i="5" l="1"/>
  <c r="K233" i="5"/>
  <c r="J235" i="5" l="1"/>
  <c r="K234" i="5"/>
  <c r="J236" i="5" l="1"/>
  <c r="K235" i="5"/>
  <c r="J237" i="5" l="1"/>
  <c r="K236" i="5"/>
  <c r="J238" i="5" l="1"/>
  <c r="K237" i="5"/>
  <c r="J239" i="5" l="1"/>
  <c r="K238" i="5"/>
  <c r="J240" i="5" l="1"/>
  <c r="K239" i="5"/>
  <c r="J241" i="5" l="1"/>
  <c r="K240" i="5"/>
  <c r="J242" i="5" l="1"/>
  <c r="K241" i="5"/>
  <c r="J243" i="5" l="1"/>
  <c r="K242" i="5"/>
  <c r="J244" i="5" l="1"/>
  <c r="K243" i="5"/>
  <c r="J245" i="5" l="1"/>
  <c r="K244" i="5"/>
  <c r="J246" i="5" l="1"/>
  <c r="K245" i="5"/>
  <c r="J247" i="5" l="1"/>
  <c r="K246" i="5"/>
  <c r="J248" i="5" l="1"/>
  <c r="K247" i="5"/>
  <c r="J249" i="5" l="1"/>
  <c r="K248" i="5"/>
  <c r="J250" i="5" l="1"/>
  <c r="K249" i="5"/>
  <c r="J251" i="5" l="1"/>
  <c r="K250" i="5"/>
  <c r="J252" i="5" l="1"/>
  <c r="K251" i="5"/>
  <c r="J253" i="5" l="1"/>
  <c r="K252" i="5"/>
  <c r="J254" i="5" l="1"/>
  <c r="K253" i="5"/>
  <c r="J255" i="5" l="1"/>
  <c r="K254" i="5"/>
  <c r="J256" i="5" l="1"/>
  <c r="K255" i="5"/>
  <c r="J257" i="5" l="1"/>
  <c r="K256" i="5"/>
  <c r="J258" i="5" l="1"/>
  <c r="K257" i="5"/>
  <c r="J259" i="5" l="1"/>
  <c r="K258" i="5"/>
  <c r="J260" i="5" l="1"/>
  <c r="K259" i="5"/>
  <c r="J261" i="5" l="1"/>
  <c r="K260" i="5"/>
  <c r="J262" i="5" l="1"/>
  <c r="K261" i="5"/>
  <c r="J263" i="5" l="1"/>
  <c r="K262" i="5"/>
  <c r="J264" i="5" l="1"/>
  <c r="K263" i="5"/>
  <c r="J265" i="5" l="1"/>
  <c r="K264" i="5"/>
  <c r="J266" i="5" l="1"/>
  <c r="K265" i="5"/>
  <c r="J267" i="5" l="1"/>
  <c r="K266" i="5"/>
  <c r="J268" i="5" l="1"/>
  <c r="K267" i="5"/>
  <c r="J269" i="5" l="1"/>
  <c r="K268" i="5"/>
  <c r="J270" i="5" l="1"/>
  <c r="K269" i="5"/>
  <c r="J271" i="5" l="1"/>
  <c r="K270" i="5"/>
  <c r="J272" i="5" l="1"/>
  <c r="K271" i="5"/>
  <c r="J273" i="5" l="1"/>
  <c r="K272" i="5"/>
  <c r="J274" i="5" l="1"/>
  <c r="K273" i="5"/>
  <c r="J275" i="5" l="1"/>
  <c r="K274" i="5"/>
  <c r="J276" i="5" l="1"/>
  <c r="K275" i="5"/>
  <c r="J277" i="5" l="1"/>
  <c r="K276" i="5"/>
  <c r="J278" i="5" l="1"/>
  <c r="K277" i="5"/>
  <c r="J279" i="5" l="1"/>
  <c r="K278" i="5"/>
  <c r="J280" i="5" l="1"/>
  <c r="K279" i="5"/>
  <c r="J281" i="5" l="1"/>
  <c r="K280" i="5"/>
  <c r="J282" i="5" l="1"/>
  <c r="K281" i="5"/>
  <c r="J283" i="5" l="1"/>
  <c r="K282" i="5"/>
  <c r="J284" i="5" l="1"/>
  <c r="K283" i="5"/>
  <c r="J285" i="5" l="1"/>
  <c r="K284" i="5"/>
  <c r="J286" i="5" l="1"/>
  <c r="K285" i="5"/>
  <c r="J287" i="5" l="1"/>
  <c r="K286" i="5"/>
  <c r="J288" i="5" l="1"/>
  <c r="K287" i="5"/>
  <c r="J289" i="5" l="1"/>
  <c r="K288" i="5"/>
  <c r="K289" i="5" l="1"/>
  <c r="J290" i="5"/>
  <c r="J291" i="5" l="1"/>
  <c r="K290" i="5"/>
  <c r="J292" i="5" l="1"/>
  <c r="K291" i="5"/>
  <c r="J293" i="5" l="1"/>
  <c r="K292" i="5"/>
  <c r="J294" i="5" l="1"/>
  <c r="K293" i="5"/>
  <c r="J295" i="5" l="1"/>
  <c r="K294" i="5"/>
  <c r="J296" i="5" l="1"/>
  <c r="K295" i="5"/>
  <c r="J297" i="5" l="1"/>
  <c r="K296" i="5"/>
  <c r="J298" i="5" l="1"/>
  <c r="K297" i="5"/>
  <c r="J299" i="5" l="1"/>
  <c r="K298" i="5"/>
  <c r="J300" i="5" l="1"/>
  <c r="K299" i="5"/>
  <c r="J301" i="5" l="1"/>
  <c r="K300" i="5"/>
  <c r="J302" i="5" l="1"/>
  <c r="K301" i="5"/>
  <c r="J303" i="5" l="1"/>
  <c r="K302" i="5"/>
  <c r="J304" i="5" l="1"/>
  <c r="K303" i="5"/>
  <c r="J305" i="5" l="1"/>
  <c r="K304" i="5"/>
  <c r="J306" i="5" l="1"/>
  <c r="K305" i="5"/>
  <c r="J307" i="5" l="1"/>
  <c r="K306" i="5"/>
  <c r="J308" i="5" l="1"/>
  <c r="K307" i="5"/>
  <c r="J309" i="5" l="1"/>
  <c r="K308" i="5"/>
  <c r="J310" i="5" l="1"/>
  <c r="K309" i="5"/>
  <c r="J311" i="5" l="1"/>
  <c r="K310" i="5"/>
  <c r="J312" i="5" l="1"/>
  <c r="K311" i="5"/>
  <c r="J313" i="5" l="1"/>
  <c r="K312" i="5"/>
  <c r="J314" i="5" l="1"/>
  <c r="K313" i="5"/>
  <c r="J315" i="5" l="1"/>
  <c r="K314" i="5"/>
  <c r="J316" i="5" l="1"/>
  <c r="K315" i="5"/>
  <c r="J317" i="5" l="1"/>
  <c r="K316" i="5"/>
  <c r="J318" i="5" l="1"/>
  <c r="K317" i="5"/>
  <c r="J319" i="5" l="1"/>
  <c r="K318" i="5"/>
  <c r="J320" i="5" l="1"/>
  <c r="K319" i="5"/>
  <c r="J321" i="5" l="1"/>
  <c r="K320" i="5"/>
  <c r="J322" i="5" l="1"/>
  <c r="K321" i="5"/>
  <c r="J323" i="5" l="1"/>
  <c r="K322" i="5"/>
  <c r="J324" i="5" l="1"/>
  <c r="K323" i="5"/>
  <c r="J325" i="5" l="1"/>
  <c r="K324" i="5"/>
  <c r="J326" i="5" l="1"/>
  <c r="K325" i="5"/>
  <c r="J327" i="5" l="1"/>
  <c r="K326" i="5"/>
  <c r="J328" i="5" l="1"/>
  <c r="K327" i="5"/>
  <c r="J329" i="5" l="1"/>
  <c r="K328" i="5"/>
  <c r="J330" i="5" l="1"/>
  <c r="K329" i="5"/>
  <c r="J331" i="5" l="1"/>
  <c r="K330" i="5"/>
  <c r="J332" i="5" l="1"/>
  <c r="K331" i="5"/>
  <c r="J333" i="5" l="1"/>
  <c r="K332" i="5"/>
  <c r="J334" i="5" l="1"/>
  <c r="K333" i="5"/>
  <c r="J335" i="5" l="1"/>
  <c r="K334" i="5"/>
  <c r="J336" i="5" l="1"/>
  <c r="K335" i="5"/>
  <c r="J337" i="5" l="1"/>
  <c r="K336" i="5"/>
  <c r="J338" i="5" l="1"/>
  <c r="K337" i="5"/>
  <c r="J339" i="5" l="1"/>
  <c r="K338" i="5"/>
  <c r="J340" i="5" l="1"/>
  <c r="K339" i="5"/>
  <c r="J341" i="5" l="1"/>
  <c r="K340" i="5"/>
  <c r="J342" i="5" l="1"/>
  <c r="K341" i="5"/>
  <c r="J343" i="5" l="1"/>
  <c r="K342" i="5"/>
  <c r="J344" i="5" l="1"/>
  <c r="K343" i="5"/>
  <c r="J345" i="5" l="1"/>
  <c r="K344" i="5"/>
  <c r="J346" i="5" l="1"/>
  <c r="K345" i="5"/>
  <c r="J347" i="5" l="1"/>
  <c r="K346" i="5"/>
  <c r="J348" i="5" l="1"/>
  <c r="K347" i="5"/>
  <c r="J349" i="5" l="1"/>
  <c r="K348" i="5"/>
  <c r="J350" i="5" l="1"/>
  <c r="K349" i="5"/>
  <c r="J351" i="5" l="1"/>
  <c r="K350" i="5"/>
  <c r="J352" i="5" l="1"/>
  <c r="K351" i="5"/>
  <c r="J353" i="5" l="1"/>
  <c r="K352" i="5"/>
  <c r="J354" i="5" l="1"/>
  <c r="K353" i="5"/>
  <c r="J355" i="5" l="1"/>
  <c r="K354" i="5"/>
  <c r="J356" i="5" l="1"/>
  <c r="K355" i="5"/>
  <c r="J357" i="5" l="1"/>
  <c r="K356" i="5"/>
  <c r="J358" i="5" l="1"/>
  <c r="K357" i="5"/>
  <c r="J359" i="5" l="1"/>
  <c r="K358" i="5"/>
  <c r="J360" i="5" l="1"/>
  <c r="K359" i="5"/>
  <c r="J361" i="5" l="1"/>
  <c r="K360" i="5"/>
  <c r="J362" i="5" l="1"/>
  <c r="K361" i="5"/>
  <c r="J363" i="5" l="1"/>
  <c r="K362" i="5"/>
  <c r="K363" i="5" l="1"/>
  <c r="C29" i="5"/>
  <c r="C30" i="5" s="1"/>
  <c r="C31" i="5" s="1"/>
</calcChain>
</file>

<file path=xl/sharedStrings.xml><?xml version="1.0" encoding="utf-8"?>
<sst xmlns="http://schemas.openxmlformats.org/spreadsheetml/2006/main" count="262" uniqueCount="116">
  <si>
    <t>1000 RPM</t>
  </si>
  <si>
    <t>Crank Angle (deg)</t>
  </si>
  <si>
    <t>Volume (CC)</t>
  </si>
  <si>
    <t>Average cylinder pressure (B)</t>
  </si>
  <si>
    <t>Rate of change of cylinder pressure (B)</t>
  </si>
  <si>
    <t>Log V</t>
  </si>
  <si>
    <t>Log P</t>
  </si>
  <si>
    <t>Rate of change of Volume (CC)</t>
  </si>
  <si>
    <t xml:space="preserve"> </t>
  </si>
  <si>
    <t>n</t>
  </si>
  <si>
    <t>3000RPM</t>
  </si>
  <si>
    <t>Average Cylinder Pressure (B)</t>
  </si>
  <si>
    <t>5000RPM</t>
  </si>
  <si>
    <t>Change in Volume (CC)</t>
  </si>
  <si>
    <t>Rate of change in volume (CC)</t>
  </si>
  <si>
    <t>Average MFB (%)</t>
  </si>
  <si>
    <t>Crank Angle (Deg)</t>
  </si>
  <si>
    <t>n comb</t>
  </si>
  <si>
    <t>n exp</t>
  </si>
  <si>
    <t>Wiebe a</t>
  </si>
  <si>
    <t>Wiebe b</t>
  </si>
  <si>
    <t>Combustion start</t>
  </si>
  <si>
    <t xml:space="preserve">Burn duration </t>
  </si>
  <si>
    <t>deg</t>
  </si>
  <si>
    <t>Volume</t>
  </si>
  <si>
    <t>m³</t>
  </si>
  <si>
    <t>Density of air</t>
  </si>
  <si>
    <t>kg/m³</t>
  </si>
  <si>
    <t>Mass air</t>
  </si>
  <si>
    <t>kg</t>
  </si>
  <si>
    <t>Fuel ratio</t>
  </si>
  <si>
    <t>Mass fuel</t>
  </si>
  <si>
    <t>LHV</t>
  </si>
  <si>
    <t>J/kg.K</t>
  </si>
  <si>
    <t>T Amb</t>
  </si>
  <si>
    <t>K</t>
  </si>
  <si>
    <t xml:space="preserve">Combustion efficiency </t>
  </si>
  <si>
    <t xml:space="preserve">Volume efficiency </t>
  </si>
  <si>
    <t>Work Done</t>
  </si>
  <si>
    <t>J</t>
  </si>
  <si>
    <t>Power</t>
  </si>
  <si>
    <t>kW</t>
  </si>
  <si>
    <t>BHP</t>
  </si>
  <si>
    <t>hp</t>
  </si>
  <si>
    <t>Mean piston speed</t>
  </si>
  <si>
    <t>m/s</t>
  </si>
  <si>
    <t xml:space="preserve">RPM </t>
  </si>
  <si>
    <t>Gamma</t>
  </si>
  <si>
    <t>Qr</t>
  </si>
  <si>
    <t xml:space="preserve">Piston position </t>
  </si>
  <si>
    <t>Stroke (m)</t>
  </si>
  <si>
    <t>Bore (m)</t>
  </si>
  <si>
    <t>Conrod (m)</t>
  </si>
  <si>
    <t>Crank radius (m)</t>
  </si>
  <si>
    <t>Piston Velocity</t>
  </si>
  <si>
    <t>Work done J</t>
  </si>
  <si>
    <t>Lamda</t>
  </si>
  <si>
    <t>MFB</t>
  </si>
  <si>
    <t>Burn rate %</t>
  </si>
  <si>
    <t>Heat added (dQr)</t>
  </si>
  <si>
    <t>Temp increase (K)</t>
  </si>
  <si>
    <t>Combustion Temp (K)</t>
  </si>
  <si>
    <t>Non combustion temp (K)</t>
  </si>
  <si>
    <t>Piston position</t>
  </si>
  <si>
    <t>Crank angle</t>
  </si>
  <si>
    <t>Heat added</t>
  </si>
  <si>
    <t>Temp Inc (K)</t>
  </si>
  <si>
    <t>Combustion temp (K)</t>
  </si>
  <si>
    <t>Piston Position</t>
  </si>
  <si>
    <t>Total Work Done J</t>
  </si>
  <si>
    <t>Time per degree</t>
  </si>
  <si>
    <t>(2xPIxRPM)/60 =</t>
  </si>
  <si>
    <t xml:space="preserve">Compression ratio </t>
  </si>
  <si>
    <t xml:space="preserve">Bore </t>
  </si>
  <si>
    <t>mm</t>
  </si>
  <si>
    <t xml:space="preserve">Stroke </t>
  </si>
  <si>
    <t>Clearance volume</t>
  </si>
  <si>
    <t>cc</t>
  </si>
  <si>
    <t xml:space="preserve">Cylinders </t>
  </si>
  <si>
    <t>Con-rod C-C length</t>
  </si>
  <si>
    <t>Crankshaft radius</t>
  </si>
  <si>
    <t xml:space="preserve">Capacity </t>
  </si>
  <si>
    <t>n compression</t>
  </si>
  <si>
    <t>n expansion</t>
  </si>
  <si>
    <t>Ignition degree</t>
  </si>
  <si>
    <t>Ignition delay</t>
  </si>
  <si>
    <t>Burn duration</t>
  </si>
  <si>
    <t xml:space="preserve">Cylinder volume </t>
  </si>
  <si>
    <t>m3</t>
  </si>
  <si>
    <t>kg/m3</t>
  </si>
  <si>
    <t>Mass of air</t>
  </si>
  <si>
    <t>Mass of fuel</t>
  </si>
  <si>
    <t>Pressure ambient</t>
  </si>
  <si>
    <t>Bar</t>
  </si>
  <si>
    <t>Temperature ambient</t>
  </si>
  <si>
    <t>Combustion efficiency</t>
  </si>
  <si>
    <t>Volumetric efficiency</t>
  </si>
  <si>
    <t xml:space="preserve">Work Done </t>
  </si>
  <si>
    <t>RPM</t>
  </si>
  <si>
    <t xml:space="preserve">Mean piston speed </t>
  </si>
  <si>
    <t>Joules</t>
  </si>
  <si>
    <t>R</t>
  </si>
  <si>
    <t>Volume (CC) (2)</t>
  </si>
  <si>
    <t>Volume (CC) (1)</t>
  </si>
  <si>
    <t>Pressure (B)</t>
  </si>
  <si>
    <t>Combustion Pressure (B)</t>
  </si>
  <si>
    <t>Work Done (J)</t>
  </si>
  <si>
    <t>Wiebe</t>
  </si>
  <si>
    <t>Burn Rate</t>
  </si>
  <si>
    <t>Temp inc</t>
  </si>
  <si>
    <t>Combustion temp</t>
  </si>
  <si>
    <t>No combustion temp</t>
  </si>
  <si>
    <t>Yellow</t>
  </si>
  <si>
    <t>1000RPM</t>
  </si>
  <si>
    <t>Green</t>
  </si>
  <si>
    <t xml:space="preserve">Orange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</si>
</sst>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00"/>
    <numFmt numFmtId="165" formatCode="0.000000"/>
  </numFmts>
  <fonts count="3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0" borderId="0" xfId="0" applyBorder="1"/>
    <xf numFmtId="0" fontId="2" fillId="0" borderId="0" xfId="0" applyFont="1" applyBorder="1"/>
    <xf numFmtId="0" fontId="0" fillId="0" borderId="0" xfId="0" applyFill="1" applyBorder="1"/>
    <xf numFmtId="11" fontId="0" fillId="0" borderId="0" xfId="0" applyNumberFormat="1" applyBorder="1"/>
    <xf numFmtId="2" fontId="0" fillId="0" borderId="0" xfId="0" applyNumberFormat="1" applyFill="1" applyBorder="1"/>
    <xf numFmtId="1" fontId="0" fillId="0" borderId="0" xfId="0" applyNumberFormat="1" applyFill="1" applyBorder="1"/>
    <xf numFmtId="164" fontId="0" fillId="0" borderId="0" xfId="0" applyNumberFormat="1" applyBorder="1"/>
    <xf numFmtId="165" fontId="0" fillId="0" borderId="0" xfId="0" applyNumberFormat="1" applyBorder="1"/>
    <xf numFmtId="0" fontId="0" fillId="0" borderId="0" xfId="0" applyFont="1" applyBorder="1"/>
    <xf numFmtId="0" fontId="0" fillId="0" borderId="0" xfId="0" applyFont="1" applyFill="1" applyBorder="1"/>
    <xf numFmtId="0" fontId="0" fillId="0" borderId="0" xfId="0" applyBorder="1" applyAlignment="1">
      <alignment horizontal="right"/>
    </xf>
    <xf numFmtId="11" fontId="0" fillId="0" borderId="0" xfId="0" applyNumberFormat="1"/>
    <xf numFmtId="1" fontId="0" fillId="0" borderId="0" xfId="0" applyNumberFormat="1"/>
    <xf numFmtId="0" fontId="2" fillId="0" borderId="0" xfId="0" applyFont="1" applyFill="1"/>
    <xf numFmtId="0" fontId="0" fillId="0" borderId="0" xfId="0" applyFill="1"/>
    <xf numFmtId="0" fontId="0" fillId="6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1000RPM'!$D$3:$D$722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AD9-49F3-A0A6-BD89BFCB68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995264"/>
        <c:axId val="654988376"/>
      </c:scatterChart>
      <c:valAx>
        <c:axId val="654995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0337489063867016"/>
              <c:y val="0.897198891805190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988376"/>
        <c:crosses val="autoZero"/>
        <c:crossBetween val="midCat"/>
      </c:valAx>
      <c:valAx>
        <c:axId val="654988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Rate</a:t>
                </a:r>
                <a:r>
                  <a:rPr lang="en-GB" baseline="0"/>
                  <a:t> of change of pressure (B)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3888888888888888E-2"/>
              <c:y val="0.227847039953339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995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cylinder pressure against crank angle</a:t>
            </a:r>
          </a:p>
        </c:rich>
      </c:tx>
      <c:layout>
        <c:manualLayout>
          <c:xMode val="edge"/>
          <c:yMode val="edge"/>
          <c:x val="0.1251804461942257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1000RPM'!$C$3:$C$722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>
                  <c:v>10.289</c:v>
                </c:pt>
                <c:pt idx="332">
                  <c:v>10.699</c:v>
                </c:pt>
                <c:pt idx="333">
                  <c:v>11.122999999999999</c:v>
                </c:pt>
                <c:pt idx="334">
                  <c:v>11.554</c:v>
                </c:pt>
                <c:pt idx="335">
                  <c:v>12.000999999999999</c:v>
                </c:pt>
                <c:pt idx="336">
                  <c:v>12.464</c:v>
                </c:pt>
                <c:pt idx="337">
                  <c:v>12.941000000000001</c:v>
                </c:pt>
                <c:pt idx="338">
                  <c:v>13.423999999999999</c:v>
                </c:pt>
                <c:pt idx="339">
                  <c:v>13.917999999999999</c:v>
                </c:pt>
                <c:pt idx="340">
                  <c:v>14.425000000000001</c:v>
                </c:pt>
                <c:pt idx="341">
                  <c:v>14.932</c:v>
                </c:pt>
                <c:pt idx="342">
                  <c:v>15.443</c:v>
                </c:pt>
                <c:pt idx="343">
                  <c:v>15.958</c:v>
                </c:pt>
                <c:pt idx="344">
                  <c:v>16.472000000000001</c:v>
                </c:pt>
                <c:pt idx="345">
                  <c:v>16.975999999999999</c:v>
                </c:pt>
                <c:pt idx="346">
                  <c:v>17.475999999999999</c:v>
                </c:pt>
                <c:pt idx="347">
                  <c:v>17.972000000000001</c:v>
                </c:pt>
                <c:pt idx="348">
                  <c:v>18.443999999999999</c:v>
                </c:pt>
                <c:pt idx="349">
                  <c:v>18.896000000000001</c:v>
                </c:pt>
                <c:pt idx="350">
                  <c:v>19.324999999999999</c:v>
                </c:pt>
                <c:pt idx="351">
                  <c:v>19.725999999999999</c:v>
                </c:pt>
                <c:pt idx="352">
                  <c:v>20.093</c:v>
                </c:pt>
                <c:pt idx="353">
                  <c:v>20.422000000000001</c:v>
                </c:pt>
                <c:pt idx="354">
                  <c:v>20.71</c:v>
                </c:pt>
                <c:pt idx="355">
                  <c:v>20.954999999999998</c:v>
                </c:pt>
                <c:pt idx="356">
                  <c:v>21.154</c:v>
                </c:pt>
                <c:pt idx="357">
                  <c:v>21.295999999999999</c:v>
                </c:pt>
                <c:pt idx="358">
                  <c:v>21.396000000000001</c:v>
                </c:pt>
                <c:pt idx="359">
                  <c:v>21.452000000000002</c:v>
                </c:pt>
                <c:pt idx="360">
                  <c:v>21.46</c:v>
                </c:pt>
                <c:pt idx="361">
                  <c:v>21.454000000000001</c:v>
                </c:pt>
                <c:pt idx="362">
                  <c:v>21.443000000000001</c:v>
                </c:pt>
                <c:pt idx="363">
                  <c:v>21.434000000000001</c:v>
                </c:pt>
                <c:pt idx="364">
                  <c:v>21.497</c:v>
                </c:pt>
                <c:pt idx="365">
                  <c:v>21.652999999999999</c:v>
                </c:pt>
                <c:pt idx="366">
                  <c:v>21.927</c:v>
                </c:pt>
                <c:pt idx="367">
                  <c:v>22.364999999999998</c:v>
                </c:pt>
                <c:pt idx="368">
                  <c:v>23</c:v>
                </c:pt>
                <c:pt idx="369">
                  <c:v>23.824000000000002</c:v>
                </c:pt>
                <c:pt idx="370">
                  <c:v>24.841999999999999</c:v>
                </c:pt>
                <c:pt idx="371">
                  <c:v>26.048999999999999</c:v>
                </c:pt>
                <c:pt idx="372">
                  <c:v>27.443999999999999</c:v>
                </c:pt>
                <c:pt idx="373">
                  <c:v>29.004999999999999</c:v>
                </c:pt>
                <c:pt idx="374">
                  <c:v>30.722000000000001</c:v>
                </c:pt>
                <c:pt idx="375">
                  <c:v>32.540999999999997</c:v>
                </c:pt>
                <c:pt idx="376">
                  <c:v>34.415999999999997</c:v>
                </c:pt>
                <c:pt idx="377">
                  <c:v>36.31</c:v>
                </c:pt>
                <c:pt idx="378">
                  <c:v>38.207999999999998</c:v>
                </c:pt>
                <c:pt idx="379">
                  <c:v>40.14</c:v>
                </c:pt>
                <c:pt idx="380">
                  <c:v>42.161999999999999</c:v>
                </c:pt>
                <c:pt idx="381">
                  <c:v>44.173999999999999</c:v>
                </c:pt>
                <c:pt idx="382">
                  <c:v>45.838999999999999</c:v>
                </c:pt>
                <c:pt idx="383">
                  <c:v>46.878</c:v>
                </c:pt>
                <c:pt idx="384">
                  <c:v>47.142000000000003</c:v>
                </c:pt>
                <c:pt idx="385">
                  <c:v>46.685000000000002</c:v>
                </c:pt>
                <c:pt idx="386">
                  <c:v>45.661000000000001</c:v>
                </c:pt>
                <c:pt idx="387">
                  <c:v>44.283000000000001</c:v>
                </c:pt>
                <c:pt idx="388">
                  <c:v>42.744999999999997</c:v>
                </c:pt>
                <c:pt idx="389">
                  <c:v>41.146999999999998</c:v>
                </c:pt>
                <c:pt idx="390">
                  <c:v>39.567</c:v>
                </c:pt>
                <c:pt idx="391">
                  <c:v>38.020000000000003</c:v>
                </c:pt>
                <c:pt idx="392">
                  <c:v>36.53</c:v>
                </c:pt>
                <c:pt idx="393">
                  <c:v>35.098999999999997</c:v>
                </c:pt>
                <c:pt idx="394">
                  <c:v>33.734000000000002</c:v>
                </c:pt>
                <c:pt idx="395">
                  <c:v>32.433</c:v>
                </c:pt>
                <c:pt idx="396">
                  <c:v>31.189</c:v>
                </c:pt>
                <c:pt idx="397">
                  <c:v>30.003</c:v>
                </c:pt>
                <c:pt idx="398">
                  <c:v>28.872</c:v>
                </c:pt>
                <c:pt idx="399">
                  <c:v>27.788</c:v>
                </c:pt>
                <c:pt idx="400">
                  <c:v>26.757000000000001</c:v>
                </c:pt>
                <c:pt idx="401">
                  <c:v>25.777000000000001</c:v>
                </c:pt>
                <c:pt idx="402">
                  <c:v>24.835999999999999</c:v>
                </c:pt>
                <c:pt idx="403">
                  <c:v>23.945</c:v>
                </c:pt>
                <c:pt idx="404">
                  <c:v>23.094000000000001</c:v>
                </c:pt>
                <c:pt idx="405">
                  <c:v>22.288</c:v>
                </c:pt>
                <c:pt idx="406">
                  <c:v>21.515999999999998</c:v>
                </c:pt>
                <c:pt idx="407">
                  <c:v>20.78</c:v>
                </c:pt>
                <c:pt idx="408">
                  <c:v>20.077999999999999</c:v>
                </c:pt>
                <c:pt idx="409">
                  <c:v>19.404</c:v>
                </c:pt>
                <c:pt idx="410">
                  <c:v>18.765999999999998</c:v>
                </c:pt>
                <c:pt idx="411">
                  <c:v>18.152999999999999</c:v>
                </c:pt>
                <c:pt idx="412">
                  <c:v>17.567</c:v>
                </c:pt>
                <c:pt idx="413">
                  <c:v>17.012</c:v>
                </c:pt>
                <c:pt idx="414">
                  <c:v>16.48</c:v>
                </c:pt>
                <c:pt idx="415">
                  <c:v>15.974</c:v>
                </c:pt>
                <c:pt idx="416">
                  <c:v>15.491</c:v>
                </c:pt>
                <c:pt idx="417">
                  <c:v>15.028</c:v>
                </c:pt>
                <c:pt idx="418">
                  <c:v>14.586</c:v>
                </c:pt>
                <c:pt idx="419">
                  <c:v>14.162000000000001</c:v>
                </c:pt>
                <c:pt idx="420">
                  <c:v>13.757</c:v>
                </c:pt>
                <c:pt idx="421">
                  <c:v>13.371</c:v>
                </c:pt>
                <c:pt idx="422">
                  <c:v>12.999000000000001</c:v>
                </c:pt>
                <c:pt idx="423">
                  <c:v>12.643000000000001</c:v>
                </c:pt>
                <c:pt idx="424">
                  <c:v>12.302</c:v>
                </c:pt>
                <c:pt idx="425">
                  <c:v>11.978999999999999</c:v>
                </c:pt>
                <c:pt idx="426">
                  <c:v>11.667</c:v>
                </c:pt>
                <c:pt idx="427">
                  <c:v>11.371</c:v>
                </c:pt>
                <c:pt idx="428">
                  <c:v>11.087</c:v>
                </c:pt>
                <c:pt idx="429">
                  <c:v>10.808999999999999</c:v>
                </c:pt>
                <c:pt idx="430">
                  <c:v>10.545</c:v>
                </c:pt>
                <c:pt idx="431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90C-44C7-99A6-2329E3F4BC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994608"/>
        <c:axId val="654994936"/>
      </c:scatterChart>
      <c:valAx>
        <c:axId val="654994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994936"/>
        <c:crosses val="autoZero"/>
        <c:crossBetween val="midCat"/>
      </c:valAx>
      <c:valAx>
        <c:axId val="654994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Cylinder pressure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994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Cylinder Pressure against Cylinder volume</a:t>
            </a:r>
            <a:endParaRPr lang="en-GB"/>
          </a:p>
        </c:rich>
      </c:tx>
      <c:layout>
        <c:manualLayout>
          <c:xMode val="edge"/>
          <c:yMode val="edge"/>
          <c:x val="0.14961111111111111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'1. 1000RPM'!$C$3:$C$722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>
                  <c:v>10.289</c:v>
                </c:pt>
                <c:pt idx="332">
                  <c:v>10.699</c:v>
                </c:pt>
                <c:pt idx="333">
                  <c:v>11.122999999999999</c:v>
                </c:pt>
                <c:pt idx="334">
                  <c:v>11.554</c:v>
                </c:pt>
                <c:pt idx="335">
                  <c:v>12.000999999999999</c:v>
                </c:pt>
                <c:pt idx="336">
                  <c:v>12.464</c:v>
                </c:pt>
                <c:pt idx="337">
                  <c:v>12.941000000000001</c:v>
                </c:pt>
                <c:pt idx="338">
                  <c:v>13.423999999999999</c:v>
                </c:pt>
                <c:pt idx="339">
                  <c:v>13.917999999999999</c:v>
                </c:pt>
                <c:pt idx="340">
                  <c:v>14.425000000000001</c:v>
                </c:pt>
                <c:pt idx="341">
                  <c:v>14.932</c:v>
                </c:pt>
                <c:pt idx="342">
                  <c:v>15.443</c:v>
                </c:pt>
                <c:pt idx="343">
                  <c:v>15.958</c:v>
                </c:pt>
                <c:pt idx="344">
                  <c:v>16.472000000000001</c:v>
                </c:pt>
                <c:pt idx="345">
                  <c:v>16.975999999999999</c:v>
                </c:pt>
                <c:pt idx="346">
                  <c:v>17.475999999999999</c:v>
                </c:pt>
                <c:pt idx="347">
                  <c:v>17.972000000000001</c:v>
                </c:pt>
                <c:pt idx="348">
                  <c:v>18.443999999999999</c:v>
                </c:pt>
                <c:pt idx="349">
                  <c:v>18.896000000000001</c:v>
                </c:pt>
                <c:pt idx="350">
                  <c:v>19.324999999999999</c:v>
                </c:pt>
                <c:pt idx="351">
                  <c:v>19.725999999999999</c:v>
                </c:pt>
                <c:pt idx="352">
                  <c:v>20.093</c:v>
                </c:pt>
                <c:pt idx="353">
                  <c:v>20.422000000000001</c:v>
                </c:pt>
                <c:pt idx="354">
                  <c:v>20.71</c:v>
                </c:pt>
                <c:pt idx="355">
                  <c:v>20.954999999999998</c:v>
                </c:pt>
                <c:pt idx="356">
                  <c:v>21.154</c:v>
                </c:pt>
                <c:pt idx="357">
                  <c:v>21.295999999999999</c:v>
                </c:pt>
                <c:pt idx="358">
                  <c:v>21.396000000000001</c:v>
                </c:pt>
                <c:pt idx="359">
                  <c:v>21.452000000000002</c:v>
                </c:pt>
                <c:pt idx="360">
                  <c:v>21.46</c:v>
                </c:pt>
                <c:pt idx="361">
                  <c:v>21.454000000000001</c:v>
                </c:pt>
                <c:pt idx="362">
                  <c:v>21.443000000000001</c:v>
                </c:pt>
                <c:pt idx="363">
                  <c:v>21.434000000000001</c:v>
                </c:pt>
                <c:pt idx="364">
                  <c:v>21.497</c:v>
                </c:pt>
                <c:pt idx="365">
                  <c:v>21.652999999999999</c:v>
                </c:pt>
                <c:pt idx="366">
                  <c:v>21.927</c:v>
                </c:pt>
                <c:pt idx="367">
                  <c:v>22.364999999999998</c:v>
                </c:pt>
                <c:pt idx="368">
                  <c:v>23</c:v>
                </c:pt>
                <c:pt idx="369">
                  <c:v>23.824000000000002</c:v>
                </c:pt>
                <c:pt idx="370">
                  <c:v>24.841999999999999</c:v>
                </c:pt>
                <c:pt idx="371">
                  <c:v>26.048999999999999</c:v>
                </c:pt>
                <c:pt idx="372">
                  <c:v>27.443999999999999</c:v>
                </c:pt>
                <c:pt idx="373">
                  <c:v>29.004999999999999</c:v>
                </c:pt>
                <c:pt idx="374">
                  <c:v>30.722000000000001</c:v>
                </c:pt>
                <c:pt idx="375">
                  <c:v>32.540999999999997</c:v>
                </c:pt>
                <c:pt idx="376">
                  <c:v>34.415999999999997</c:v>
                </c:pt>
                <c:pt idx="377">
                  <c:v>36.31</c:v>
                </c:pt>
                <c:pt idx="378">
                  <c:v>38.207999999999998</c:v>
                </c:pt>
                <c:pt idx="379">
                  <c:v>40.14</c:v>
                </c:pt>
                <c:pt idx="380">
                  <c:v>42.161999999999999</c:v>
                </c:pt>
                <c:pt idx="381">
                  <c:v>44.173999999999999</c:v>
                </c:pt>
                <c:pt idx="382">
                  <c:v>45.838999999999999</c:v>
                </c:pt>
                <c:pt idx="383">
                  <c:v>46.878</c:v>
                </c:pt>
                <c:pt idx="384">
                  <c:v>47.142000000000003</c:v>
                </c:pt>
                <c:pt idx="385">
                  <c:v>46.685000000000002</c:v>
                </c:pt>
                <c:pt idx="386">
                  <c:v>45.661000000000001</c:v>
                </c:pt>
                <c:pt idx="387">
                  <c:v>44.283000000000001</c:v>
                </c:pt>
                <c:pt idx="388">
                  <c:v>42.744999999999997</c:v>
                </c:pt>
                <c:pt idx="389">
                  <c:v>41.146999999999998</c:v>
                </c:pt>
                <c:pt idx="390">
                  <c:v>39.567</c:v>
                </c:pt>
                <c:pt idx="391">
                  <c:v>38.020000000000003</c:v>
                </c:pt>
                <c:pt idx="392">
                  <c:v>36.53</c:v>
                </c:pt>
                <c:pt idx="393">
                  <c:v>35.098999999999997</c:v>
                </c:pt>
                <c:pt idx="394">
                  <c:v>33.734000000000002</c:v>
                </c:pt>
                <c:pt idx="395">
                  <c:v>32.433</c:v>
                </c:pt>
                <c:pt idx="396">
                  <c:v>31.189</c:v>
                </c:pt>
                <c:pt idx="397">
                  <c:v>30.003</c:v>
                </c:pt>
                <c:pt idx="398">
                  <c:v>28.872</c:v>
                </c:pt>
                <c:pt idx="399">
                  <c:v>27.788</c:v>
                </c:pt>
                <c:pt idx="400">
                  <c:v>26.757000000000001</c:v>
                </c:pt>
                <c:pt idx="401">
                  <c:v>25.777000000000001</c:v>
                </c:pt>
                <c:pt idx="402">
                  <c:v>24.835999999999999</c:v>
                </c:pt>
                <c:pt idx="403">
                  <c:v>23.945</c:v>
                </c:pt>
                <c:pt idx="404">
                  <c:v>23.094000000000001</c:v>
                </c:pt>
                <c:pt idx="405">
                  <c:v>22.288</c:v>
                </c:pt>
                <c:pt idx="406">
                  <c:v>21.515999999999998</c:v>
                </c:pt>
                <c:pt idx="407">
                  <c:v>20.78</c:v>
                </c:pt>
                <c:pt idx="408">
                  <c:v>20.077999999999999</c:v>
                </c:pt>
                <c:pt idx="409">
                  <c:v>19.404</c:v>
                </c:pt>
                <c:pt idx="410">
                  <c:v>18.765999999999998</c:v>
                </c:pt>
                <c:pt idx="411">
                  <c:v>18.152999999999999</c:v>
                </c:pt>
                <c:pt idx="412">
                  <c:v>17.567</c:v>
                </c:pt>
                <c:pt idx="413">
                  <c:v>17.012</c:v>
                </c:pt>
                <c:pt idx="414">
                  <c:v>16.48</c:v>
                </c:pt>
                <c:pt idx="415">
                  <c:v>15.974</c:v>
                </c:pt>
                <c:pt idx="416">
                  <c:v>15.491</c:v>
                </c:pt>
                <c:pt idx="417">
                  <c:v>15.028</c:v>
                </c:pt>
                <c:pt idx="418">
                  <c:v>14.586</c:v>
                </c:pt>
                <c:pt idx="419">
                  <c:v>14.162000000000001</c:v>
                </c:pt>
                <c:pt idx="420">
                  <c:v>13.757</c:v>
                </c:pt>
                <c:pt idx="421">
                  <c:v>13.371</c:v>
                </c:pt>
                <c:pt idx="422">
                  <c:v>12.999000000000001</c:v>
                </c:pt>
                <c:pt idx="423">
                  <c:v>12.643000000000001</c:v>
                </c:pt>
                <c:pt idx="424">
                  <c:v>12.302</c:v>
                </c:pt>
                <c:pt idx="425">
                  <c:v>11.978999999999999</c:v>
                </c:pt>
                <c:pt idx="426">
                  <c:v>11.667</c:v>
                </c:pt>
                <c:pt idx="427">
                  <c:v>11.371</c:v>
                </c:pt>
                <c:pt idx="428">
                  <c:v>11.087</c:v>
                </c:pt>
                <c:pt idx="429">
                  <c:v>10.808999999999999</c:v>
                </c:pt>
                <c:pt idx="430">
                  <c:v>10.545</c:v>
                </c:pt>
                <c:pt idx="431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68-4B29-94EC-05644468C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7404744"/>
        <c:axId val="437407696"/>
      </c:scatterChart>
      <c:valAx>
        <c:axId val="437404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</a:t>
                </a:r>
                <a:r>
                  <a:rPr lang="en-GB" baseline="0"/>
                  <a:t> Volume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407696"/>
        <c:crosses val="autoZero"/>
        <c:crossBetween val="midCat"/>
      </c:valAx>
      <c:valAx>
        <c:axId val="43740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Cylinder</a:t>
                </a:r>
                <a:r>
                  <a:rPr lang="en-GB" baseline="0"/>
                  <a:t> Pressure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7404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 Volume against</a:t>
            </a:r>
            <a:r>
              <a:rPr lang="en-GB" baseline="0"/>
              <a:t> Crank Angle</a:t>
            </a:r>
            <a:endParaRPr lang="en-GB"/>
          </a:p>
        </c:rich>
      </c:tx>
      <c:layout>
        <c:manualLayout>
          <c:xMode val="edge"/>
          <c:yMode val="edge"/>
          <c:x val="0.21014455371080612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0A-494C-9EA1-B9DE37EA12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6138672"/>
        <c:axId val="406136376"/>
      </c:scatterChart>
      <c:valAx>
        <c:axId val="406138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</a:t>
                </a:r>
                <a:r>
                  <a:rPr lang="en-GB" baseline="0"/>
                  <a:t> (deg)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4721522309711287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36376"/>
        <c:crosses val="autoZero"/>
        <c:crossBetween val="midCat"/>
      </c:valAx>
      <c:valAx>
        <c:axId val="406136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</a:t>
                </a:r>
                <a:r>
                  <a:rPr lang="en-GB" baseline="0"/>
                  <a:t> Volume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6138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</a:t>
            </a:r>
            <a:r>
              <a:rPr lang="en-GB" baseline="0"/>
              <a:t> Average Cylinder Pressure Against Log Cylinder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5345431539442485E-2"/>
          <c:y val="0.20916666666666667"/>
          <c:w val="0.88157040619002225"/>
          <c:h val="0.7296988918051909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noFill/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'1. 1000RPM'!$E$3:$E$722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'1. 1000RPM'!$F$3:$F$722</c:f>
              <c:numCache>
                <c:formatCode>General</c:formatCode>
                <c:ptCount val="720"/>
                <c:pt idx="0">
                  <c:v>8.6001717619175692E-3</c:v>
                </c:pt>
                <c:pt idx="1">
                  <c:v>7.3209529227445565E-3</c:v>
                </c:pt>
                <c:pt idx="2">
                  <c:v>6.4660422492316813E-3</c:v>
                </c:pt>
                <c:pt idx="3">
                  <c:v>4.3213737826425782E-3</c:v>
                </c:pt>
                <c:pt idx="4">
                  <c:v>2.1660617565076304E-3</c:v>
                </c:pt>
                <c:pt idx="5">
                  <c:v>2.1660617565076304E-3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-1.3048416883442813E-3</c:v>
                </c:pt>
                <c:pt idx="10">
                  <c:v>-2.176919254274547E-3</c:v>
                </c:pt>
                <c:pt idx="11">
                  <c:v>-3.0507515046188267E-3</c:v>
                </c:pt>
                <c:pt idx="12">
                  <c:v>-1.7406615763012701E-3</c:v>
                </c:pt>
                <c:pt idx="13">
                  <c:v>-1.3048416883442813E-3</c:v>
                </c:pt>
                <c:pt idx="14">
                  <c:v>-4.3451177401769168E-4</c:v>
                </c:pt>
                <c:pt idx="15">
                  <c:v>1.300933020418072E-3</c:v>
                </c:pt>
                <c:pt idx="16">
                  <c:v>2.5979807199085947E-3</c:v>
                </c:pt>
                <c:pt idx="17">
                  <c:v>1.7337128090005314E-3</c:v>
                </c:pt>
                <c:pt idx="18">
                  <c:v>2.1660617565076304E-3</c:v>
                </c:pt>
                <c:pt idx="19">
                  <c:v>3.4605321095064891E-3</c:v>
                </c:pt>
                <c:pt idx="20">
                  <c:v>2.5979807199085947E-3</c:v>
                </c:pt>
                <c:pt idx="21">
                  <c:v>3.0294705536179621E-3</c:v>
                </c:pt>
                <c:pt idx="22">
                  <c:v>3.8911662369104775E-3</c:v>
                </c:pt>
                <c:pt idx="23">
                  <c:v>3.0294705536179621E-3</c:v>
                </c:pt>
                <c:pt idx="24">
                  <c:v>3.0294705536179621E-3</c:v>
                </c:pt>
                <c:pt idx="25">
                  <c:v>5.6094453602803856E-3</c:v>
                </c:pt>
                <c:pt idx="26">
                  <c:v>6.4660422492316813E-3</c:v>
                </c:pt>
                <c:pt idx="27">
                  <c:v>5.1805125037803143E-3</c:v>
                </c:pt>
                <c:pt idx="28">
                  <c:v>5.1805125037803143E-3</c:v>
                </c:pt>
                <c:pt idx="29">
                  <c:v>6.4660422492316813E-3</c:v>
                </c:pt>
                <c:pt idx="30">
                  <c:v>5.6094453602803856E-3</c:v>
                </c:pt>
                <c:pt idx="31">
                  <c:v>4.7511555910010198E-3</c:v>
                </c:pt>
                <c:pt idx="32">
                  <c:v>5.1805125037803143E-3</c:v>
                </c:pt>
                <c:pt idx="33">
                  <c:v>4.3213737826425782E-3</c:v>
                </c:pt>
                <c:pt idx="34">
                  <c:v>3.4605321095064891E-3</c:v>
                </c:pt>
                <c:pt idx="35">
                  <c:v>2.5979807199085947E-3</c:v>
                </c:pt>
                <c:pt idx="36">
                  <c:v>2.1660617565076304E-3</c:v>
                </c:pt>
                <c:pt idx="37">
                  <c:v>2.1660617565076304E-3</c:v>
                </c:pt>
                <c:pt idx="38">
                  <c:v>1.300933020418072E-3</c:v>
                </c:pt>
                <c:pt idx="39">
                  <c:v>4.340774793185929E-4</c:v>
                </c:pt>
                <c:pt idx="40">
                  <c:v>-4.3451177401769168E-4</c:v>
                </c:pt>
                <c:pt idx="41">
                  <c:v>-8.6945871262889137E-4</c:v>
                </c:pt>
                <c:pt idx="42">
                  <c:v>-1.3048416883442813E-3</c:v>
                </c:pt>
                <c:pt idx="43">
                  <c:v>-1.3048416883442813E-3</c:v>
                </c:pt>
                <c:pt idx="44">
                  <c:v>-4.3451177401769168E-4</c:v>
                </c:pt>
                <c:pt idx="45">
                  <c:v>4.340774793185929E-4</c:v>
                </c:pt>
                <c:pt idx="46">
                  <c:v>1.300933020418072E-3</c:v>
                </c:pt>
                <c:pt idx="47">
                  <c:v>1.7337128090005314E-3</c:v>
                </c:pt>
                <c:pt idx="48">
                  <c:v>2.5979807199085947E-3</c:v>
                </c:pt>
                <c:pt idx="49">
                  <c:v>2.1660617565076304E-3</c:v>
                </c:pt>
                <c:pt idx="50">
                  <c:v>2.5979807199085947E-3</c:v>
                </c:pt>
                <c:pt idx="51">
                  <c:v>1.7337128090005314E-3</c:v>
                </c:pt>
                <c:pt idx="52">
                  <c:v>8.6772153122691327E-4</c:v>
                </c:pt>
                <c:pt idx="53">
                  <c:v>4.340774793185929E-4</c:v>
                </c:pt>
                <c:pt idx="54">
                  <c:v>-4.3451177401769168E-4</c:v>
                </c:pt>
                <c:pt idx="55">
                  <c:v>-4.3451177401769168E-4</c:v>
                </c:pt>
                <c:pt idx="56">
                  <c:v>-8.6945871262889137E-4</c:v>
                </c:pt>
                <c:pt idx="57">
                  <c:v>-1.3048416883442813E-3</c:v>
                </c:pt>
                <c:pt idx="58">
                  <c:v>-8.6945871262889137E-4</c:v>
                </c:pt>
                <c:pt idx="59">
                  <c:v>-8.6945871262889137E-4</c:v>
                </c:pt>
                <c:pt idx="60">
                  <c:v>-2.176919254274547E-3</c:v>
                </c:pt>
                <c:pt idx="61">
                  <c:v>-2.6136156026866902E-3</c:v>
                </c:pt>
                <c:pt idx="62">
                  <c:v>-4.8037084028205992E-3</c:v>
                </c:pt>
                <c:pt idx="63">
                  <c:v>-6.1230850587887945E-3</c:v>
                </c:pt>
                <c:pt idx="64">
                  <c:v>-6.5637695023882739E-3</c:v>
                </c:pt>
                <c:pt idx="65">
                  <c:v>-5.2430554123718831E-3</c:v>
                </c:pt>
                <c:pt idx="66">
                  <c:v>-4.3648054024500883E-3</c:v>
                </c:pt>
                <c:pt idx="67">
                  <c:v>-3.9263455147246756E-3</c:v>
                </c:pt>
                <c:pt idx="68">
                  <c:v>-3.0507515046188267E-3</c:v>
                </c:pt>
                <c:pt idx="69">
                  <c:v>-4.8037084028205992E-3</c:v>
                </c:pt>
                <c:pt idx="70">
                  <c:v>-4.8037084028205992E-3</c:v>
                </c:pt>
                <c:pt idx="71">
                  <c:v>-4.8037084028205992E-3</c:v>
                </c:pt>
                <c:pt idx="72">
                  <c:v>-4.8037084028205992E-3</c:v>
                </c:pt>
                <c:pt idx="73">
                  <c:v>-5.2430554123718831E-3</c:v>
                </c:pt>
                <c:pt idx="74">
                  <c:v>-6.1230850587887945E-3</c:v>
                </c:pt>
                <c:pt idx="75">
                  <c:v>-6.5637695023882739E-3</c:v>
                </c:pt>
                <c:pt idx="76">
                  <c:v>-7.4464821678643838E-3</c:v>
                </c:pt>
                <c:pt idx="77">
                  <c:v>-7.4464821678643838E-3</c:v>
                </c:pt>
                <c:pt idx="78">
                  <c:v>-7.4464821678643838E-3</c:v>
                </c:pt>
                <c:pt idx="79">
                  <c:v>-6.5637695023882739E-3</c:v>
                </c:pt>
                <c:pt idx="80">
                  <c:v>-6.1230850587887945E-3</c:v>
                </c:pt>
                <c:pt idx="81">
                  <c:v>-5.6828473303632727E-3</c:v>
                </c:pt>
                <c:pt idx="82">
                  <c:v>-4.8037084028205992E-3</c:v>
                </c:pt>
                <c:pt idx="83">
                  <c:v>-4.3648054024500883E-3</c:v>
                </c:pt>
                <c:pt idx="84">
                  <c:v>-5.2430554123718831E-3</c:v>
                </c:pt>
                <c:pt idx="85">
                  <c:v>-4.8037084028205992E-3</c:v>
                </c:pt>
                <c:pt idx="86">
                  <c:v>-4.8037084028205992E-3</c:v>
                </c:pt>
                <c:pt idx="87">
                  <c:v>-4.3648054024500883E-3</c:v>
                </c:pt>
                <c:pt idx="88">
                  <c:v>-4.8037084028205992E-3</c:v>
                </c:pt>
                <c:pt idx="89">
                  <c:v>-4.3648054024500883E-3</c:v>
                </c:pt>
                <c:pt idx="90">
                  <c:v>-4.3648054024500883E-3</c:v>
                </c:pt>
                <c:pt idx="91">
                  <c:v>-4.8037084028205992E-3</c:v>
                </c:pt>
                <c:pt idx="92">
                  <c:v>-4.3648054024500883E-3</c:v>
                </c:pt>
                <c:pt idx="93">
                  <c:v>-3.9263455147246756E-3</c:v>
                </c:pt>
                <c:pt idx="94">
                  <c:v>-3.4883278458213473E-3</c:v>
                </c:pt>
                <c:pt idx="95">
                  <c:v>-3.0507515046188267E-3</c:v>
                </c:pt>
                <c:pt idx="96">
                  <c:v>-3.0507515046188267E-3</c:v>
                </c:pt>
                <c:pt idx="97">
                  <c:v>-2.6136156026866902E-3</c:v>
                </c:pt>
                <c:pt idx="98">
                  <c:v>-1.7406615763012701E-3</c:v>
                </c:pt>
                <c:pt idx="99">
                  <c:v>-2.176919254274547E-3</c:v>
                </c:pt>
                <c:pt idx="100">
                  <c:v>-1.7406615763012701E-3</c:v>
                </c:pt>
                <c:pt idx="101">
                  <c:v>-1.7406615763012701E-3</c:v>
                </c:pt>
                <c:pt idx="102">
                  <c:v>-2.176919254274547E-3</c:v>
                </c:pt>
                <c:pt idx="103">
                  <c:v>-2.6136156026866902E-3</c:v>
                </c:pt>
                <c:pt idx="104">
                  <c:v>-2.176919254274547E-3</c:v>
                </c:pt>
                <c:pt idx="105">
                  <c:v>-2.6136156026866902E-3</c:v>
                </c:pt>
                <c:pt idx="106">
                  <c:v>-2.176919254274547E-3</c:v>
                </c:pt>
                <c:pt idx="107">
                  <c:v>-2.6136156026866902E-3</c:v>
                </c:pt>
                <c:pt idx="108">
                  <c:v>-2.176919254274547E-3</c:v>
                </c:pt>
                <c:pt idx="109">
                  <c:v>-3.4883278458213473E-3</c:v>
                </c:pt>
                <c:pt idx="110">
                  <c:v>-3.9263455147246756E-3</c:v>
                </c:pt>
                <c:pt idx="111">
                  <c:v>-4.8037084028205992E-3</c:v>
                </c:pt>
                <c:pt idx="112">
                  <c:v>-4.8037084028205992E-3</c:v>
                </c:pt>
                <c:pt idx="113">
                  <c:v>-3.9263455147246756E-3</c:v>
                </c:pt>
                <c:pt idx="114">
                  <c:v>-3.9263455147246756E-3</c:v>
                </c:pt>
                <c:pt idx="115">
                  <c:v>-4.3648054024500883E-3</c:v>
                </c:pt>
                <c:pt idx="116">
                  <c:v>-4.3648054024500883E-3</c:v>
                </c:pt>
                <c:pt idx="117">
                  <c:v>-2.6136156026866902E-3</c:v>
                </c:pt>
                <c:pt idx="118">
                  <c:v>-1.7406615763012701E-3</c:v>
                </c:pt>
                <c:pt idx="119">
                  <c:v>4.340774793185929E-4</c:v>
                </c:pt>
                <c:pt idx="120">
                  <c:v>4.340774793185929E-4</c:v>
                </c:pt>
                <c:pt idx="121">
                  <c:v>1.300933020418072E-3</c:v>
                </c:pt>
                <c:pt idx="122">
                  <c:v>2.5979807199085947E-3</c:v>
                </c:pt>
                <c:pt idx="123">
                  <c:v>3.4605321095064891E-3</c:v>
                </c:pt>
                <c:pt idx="124">
                  <c:v>3.4605321095064891E-3</c:v>
                </c:pt>
                <c:pt idx="125">
                  <c:v>3.0294705536179621E-3</c:v>
                </c:pt>
                <c:pt idx="126">
                  <c:v>1.7337128090005314E-3</c:v>
                </c:pt>
                <c:pt idx="127">
                  <c:v>1.7337128090005314E-3</c:v>
                </c:pt>
                <c:pt idx="128">
                  <c:v>1.300933020418072E-3</c:v>
                </c:pt>
                <c:pt idx="129">
                  <c:v>4.340774793185929E-4</c:v>
                </c:pt>
                <c:pt idx="130">
                  <c:v>0</c:v>
                </c:pt>
                <c:pt idx="131">
                  <c:v>4.340774793185929E-4</c:v>
                </c:pt>
                <c:pt idx="132">
                  <c:v>0</c:v>
                </c:pt>
                <c:pt idx="133">
                  <c:v>4.340774793185929E-4</c:v>
                </c:pt>
                <c:pt idx="134">
                  <c:v>1.7337128090005314E-3</c:v>
                </c:pt>
                <c:pt idx="135">
                  <c:v>3.0294705536179621E-3</c:v>
                </c:pt>
                <c:pt idx="136">
                  <c:v>3.4605321095064891E-3</c:v>
                </c:pt>
                <c:pt idx="137">
                  <c:v>3.4605321095064891E-3</c:v>
                </c:pt>
                <c:pt idx="138">
                  <c:v>4.7511555910010198E-3</c:v>
                </c:pt>
                <c:pt idx="139">
                  <c:v>4.7511555910010198E-3</c:v>
                </c:pt>
                <c:pt idx="140">
                  <c:v>5.6094453602803856E-3</c:v>
                </c:pt>
                <c:pt idx="141">
                  <c:v>5.6094453602803856E-3</c:v>
                </c:pt>
                <c:pt idx="142">
                  <c:v>6.0379549973171767E-3</c:v>
                </c:pt>
                <c:pt idx="143">
                  <c:v>6.4660422492316813E-3</c:v>
                </c:pt>
                <c:pt idx="144">
                  <c:v>5.6094453602803856E-3</c:v>
                </c:pt>
                <c:pt idx="145">
                  <c:v>6.0379549973171767E-3</c:v>
                </c:pt>
                <c:pt idx="146">
                  <c:v>6.0379549973171767E-3</c:v>
                </c:pt>
                <c:pt idx="147">
                  <c:v>5.1805125037803143E-3</c:v>
                </c:pt>
                <c:pt idx="148">
                  <c:v>6.0379549973171767E-3</c:v>
                </c:pt>
                <c:pt idx="149">
                  <c:v>5.6094453602803856E-3</c:v>
                </c:pt>
                <c:pt idx="150">
                  <c:v>5.1805125037803143E-3</c:v>
                </c:pt>
                <c:pt idx="151">
                  <c:v>4.3213737826425782E-3</c:v>
                </c:pt>
                <c:pt idx="152">
                  <c:v>4.3213737826425782E-3</c:v>
                </c:pt>
                <c:pt idx="153">
                  <c:v>4.7511555910010198E-3</c:v>
                </c:pt>
                <c:pt idx="154">
                  <c:v>3.8911662369104775E-3</c:v>
                </c:pt>
                <c:pt idx="155">
                  <c:v>3.4605321095064891E-3</c:v>
                </c:pt>
                <c:pt idx="156">
                  <c:v>3.4605321095064891E-3</c:v>
                </c:pt>
                <c:pt idx="157">
                  <c:v>4.3213737826425782E-3</c:v>
                </c:pt>
                <c:pt idx="158">
                  <c:v>4.3213737826425782E-3</c:v>
                </c:pt>
                <c:pt idx="159">
                  <c:v>5.1805125037803143E-3</c:v>
                </c:pt>
                <c:pt idx="160">
                  <c:v>6.0379549973171767E-3</c:v>
                </c:pt>
                <c:pt idx="161">
                  <c:v>7.7477780007399483E-3</c:v>
                </c:pt>
                <c:pt idx="162">
                  <c:v>9.4508957986939347E-3</c:v>
                </c:pt>
                <c:pt idx="163">
                  <c:v>1.1993114659256938E-2</c:v>
                </c:pt>
                <c:pt idx="164">
                  <c:v>1.4100321519620545E-2</c:v>
                </c:pt>
                <c:pt idx="165">
                  <c:v>1.5359755409214231E-2</c:v>
                </c:pt>
                <c:pt idx="166">
                  <c:v>1.7450729510536125E-2</c:v>
                </c:pt>
                <c:pt idx="167">
                  <c:v>1.953168453125545E-2</c:v>
                </c:pt>
                <c:pt idx="168">
                  <c:v>2.1189299069938092E-2</c:v>
                </c:pt>
                <c:pt idx="169">
                  <c:v>2.2840610876527823E-2</c:v>
                </c:pt>
                <c:pt idx="170">
                  <c:v>2.4895960107484977E-2</c:v>
                </c:pt>
                <c:pt idx="171">
                  <c:v>2.6124516745450282E-2</c:v>
                </c:pt>
                <c:pt idx="172">
                  <c:v>2.8164419424469872E-2</c:v>
                </c:pt>
                <c:pt idx="173">
                  <c:v>2.9383777685209667E-2</c:v>
                </c:pt>
                <c:pt idx="174">
                  <c:v>3.0194785356751241E-2</c:v>
                </c:pt>
                <c:pt idx="175">
                  <c:v>3.1004281363536827E-2</c:v>
                </c:pt>
                <c:pt idx="176">
                  <c:v>3.1408464251624121E-2</c:v>
                </c:pt>
                <c:pt idx="177">
                  <c:v>3.1408464251624121E-2</c:v>
                </c:pt>
                <c:pt idx="178">
                  <c:v>3.1408464251624121E-2</c:v>
                </c:pt>
                <c:pt idx="179">
                  <c:v>3.1812271330370401E-2</c:v>
                </c:pt>
                <c:pt idx="180">
                  <c:v>3.2215703297981568E-2</c:v>
                </c:pt>
                <c:pt idx="181">
                  <c:v>3.1812271330370401E-2</c:v>
                </c:pt>
                <c:pt idx="182">
                  <c:v>3.5829825252828171E-2</c:v>
                </c:pt>
                <c:pt idx="183">
                  <c:v>3.2618760850719929E-2</c:v>
                </c:pt>
                <c:pt idx="184">
                  <c:v>3.2618760850719929E-2</c:v>
                </c:pt>
                <c:pt idx="185">
                  <c:v>3.5029282202368152E-2</c:v>
                </c:pt>
                <c:pt idx="186">
                  <c:v>3.382569395331033E-2</c:v>
                </c:pt>
                <c:pt idx="187">
                  <c:v>3.422726077055066E-2</c:v>
                </c:pt>
                <c:pt idx="188">
                  <c:v>3.5829825252828171E-2</c:v>
                </c:pt>
                <c:pt idx="189">
                  <c:v>3.5429738184548303E-2</c:v>
                </c:pt>
                <c:pt idx="190">
                  <c:v>3.5029282202368152E-2</c:v>
                </c:pt>
                <c:pt idx="191">
                  <c:v>3.5429738184548303E-2</c:v>
                </c:pt>
                <c:pt idx="192">
                  <c:v>3.5029282202368152E-2</c:v>
                </c:pt>
                <c:pt idx="193">
                  <c:v>3.5429738184548303E-2</c:v>
                </c:pt>
                <c:pt idx="194">
                  <c:v>3.422726077055066E-2</c:v>
                </c:pt>
                <c:pt idx="195">
                  <c:v>3.382569395331033E-2</c:v>
                </c:pt>
                <c:pt idx="196">
                  <c:v>3.382569395331033E-2</c:v>
                </c:pt>
                <c:pt idx="197">
                  <c:v>3.382569395331033E-2</c:v>
                </c:pt>
                <c:pt idx="198">
                  <c:v>3.342375548694973E-2</c:v>
                </c:pt>
                <c:pt idx="199">
                  <c:v>3.2618760850719929E-2</c:v>
                </c:pt>
                <c:pt idx="200">
                  <c:v>3.3021444682910656E-2</c:v>
                </c:pt>
                <c:pt idx="201">
                  <c:v>3.1408464251624121E-2</c:v>
                </c:pt>
                <c:pt idx="202">
                  <c:v>2.9383777685209667E-2</c:v>
                </c:pt>
                <c:pt idx="203">
                  <c:v>2.8571252692537637E-2</c:v>
                </c:pt>
                <c:pt idx="204">
                  <c:v>2.9789470831855614E-2</c:v>
                </c:pt>
                <c:pt idx="205">
                  <c:v>3.0599721965951066E-2</c:v>
                </c:pt>
                <c:pt idx="206">
                  <c:v>2.9789470831855614E-2</c:v>
                </c:pt>
                <c:pt idx="207">
                  <c:v>2.8571252692537637E-2</c:v>
                </c:pt>
                <c:pt idx="208">
                  <c:v>2.8164419424469872E-2</c:v>
                </c:pt>
                <c:pt idx="209">
                  <c:v>2.69416279590294E-2</c:v>
                </c:pt>
                <c:pt idx="210">
                  <c:v>2.6533264523296733E-2</c:v>
                </c:pt>
                <c:pt idx="211">
                  <c:v>2.6533264523296733E-2</c:v>
                </c:pt>
                <c:pt idx="212">
                  <c:v>2.69416279590294E-2</c:v>
                </c:pt>
                <c:pt idx="213">
                  <c:v>2.5715383901340642E-2</c:v>
                </c:pt>
                <c:pt idx="214">
                  <c:v>2.4895960107484977E-2</c:v>
                </c:pt>
                <c:pt idx="215">
                  <c:v>2.3663918197793475E-2</c:v>
                </c:pt>
                <c:pt idx="216">
                  <c:v>2.4485667699166973E-2</c:v>
                </c:pt>
                <c:pt idx="217">
                  <c:v>2.5305865264770262E-2</c:v>
                </c:pt>
                <c:pt idx="218">
                  <c:v>2.6124516745450282E-2</c:v>
                </c:pt>
                <c:pt idx="219">
                  <c:v>2.7349607774756507E-2</c:v>
                </c:pt>
                <c:pt idx="220">
                  <c:v>2.8164419424469872E-2</c:v>
                </c:pt>
                <c:pt idx="221">
                  <c:v>2.8571252692537637E-2</c:v>
                </c:pt>
                <c:pt idx="222">
                  <c:v>2.8977705208777998E-2</c:v>
                </c:pt>
                <c:pt idx="223">
                  <c:v>2.9383777685209667E-2</c:v>
                </c:pt>
                <c:pt idx="224">
                  <c:v>3.0194785356751241E-2</c:v>
                </c:pt>
                <c:pt idx="225">
                  <c:v>3.1408464251624121E-2</c:v>
                </c:pt>
                <c:pt idx="226">
                  <c:v>3.4628456625320346E-2</c:v>
                </c:pt>
                <c:pt idx="227">
                  <c:v>3.7426497940623665E-2</c:v>
                </c:pt>
                <c:pt idx="228">
                  <c:v>3.941411917613713E-2</c:v>
                </c:pt>
                <c:pt idx="229">
                  <c:v>4.218159451576628E-2</c:v>
                </c:pt>
                <c:pt idx="230">
                  <c:v>4.5322978786657475E-2</c:v>
                </c:pt>
                <c:pt idx="231">
                  <c:v>4.7664194601559982E-2</c:v>
                </c:pt>
                <c:pt idx="232">
                  <c:v>5.0766311233042323E-2</c:v>
                </c:pt>
                <c:pt idx="233">
                  <c:v>5.4613054556887738E-2</c:v>
                </c:pt>
                <c:pt idx="234">
                  <c:v>5.9563417901267686E-2</c:v>
                </c:pt>
                <c:pt idx="235">
                  <c:v>6.3708559391417369E-2</c:v>
                </c:pt>
                <c:pt idx="236">
                  <c:v>6.8185861746161619E-2</c:v>
                </c:pt>
                <c:pt idx="237">
                  <c:v>7.2984744627930392E-2</c:v>
                </c:pt>
                <c:pt idx="238">
                  <c:v>7.6640443670341896E-2</c:v>
                </c:pt>
                <c:pt idx="239">
                  <c:v>8.1707270097349238E-2</c:v>
                </c:pt>
                <c:pt idx="240">
                  <c:v>8.6003705618381956E-2</c:v>
                </c:pt>
                <c:pt idx="241">
                  <c:v>8.9905111439397931E-2</c:v>
                </c:pt>
                <c:pt idx="242">
                  <c:v>9.4820380354799894E-2</c:v>
                </c:pt>
                <c:pt idx="243">
                  <c:v>9.9680641109250123E-2</c:v>
                </c:pt>
                <c:pt idx="244">
                  <c:v>0.10414555055400815</c:v>
                </c:pt>
                <c:pt idx="245">
                  <c:v>0.10856502373283448</c:v>
                </c:pt>
                <c:pt idx="246">
                  <c:v>0.11327469246435044</c:v>
                </c:pt>
                <c:pt idx="247">
                  <c:v>0.11793383503964149</c:v>
                </c:pt>
                <c:pt idx="248">
                  <c:v>0.1228709228644355</c:v>
                </c:pt>
                <c:pt idx="249">
                  <c:v>0.12710479836480765</c:v>
                </c:pt>
                <c:pt idx="250">
                  <c:v>0.13225968953104458</c:v>
                </c:pt>
                <c:pt idx="251">
                  <c:v>0.13830269816628146</c:v>
                </c:pt>
                <c:pt idx="252">
                  <c:v>0.14426277376199059</c:v>
                </c:pt>
                <c:pt idx="253">
                  <c:v>0.15014216184855861</c:v>
                </c:pt>
                <c:pt idx="254">
                  <c:v>0.15563963375977638</c:v>
                </c:pt>
                <c:pt idx="255">
                  <c:v>0.16076856186112809</c:v>
                </c:pt>
                <c:pt idx="256">
                  <c:v>0.16554107672237306</c:v>
                </c:pt>
                <c:pt idx="257">
                  <c:v>0.17114115102838207</c:v>
                </c:pt>
                <c:pt idx="258">
                  <c:v>0.17638069224327035</c:v>
                </c:pt>
                <c:pt idx="259">
                  <c:v>0.18212921405299839</c:v>
                </c:pt>
                <c:pt idx="260">
                  <c:v>0.18723861983147869</c:v>
                </c:pt>
                <c:pt idx="261">
                  <c:v>0.19284611518884168</c:v>
                </c:pt>
                <c:pt idx="262">
                  <c:v>0.19893186993220904</c:v>
                </c:pt>
                <c:pt idx="263">
                  <c:v>0.20493352235414483</c:v>
                </c:pt>
                <c:pt idx="264">
                  <c:v>0.21138755293685879</c:v>
                </c:pt>
                <c:pt idx="265">
                  <c:v>0.21774707326279363</c:v>
                </c:pt>
                <c:pt idx="266">
                  <c:v>0.22505069613804879</c:v>
                </c:pt>
                <c:pt idx="267">
                  <c:v>0.23121464796260105</c:v>
                </c:pt>
                <c:pt idx="268">
                  <c:v>0.23879856271391703</c:v>
                </c:pt>
                <c:pt idx="269">
                  <c:v>0.2460059040760291</c:v>
                </c:pt>
                <c:pt idx="270">
                  <c:v>0.25406445291433793</c:v>
                </c:pt>
                <c:pt idx="271">
                  <c:v>0.26173854735253776</c:v>
                </c:pt>
                <c:pt idx="272">
                  <c:v>0.26974637313076699</c:v>
                </c:pt>
                <c:pt idx="273">
                  <c:v>0.27783833300204741</c:v>
                </c:pt>
                <c:pt idx="274">
                  <c:v>0.28578227377939475</c:v>
                </c:pt>
                <c:pt idx="275">
                  <c:v>0.29380435991933673</c:v>
                </c:pt>
                <c:pt idx="276">
                  <c:v>0.30189771719520808</c:v>
                </c:pt>
                <c:pt idx="277">
                  <c:v>0.31048089146267516</c:v>
                </c:pt>
                <c:pt idx="278">
                  <c:v>0.31889771462748689</c:v>
                </c:pt>
                <c:pt idx="279">
                  <c:v>0.32797162362301058</c:v>
                </c:pt>
                <c:pt idx="280">
                  <c:v>0.33685982091680938</c:v>
                </c:pt>
                <c:pt idx="281">
                  <c:v>0.34556975605639217</c:v>
                </c:pt>
                <c:pt idx="282">
                  <c:v>0.35449260058943649</c:v>
                </c:pt>
                <c:pt idx="283">
                  <c:v>0.3634239329171764</c:v>
                </c:pt>
                <c:pt idx="284">
                  <c:v>0.37272794088559547</c:v>
                </c:pt>
                <c:pt idx="285">
                  <c:v>0.38237730346811366</c:v>
                </c:pt>
                <c:pt idx="286">
                  <c:v>0.39216914948973602</c:v>
                </c:pt>
                <c:pt idx="287">
                  <c:v>0.40208935057209672</c:v>
                </c:pt>
                <c:pt idx="288">
                  <c:v>0.41212440617331725</c:v>
                </c:pt>
                <c:pt idx="289">
                  <c:v>0.42226145081360267</c:v>
                </c:pt>
                <c:pt idx="290">
                  <c:v>0.43264866001310676</c:v>
                </c:pt>
                <c:pt idx="291">
                  <c:v>0.44326298745869502</c:v>
                </c:pt>
                <c:pt idx="292">
                  <c:v>0.45423489574826553</c:v>
                </c:pt>
                <c:pt idx="293">
                  <c:v>0.46523409498801438</c:v>
                </c:pt>
                <c:pt idx="294">
                  <c:v>0.47639682672533018</c:v>
                </c:pt>
                <c:pt idx="295">
                  <c:v>0.48770386316372633</c:v>
                </c:pt>
                <c:pt idx="296">
                  <c:v>0.49927458189221735</c:v>
                </c:pt>
                <c:pt idx="297">
                  <c:v>0.51094694867297274</c:v>
                </c:pt>
                <c:pt idx="298">
                  <c:v>0.52296559549198651</c:v>
                </c:pt>
                <c:pt idx="299">
                  <c:v>0.53529412004277055</c:v>
                </c:pt>
                <c:pt idx="300">
                  <c:v>0.54789771756309713</c:v>
                </c:pt>
                <c:pt idx="301">
                  <c:v>0.56026539786271468</c:v>
                </c:pt>
                <c:pt idx="302">
                  <c:v>0.57368369309379796</c:v>
                </c:pt>
                <c:pt idx="303">
                  <c:v>0.58636222330786569</c:v>
                </c:pt>
                <c:pt idx="304">
                  <c:v>0.59988307207368785</c:v>
                </c:pt>
                <c:pt idx="305">
                  <c:v>0.61225390609643726</c:v>
                </c:pt>
                <c:pt idx="306">
                  <c:v>0.6260322478290189</c:v>
                </c:pt>
                <c:pt idx="307">
                  <c:v>0.63888842470507556</c:v>
                </c:pt>
                <c:pt idx="308">
                  <c:v>0.65243974758942014</c:v>
                </c:pt>
                <c:pt idx="309">
                  <c:v>0.66651798055488087</c:v>
                </c:pt>
                <c:pt idx="310">
                  <c:v>0.68024483704260763</c:v>
                </c:pt>
                <c:pt idx="311">
                  <c:v>0.69416629593319823</c:v>
                </c:pt>
                <c:pt idx="312">
                  <c:v>0.70876072369031662</c:v>
                </c:pt>
                <c:pt idx="313">
                  <c:v>0.72337356701898448</c:v>
                </c:pt>
                <c:pt idx="314">
                  <c:v>0.73846343946195236</c:v>
                </c:pt>
                <c:pt idx="315">
                  <c:v>0.75358305889290655</c:v>
                </c:pt>
                <c:pt idx="316">
                  <c:v>0.76886000084295714</c:v>
                </c:pt>
                <c:pt idx="317">
                  <c:v>0.78390357927273491</c:v>
                </c:pt>
                <c:pt idx="318">
                  <c:v>0.79947839883798077</c:v>
                </c:pt>
                <c:pt idx="319">
                  <c:v>0.81491318127507395</c:v>
                </c:pt>
                <c:pt idx="320">
                  <c:v>0.83058866868514425</c:v>
                </c:pt>
                <c:pt idx="321">
                  <c:v>0.84646082512933241</c:v>
                </c:pt>
                <c:pt idx="322">
                  <c:v>0.86278709823534439</c:v>
                </c:pt>
                <c:pt idx="323">
                  <c:v>0.87903850523723703</c:v>
                </c:pt>
                <c:pt idx="324">
                  <c:v>0.89531202447578728</c:v>
                </c:pt>
                <c:pt idx="325">
                  <c:v>0.91184979649942011</c:v>
                </c:pt>
                <c:pt idx="326">
                  <c:v>0.92829341223220219</c:v>
                </c:pt>
                <c:pt idx="327">
                  <c:v>0.94507448847872999</c:v>
                </c:pt>
                <c:pt idx="328">
                  <c:v>0.96217985290876784</c:v>
                </c:pt>
                <c:pt idx="329">
                  <c:v>0.97881938673284219</c:v>
                </c:pt>
                <c:pt idx="330">
                  <c:v>0.99576677904997402</c:v>
                </c:pt>
                <c:pt idx="331">
                  <c:v>1.0123731672224898</c:v>
                </c:pt>
                <c:pt idx="332">
                  <c:v>1.0293431875191066</c:v>
                </c:pt>
                <c:pt idx="333">
                  <c:v>1.0462219372216364</c:v>
                </c:pt>
                <c:pt idx="334">
                  <c:v>1.062732363205394</c:v>
                </c:pt>
                <c:pt idx="335">
                  <c:v>1.0792174357465669</c:v>
                </c:pt>
                <c:pt idx="336">
                  <c:v>1.0956574403284893</c:v>
                </c:pt>
                <c:pt idx="337">
                  <c:v>1.1119678372060728</c:v>
                </c:pt>
                <c:pt idx="338">
                  <c:v>1.127881943484625</c:v>
                </c:pt>
                <c:pt idx="339">
                  <c:v>1.1435768321589961</c:v>
                </c:pt>
                <c:pt idx="340">
                  <c:v>1.1591158218277691</c:v>
                </c:pt>
                <c:pt idx="341">
                  <c:v>1.174117981254267</c:v>
                </c:pt>
                <c:pt idx="342">
                  <c:v>1.1887316714457432</c:v>
                </c:pt>
                <c:pt idx="343">
                  <c:v>1.2029784607370653</c:v>
                </c:pt>
                <c:pt idx="344">
                  <c:v>1.2167463336099751</c:v>
                </c:pt>
                <c:pt idx="345">
                  <c:v>1.2298353665572654</c:v>
                </c:pt>
                <c:pt idx="346">
                  <c:v>1.2424420360375308</c:v>
                </c:pt>
                <c:pt idx="347">
                  <c:v>1.2545964099209879</c:v>
                </c:pt>
                <c:pt idx="348">
                  <c:v>1.2658551135473699</c:v>
                </c:pt>
                <c:pt idx="349">
                  <c:v>1.2763698802694396</c:v>
                </c:pt>
                <c:pt idx="350">
                  <c:v>1.2861195025903625</c:v>
                </c:pt>
                <c:pt idx="351">
                  <c:v>1.2950390287875944</c:v>
                </c:pt>
                <c:pt idx="352">
                  <c:v>1.3030447842433655</c:v>
                </c:pt>
                <c:pt idx="353">
                  <c:v>1.3100982718561998</c:v>
                </c:pt>
                <c:pt idx="354">
                  <c:v>1.3161800988934527</c:v>
                </c:pt>
                <c:pt idx="355">
                  <c:v>1.3212876651698631</c:v>
                </c:pt>
                <c:pt idx="356">
                  <c:v>1.3253925000172635</c:v>
                </c:pt>
                <c:pt idx="357">
                  <c:v>1.3282980381306</c:v>
                </c:pt>
                <c:pt idx="358">
                  <c:v>1.3303325892229794</c:v>
                </c:pt>
                <c:pt idx="359">
                  <c:v>1.3314677882910306</c:v>
                </c:pt>
                <c:pt idx="360">
                  <c:v>1.3316297176299323</c:v>
                </c:pt>
                <c:pt idx="361">
                  <c:v>1.3315082762863895</c:v>
                </c:pt>
                <c:pt idx="362">
                  <c:v>1.3312855455870098</c:v>
                </c:pt>
                <c:pt idx="363">
                  <c:v>1.331103226376499</c:v>
                </c:pt>
                <c:pt idx="364">
                  <c:v>1.3323778564573256</c:v>
                </c:pt>
                <c:pt idx="365">
                  <c:v>1.3355180758942335</c:v>
                </c:pt>
                <c:pt idx="366">
                  <c:v>1.3409792166036354</c:v>
                </c:pt>
                <c:pt idx="367">
                  <c:v>1.3495689025086757</c:v>
                </c:pt>
                <c:pt idx="368">
                  <c:v>1.3617278360175928</c:v>
                </c:pt>
                <c:pt idx="369">
                  <c:v>1.3770146804081009</c:v>
                </c:pt>
                <c:pt idx="370">
                  <c:v>1.3951865574465045</c:v>
                </c:pt>
                <c:pt idx="371">
                  <c:v>1.4157910557423417</c:v>
                </c:pt>
                <c:pt idx="372">
                  <c:v>1.4384474106543732</c:v>
                </c:pt>
                <c:pt idx="373">
                  <c:v>1.4624728698036158</c:v>
                </c:pt>
                <c:pt idx="374">
                  <c:v>1.4874494848194566</c:v>
                </c:pt>
                <c:pt idx="375">
                  <c:v>1.5124308948764638</c:v>
                </c:pt>
                <c:pt idx="376">
                  <c:v>1.5367603930433873</c:v>
                </c:pt>
                <c:pt idx="377">
                  <c:v>1.5600262489128924</c:v>
                </c:pt>
                <c:pt idx="378">
                  <c:v>1.5821543051132563</c:v>
                </c:pt>
                <c:pt idx="379">
                  <c:v>1.6035773681514667</c:v>
                </c:pt>
                <c:pt idx="380">
                  <c:v>1.6249212039208625</c:v>
                </c:pt>
                <c:pt idx="381">
                  <c:v>1.6451667268398635</c:v>
                </c:pt>
                <c:pt idx="382">
                  <c:v>1.6612351347180805</c:v>
                </c:pt>
                <c:pt idx="383">
                  <c:v>1.67096907469322</c:v>
                </c:pt>
                <c:pt idx="384">
                  <c:v>1.6734080035285384</c:v>
                </c:pt>
                <c:pt idx="385">
                  <c:v>1.6691773631428735</c:v>
                </c:pt>
                <c:pt idx="386">
                  <c:v>1.6595454185367444</c:v>
                </c:pt>
                <c:pt idx="387">
                  <c:v>1.6462370349553772</c:v>
                </c:pt>
                <c:pt idx="388">
                  <c:v>1.6308853214172649</c:v>
                </c:pt>
                <c:pt idx="389">
                  <c:v>1.6143381765849658</c:v>
                </c:pt>
                <c:pt idx="390">
                  <c:v>1.5973331229767362</c:v>
                </c:pt>
                <c:pt idx="391">
                  <c:v>1.5800121125294244</c:v>
                </c:pt>
                <c:pt idx="392">
                  <c:v>1.5626496722119168</c:v>
                </c:pt>
                <c:pt idx="393">
                  <c:v>1.5452947432274038</c:v>
                </c:pt>
                <c:pt idx="394">
                  <c:v>1.528067840594207</c:v>
                </c:pt>
                <c:pt idx="395">
                  <c:v>1.5109871220675626</c:v>
                </c:pt>
                <c:pt idx="396">
                  <c:v>1.4940014503761201</c:v>
                </c:pt>
                <c:pt idx="397">
                  <c:v>1.4771646819965252</c:v>
                </c:pt>
                <c:pt idx="398">
                  <c:v>1.4604768690514507</c:v>
                </c:pt>
                <c:pt idx="399">
                  <c:v>1.4438572902023177</c:v>
                </c:pt>
                <c:pt idx="400">
                  <c:v>1.4274374186442627</c:v>
                </c:pt>
                <c:pt idx="401">
                  <c:v>1.4112323715410695</c:v>
                </c:pt>
                <c:pt idx="402">
                  <c:v>1.3950816511739457</c:v>
                </c:pt>
                <c:pt idx="403">
                  <c:v>1.3792148413786265</c:v>
                </c:pt>
                <c:pt idx="404">
                  <c:v>1.3634991614782346</c:v>
                </c:pt>
                <c:pt idx="405">
                  <c:v>1.3480710990798883</c:v>
                </c:pt>
                <c:pt idx="406">
                  <c:v>1.3327615356098077</c:v>
                </c:pt>
                <c:pt idx="407">
                  <c:v>1.3176455432211587</c:v>
                </c:pt>
                <c:pt idx="408">
                  <c:v>1.302720449896134</c:v>
                </c:pt>
                <c:pt idx="409">
                  <c:v>1.287891265954026</c:v>
                </c:pt>
                <c:pt idx="410">
                  <c:v>1.2733717119897292</c:v>
                </c:pt>
                <c:pt idx="411">
                  <c:v>1.2589484076520903</c:v>
                </c:pt>
                <c:pt idx="412">
                  <c:v>1.2446976012967079</c:v>
                </c:pt>
                <c:pt idx="413">
                  <c:v>1.2307553740419857</c:v>
                </c:pt>
                <c:pt idx="414">
                  <c:v>1.216957207361097</c:v>
                </c:pt>
                <c:pt idx="415">
                  <c:v>1.2034136800964528</c:v>
                </c:pt>
                <c:pt idx="416">
                  <c:v>1.1900794539415147</c:v>
                </c:pt>
                <c:pt idx="417">
                  <c:v>1.176901186391347</c:v>
                </c:pt>
                <c:pt idx="418">
                  <c:v>1.1639362092269794</c:v>
                </c:pt>
                <c:pt idx="419">
                  <c:v>1.1511245900506819</c:v>
                </c:pt>
                <c:pt idx="420">
                  <c:v>1.1385237372791581</c:v>
                </c:pt>
                <c:pt idx="421">
                  <c:v>1.1261638888058387</c:v>
                </c:pt>
                <c:pt idx="422">
                  <c:v>1.1139099437540372</c:v>
                </c:pt>
                <c:pt idx="423">
                  <c:v>1.1018501379381254</c:v>
                </c:pt>
                <c:pt idx="424">
                  <c:v>1.0899757226877289</c:v>
                </c:pt>
                <c:pt idx="425">
                  <c:v>1.078420564914</c:v>
                </c:pt>
                <c:pt idx="426">
                  <c:v>1.0669591978671222</c:v>
                </c:pt>
                <c:pt idx="427">
                  <c:v>1.0557986595324806</c:v>
                </c:pt>
                <c:pt idx="428">
                  <c:v>1.044814047528638</c:v>
                </c:pt>
                <c:pt idx="429">
                  <c:v>1.033785516842231</c:v>
                </c:pt>
                <c:pt idx="430">
                  <c:v>1.0230465840755052</c:v>
                </c:pt>
                <c:pt idx="431">
                  <c:v>1.0122465199850712</c:v>
                </c:pt>
                <c:pt idx="432">
                  <c:v>1.0017337128090005</c:v>
                </c:pt>
                <c:pt idx="433">
                  <c:v>0.99135900263795029</c:v>
                </c:pt>
                <c:pt idx="434">
                  <c:v>0.98113878264066035</c:v>
                </c:pt>
                <c:pt idx="435">
                  <c:v>0.97118304085616147</c:v>
                </c:pt>
                <c:pt idx="436">
                  <c:v>0.96142109406644827</c:v>
                </c:pt>
                <c:pt idx="437">
                  <c:v>0.95172597542459214</c:v>
                </c:pt>
                <c:pt idx="438">
                  <c:v>0.94230575289589413</c:v>
                </c:pt>
                <c:pt idx="439">
                  <c:v>0.93308216236979102</c:v>
                </c:pt>
                <c:pt idx="440">
                  <c:v>0.92417587030192083</c:v>
                </c:pt>
                <c:pt idx="441">
                  <c:v>0.91539983521226986</c:v>
                </c:pt>
                <c:pt idx="442">
                  <c:v>0.9068197154665455</c:v>
                </c:pt>
                <c:pt idx="443">
                  <c:v>0.89828627858912302</c:v>
                </c:pt>
                <c:pt idx="444">
                  <c:v>0.89002958616341687</c:v>
                </c:pt>
                <c:pt idx="445">
                  <c:v>0.88166990767206144</c:v>
                </c:pt>
                <c:pt idx="446">
                  <c:v>0.87355309351361876</c:v>
                </c:pt>
                <c:pt idx="447">
                  <c:v>0.86540011817930151</c:v>
                </c:pt>
                <c:pt idx="448">
                  <c:v>0.85757370414749567</c:v>
                </c:pt>
                <c:pt idx="449">
                  <c:v>0.84978782423768551</c:v>
                </c:pt>
                <c:pt idx="450">
                  <c:v>0.84223468634723964</c:v>
                </c:pt>
                <c:pt idx="451">
                  <c:v>0.83467497446274397</c:v>
                </c:pt>
                <c:pt idx="452">
                  <c:v>0.827304641089735</c:v>
                </c:pt>
                <c:pt idx="453">
                  <c:v>0.82013575187043009</c:v>
                </c:pt>
                <c:pt idx="454">
                  <c:v>0.81298016603948042</c:v>
                </c:pt>
                <c:pt idx="455">
                  <c:v>0.80597635071756268</c:v>
                </c:pt>
                <c:pt idx="456">
                  <c:v>0.79934054945358168</c:v>
                </c:pt>
                <c:pt idx="457">
                  <c:v>0.79253176190130759</c:v>
                </c:pt>
                <c:pt idx="458">
                  <c:v>0.78618334556763347</c:v>
                </c:pt>
                <c:pt idx="459">
                  <c:v>0.77945218340406175</c:v>
                </c:pt>
                <c:pt idx="460">
                  <c:v>0.77320114235634441</c:v>
                </c:pt>
                <c:pt idx="461">
                  <c:v>0.76671020726225914</c:v>
                </c:pt>
                <c:pt idx="462">
                  <c:v>0.76042248342321206</c:v>
                </c:pt>
                <c:pt idx="463">
                  <c:v>0.7545012293869171</c:v>
                </c:pt>
                <c:pt idx="464">
                  <c:v>0.74849812661373705</c:v>
                </c:pt>
                <c:pt idx="465">
                  <c:v>0.74233228235714832</c:v>
                </c:pt>
                <c:pt idx="466">
                  <c:v>0.73687436164842257</c:v>
                </c:pt>
                <c:pt idx="467">
                  <c:v>0.73142758705094801</c:v>
                </c:pt>
                <c:pt idx="468">
                  <c:v>0.7257483329955482</c:v>
                </c:pt>
                <c:pt idx="469">
                  <c:v>0.71974549252957665</c:v>
                </c:pt>
                <c:pt idx="470">
                  <c:v>0.7144135922871212</c:v>
                </c:pt>
                <c:pt idx="471">
                  <c:v>0.70893053580661625</c:v>
                </c:pt>
                <c:pt idx="472">
                  <c:v>0.70354929823823054</c:v>
                </c:pt>
                <c:pt idx="473">
                  <c:v>0.6981875698661224</c:v>
                </c:pt>
                <c:pt idx="474">
                  <c:v>0.69311111546214121</c:v>
                </c:pt>
                <c:pt idx="475">
                  <c:v>0.68806369694634439</c:v>
                </c:pt>
                <c:pt idx="476">
                  <c:v>0.68286679566232455</c:v>
                </c:pt>
                <c:pt idx="477">
                  <c:v>0.67815403801043728</c:v>
                </c:pt>
                <c:pt idx="478">
                  <c:v>0.67338957818830503</c:v>
                </c:pt>
                <c:pt idx="479">
                  <c:v>0.66829271044822092</c:v>
                </c:pt>
                <c:pt idx="480">
                  <c:v>0.66322963453286776</c:v>
                </c:pt>
                <c:pt idx="481">
                  <c:v>0.65829765030818976</c:v>
                </c:pt>
                <c:pt idx="482">
                  <c:v>0.65292288756794192</c:v>
                </c:pt>
                <c:pt idx="483">
                  <c:v>0.64708942871655495</c:v>
                </c:pt>
                <c:pt idx="484">
                  <c:v>0.64077947734485707</c:v>
                </c:pt>
                <c:pt idx="485">
                  <c:v>0.6339731557896735</c:v>
                </c:pt>
                <c:pt idx="486">
                  <c:v>0.62664826847401023</c:v>
                </c:pt>
                <c:pt idx="487">
                  <c:v>0.61857102812012987</c:v>
                </c:pt>
                <c:pt idx="488">
                  <c:v>0.60970110237939945</c:v>
                </c:pt>
                <c:pt idx="489">
                  <c:v>0.6006462356623945</c:v>
                </c:pt>
                <c:pt idx="490">
                  <c:v>0.59050746200858328</c:v>
                </c:pt>
                <c:pt idx="491">
                  <c:v>0.57944059713979723</c:v>
                </c:pt>
                <c:pt idx="492">
                  <c:v>0.56726169235387447</c:v>
                </c:pt>
                <c:pt idx="493">
                  <c:v>0.5542468081661106</c:v>
                </c:pt>
                <c:pt idx="494">
                  <c:v>0.54032947479087379</c:v>
                </c:pt>
                <c:pt idx="495">
                  <c:v>0.52556305827006689</c:v>
                </c:pt>
                <c:pt idx="496">
                  <c:v>0.51000851294023475</c:v>
                </c:pt>
                <c:pt idx="497">
                  <c:v>0.49317912068251529</c:v>
                </c:pt>
                <c:pt idx="498">
                  <c:v>0.47596158919242376</c:v>
                </c:pt>
                <c:pt idx="499">
                  <c:v>0.4574276929464845</c:v>
                </c:pt>
                <c:pt idx="500">
                  <c:v>0.43806745045349388</c:v>
                </c:pt>
                <c:pt idx="501">
                  <c:v>0.41763773965222967</c:v>
                </c:pt>
                <c:pt idx="502">
                  <c:v>0.3961993470957364</c:v>
                </c:pt>
                <c:pt idx="503">
                  <c:v>0.37346372163236902</c:v>
                </c:pt>
                <c:pt idx="504">
                  <c:v>0.34927752746795526</c:v>
                </c:pt>
                <c:pt idx="505">
                  <c:v>0.32448823330765642</c:v>
                </c:pt>
                <c:pt idx="506">
                  <c:v>0.29885307640970665</c:v>
                </c:pt>
                <c:pt idx="507">
                  <c:v>0.27114431794907828</c:v>
                </c:pt>
                <c:pt idx="508">
                  <c:v>0.2415464805965484</c:v>
                </c:pt>
                <c:pt idx="509">
                  <c:v>0.21192108430850939</c:v>
                </c:pt>
                <c:pt idx="510">
                  <c:v>0.18069920129603473</c:v>
                </c:pt>
                <c:pt idx="511">
                  <c:v>0.14798532068380513</c:v>
                </c:pt>
                <c:pt idx="512">
                  <c:v>0.11494441571258467</c:v>
                </c:pt>
                <c:pt idx="513">
                  <c:v>8.1707270097349238E-2</c:v>
                </c:pt>
                <c:pt idx="514">
                  <c:v>4.8830086528350039E-2</c:v>
                </c:pt>
                <c:pt idx="515">
                  <c:v>1.6615547557177382E-2</c:v>
                </c:pt>
                <c:pt idx="516">
                  <c:v>-1.3676222949234686E-2</c:v>
                </c:pt>
                <c:pt idx="517">
                  <c:v>-4.2392712939904729E-2</c:v>
                </c:pt>
                <c:pt idx="518">
                  <c:v>-6.905096883247698E-2</c:v>
                </c:pt>
                <c:pt idx="519">
                  <c:v>-9.0979145788843946E-2</c:v>
                </c:pt>
                <c:pt idx="520">
                  <c:v>-0.11125903931710739</c:v>
                </c:pt>
                <c:pt idx="521">
                  <c:v>-0.12493873660829995</c:v>
                </c:pt>
                <c:pt idx="522">
                  <c:v>-0.13548891894160814</c:v>
                </c:pt>
                <c:pt idx="523">
                  <c:v>-0.14206473528057098</c:v>
                </c:pt>
                <c:pt idx="524">
                  <c:v>-0.14387555575769967</c:v>
                </c:pt>
                <c:pt idx="525">
                  <c:v>-0.14327110961711742</c:v>
                </c:pt>
                <c:pt idx="526">
                  <c:v>-0.14086170270546919</c:v>
                </c:pt>
                <c:pt idx="527">
                  <c:v>-0.13489602535887207</c:v>
                </c:pt>
                <c:pt idx="528">
                  <c:v>-0.12784372725170717</c:v>
                </c:pt>
                <c:pt idx="529">
                  <c:v>-0.12205304837081175</c:v>
                </c:pt>
                <c:pt idx="530">
                  <c:v>-0.11690664142431006</c:v>
                </c:pt>
                <c:pt idx="531">
                  <c:v>-0.11125903931710739</c:v>
                </c:pt>
                <c:pt idx="532">
                  <c:v>-0.10568393731556154</c:v>
                </c:pt>
                <c:pt idx="533">
                  <c:v>-0.10182351650232342</c:v>
                </c:pt>
                <c:pt idx="534">
                  <c:v>-9.9632871343529689E-2</c:v>
                </c:pt>
                <c:pt idx="535">
                  <c:v>-9.745322068600859E-2</c:v>
                </c:pt>
                <c:pt idx="536">
                  <c:v>-9.6910013008056392E-2</c:v>
                </c:pt>
                <c:pt idx="537">
                  <c:v>-9.9632871343529689E-2</c:v>
                </c:pt>
                <c:pt idx="538">
                  <c:v>-0.10182351650232342</c:v>
                </c:pt>
                <c:pt idx="539">
                  <c:v>-0.10292299679057967</c:v>
                </c:pt>
                <c:pt idx="540">
                  <c:v>-0.10734896612269966</c:v>
                </c:pt>
                <c:pt idx="541">
                  <c:v>-0.11294562194904302</c:v>
                </c:pt>
                <c:pt idx="542">
                  <c:v>-0.11182050608167508</c:v>
                </c:pt>
                <c:pt idx="543">
                  <c:v>-0.12033079436794646</c:v>
                </c:pt>
                <c:pt idx="544">
                  <c:v>-0.12090412049992724</c:v>
                </c:pt>
                <c:pt idx="545">
                  <c:v>-0.11975822410451964</c:v>
                </c:pt>
                <c:pt idx="546">
                  <c:v>-0.12090412049992724</c:v>
                </c:pt>
                <c:pt idx="547">
                  <c:v>-0.11918640771920865</c:v>
                </c:pt>
                <c:pt idx="548">
                  <c:v>-0.11633856484638239</c:v>
                </c:pt>
                <c:pt idx="549">
                  <c:v>-0.11294562194904302</c:v>
                </c:pt>
                <c:pt idx="550">
                  <c:v>-0.10902040301031106</c:v>
                </c:pt>
                <c:pt idx="551">
                  <c:v>-0.10347378251044466</c:v>
                </c:pt>
                <c:pt idx="552">
                  <c:v>-9.5825631715836468E-2</c:v>
                </c:pt>
                <c:pt idx="553">
                  <c:v>-9.0979145788843946E-2</c:v>
                </c:pt>
                <c:pt idx="554">
                  <c:v>-8.6186147616283335E-2</c:v>
                </c:pt>
                <c:pt idx="555">
                  <c:v>-8.0398976215889026E-2</c:v>
                </c:pt>
                <c:pt idx="556">
                  <c:v>-7.6755981369723517E-2</c:v>
                </c:pt>
                <c:pt idx="557">
                  <c:v>-7.1092309756047342E-2</c:v>
                </c:pt>
                <c:pt idx="558">
                  <c:v>-6.8033885271827368E-2</c:v>
                </c:pt>
                <c:pt idx="559">
                  <c:v>-6.5501548756432285E-2</c:v>
                </c:pt>
                <c:pt idx="560">
                  <c:v>-6.3989204284790407E-2</c:v>
                </c:pt>
                <c:pt idx="561">
                  <c:v>-6.4492734175287211E-2</c:v>
                </c:pt>
                <c:pt idx="562">
                  <c:v>-6.4492734175287211E-2</c:v>
                </c:pt>
                <c:pt idx="563">
                  <c:v>-6.4996848546345243E-2</c:v>
                </c:pt>
                <c:pt idx="564">
                  <c:v>-6.6512712151294562E-2</c:v>
                </c:pt>
                <c:pt idx="565">
                  <c:v>-6.8542129310994945E-2</c:v>
                </c:pt>
                <c:pt idx="566">
                  <c:v>-7.3143291050307674E-2</c:v>
                </c:pt>
                <c:pt idx="567">
                  <c:v>-7.779372256098363E-2</c:v>
                </c:pt>
                <c:pt idx="568">
                  <c:v>-8.1969663215119878E-2</c:v>
                </c:pt>
                <c:pt idx="569">
                  <c:v>-8.6716098239581554E-2</c:v>
                </c:pt>
                <c:pt idx="570">
                  <c:v>-9.0443970758824668E-2</c:v>
                </c:pt>
                <c:pt idx="571">
                  <c:v>-9.4204119632131461E-2</c:v>
                </c:pt>
                <c:pt idx="572">
                  <c:v>-9.6910013008056392E-2</c:v>
                </c:pt>
                <c:pt idx="573">
                  <c:v>-0.10017949757290372</c:v>
                </c:pt>
                <c:pt idx="574">
                  <c:v>-0.10182351650232342</c:v>
                </c:pt>
                <c:pt idx="575">
                  <c:v>-0.10347378251044466</c:v>
                </c:pt>
                <c:pt idx="576">
                  <c:v>-0.10292299679057967</c:v>
                </c:pt>
                <c:pt idx="577">
                  <c:v>-0.10237290870955855</c:v>
                </c:pt>
                <c:pt idx="578">
                  <c:v>-9.9632871343529689E-2</c:v>
                </c:pt>
                <c:pt idx="579">
                  <c:v>-9.6910013008056392E-2</c:v>
                </c:pt>
                <c:pt idx="580">
                  <c:v>-9.4204119632131461E-2</c:v>
                </c:pt>
                <c:pt idx="581">
                  <c:v>-9.0979145788843946E-2</c:v>
                </c:pt>
                <c:pt idx="582">
                  <c:v>-8.6186147616283335E-2</c:v>
                </c:pt>
                <c:pt idx="583">
                  <c:v>-8.092190762392612E-2</c:v>
                </c:pt>
                <c:pt idx="584">
                  <c:v>-7.5204004202087837E-2</c:v>
                </c:pt>
                <c:pt idx="585">
                  <c:v>-7.0070439915412133E-2</c:v>
                </c:pt>
                <c:pt idx="586">
                  <c:v>-6.5501548756432285E-2</c:v>
                </c:pt>
                <c:pt idx="587">
                  <c:v>-6.198090252378971E-2</c:v>
                </c:pt>
                <c:pt idx="588">
                  <c:v>-5.8488567365596968E-2</c:v>
                </c:pt>
                <c:pt idx="589">
                  <c:v>-5.4531414868180264E-2</c:v>
                </c:pt>
                <c:pt idx="590">
                  <c:v>-4.9635145623876928E-2</c:v>
                </c:pt>
                <c:pt idx="591">
                  <c:v>-4.6240308266771224E-2</c:v>
                </c:pt>
                <c:pt idx="592">
                  <c:v>-4.4312249686494193E-2</c:v>
                </c:pt>
                <c:pt idx="593">
                  <c:v>-4.2871802323186915E-2</c:v>
                </c:pt>
                <c:pt idx="594">
                  <c:v>-4.2871802323186915E-2</c:v>
                </c:pt>
                <c:pt idx="595">
                  <c:v>-4.2871802323186915E-2</c:v>
                </c:pt>
                <c:pt idx="596">
                  <c:v>-4.2392712939904729E-2</c:v>
                </c:pt>
                <c:pt idx="597">
                  <c:v>-4.2392712939904729E-2</c:v>
                </c:pt>
                <c:pt idx="598">
                  <c:v>-4.3351420794796675E-2</c:v>
                </c:pt>
                <c:pt idx="599">
                  <c:v>-4.3351420794796675E-2</c:v>
                </c:pt>
                <c:pt idx="600">
                  <c:v>-4.3351420794796675E-2</c:v>
                </c:pt>
                <c:pt idx="601">
                  <c:v>-4.4312249686494193E-2</c:v>
                </c:pt>
                <c:pt idx="602">
                  <c:v>-4.4312249686494193E-2</c:v>
                </c:pt>
                <c:pt idx="603">
                  <c:v>-4.4312249686494193E-2</c:v>
                </c:pt>
                <c:pt idx="604">
                  <c:v>-4.3831569524636682E-2</c:v>
                </c:pt>
                <c:pt idx="605">
                  <c:v>-4.2392712939904729E-2</c:v>
                </c:pt>
                <c:pt idx="606">
                  <c:v>-4.1436116778032536E-2</c:v>
                </c:pt>
                <c:pt idx="607">
                  <c:v>-4.0005161671583807E-2</c:v>
                </c:pt>
                <c:pt idx="608">
                  <c:v>-3.7630664329978893E-2</c:v>
                </c:pt>
                <c:pt idx="609">
                  <c:v>-3.5269078946370637E-2</c:v>
                </c:pt>
                <c:pt idx="610">
                  <c:v>-3.1517051446064863E-2</c:v>
                </c:pt>
                <c:pt idx="611">
                  <c:v>-2.7797161620935564E-2</c:v>
                </c:pt>
                <c:pt idx="612">
                  <c:v>-2.4108863598207259E-2</c:v>
                </c:pt>
                <c:pt idx="613">
                  <c:v>-2.0451625295904902E-2</c:v>
                </c:pt>
                <c:pt idx="614">
                  <c:v>-1.6373712875465501E-2</c:v>
                </c:pt>
                <c:pt idx="615">
                  <c:v>-1.3676222949234686E-2</c:v>
                </c:pt>
                <c:pt idx="616">
                  <c:v>-1.0550182333308195E-2</c:v>
                </c:pt>
                <c:pt idx="617">
                  <c:v>-7.8885122130503398E-3</c:v>
                </c:pt>
                <c:pt idx="618">
                  <c:v>-6.1230850587887945E-3</c:v>
                </c:pt>
                <c:pt idx="619">
                  <c:v>-4.3648054024500883E-3</c:v>
                </c:pt>
                <c:pt idx="620">
                  <c:v>-3.0507515046188267E-3</c:v>
                </c:pt>
                <c:pt idx="621">
                  <c:v>-1.7406615763012701E-3</c:v>
                </c:pt>
                <c:pt idx="622">
                  <c:v>-8.6945871262889137E-4</c:v>
                </c:pt>
                <c:pt idx="623">
                  <c:v>-8.6945871262889137E-4</c:v>
                </c:pt>
                <c:pt idx="624">
                  <c:v>-1.7406615763012701E-3</c:v>
                </c:pt>
                <c:pt idx="625">
                  <c:v>-3.0507515046188267E-3</c:v>
                </c:pt>
                <c:pt idx="626">
                  <c:v>-3.4883278458213473E-3</c:v>
                </c:pt>
                <c:pt idx="627">
                  <c:v>-4.8037084028205992E-3</c:v>
                </c:pt>
                <c:pt idx="628">
                  <c:v>-6.5637695023882739E-3</c:v>
                </c:pt>
                <c:pt idx="629">
                  <c:v>-8.3309926200514969E-3</c:v>
                </c:pt>
                <c:pt idx="630">
                  <c:v>-9.6611452123985687E-3</c:v>
                </c:pt>
                <c:pt idx="631">
                  <c:v>-1.1887159731648099E-2</c:v>
                </c:pt>
                <c:pt idx="632">
                  <c:v>-1.322826573375516E-2</c:v>
                </c:pt>
                <c:pt idx="633">
                  <c:v>-1.3676222949234686E-2</c:v>
                </c:pt>
                <c:pt idx="634">
                  <c:v>-1.5022873584506671E-2</c:v>
                </c:pt>
                <c:pt idx="635">
                  <c:v>-1.5472686656207449E-2</c:v>
                </c:pt>
                <c:pt idx="636">
                  <c:v>-1.4573525916998339E-2</c:v>
                </c:pt>
                <c:pt idx="637">
                  <c:v>-1.3676222949234686E-2</c:v>
                </c:pt>
                <c:pt idx="638">
                  <c:v>-1.2333735073725434E-2</c:v>
                </c:pt>
                <c:pt idx="639">
                  <c:v>-1.1441043121384482E-2</c:v>
                </c:pt>
                <c:pt idx="640">
                  <c:v>-1.0105436281226938E-2</c:v>
                </c:pt>
                <c:pt idx="641">
                  <c:v>-8.3309926200514969E-3</c:v>
                </c:pt>
                <c:pt idx="642">
                  <c:v>-6.5637695023882739E-3</c:v>
                </c:pt>
                <c:pt idx="643">
                  <c:v>-5.2430554123718831E-3</c:v>
                </c:pt>
                <c:pt idx="644">
                  <c:v>-3.4883278458213473E-3</c:v>
                </c:pt>
                <c:pt idx="645">
                  <c:v>-2.6136156026866902E-3</c:v>
                </c:pt>
                <c:pt idx="646">
                  <c:v>-2.176919254274547E-3</c:v>
                </c:pt>
                <c:pt idx="647">
                  <c:v>-2.176919254274547E-3</c:v>
                </c:pt>
                <c:pt idx="648">
                  <c:v>-2.176919254274547E-3</c:v>
                </c:pt>
                <c:pt idx="649">
                  <c:v>-4.3648054024500883E-3</c:v>
                </c:pt>
                <c:pt idx="650">
                  <c:v>-5.6828473303632727E-3</c:v>
                </c:pt>
                <c:pt idx="651">
                  <c:v>-7.4464821678643838E-3</c:v>
                </c:pt>
                <c:pt idx="652">
                  <c:v>-1.0550182333308195E-2</c:v>
                </c:pt>
                <c:pt idx="653">
                  <c:v>-1.322826573375516E-2</c:v>
                </c:pt>
                <c:pt idx="654">
                  <c:v>-1.5022873584506671E-2</c:v>
                </c:pt>
                <c:pt idx="655">
                  <c:v>-1.9542107723899943E-2</c:v>
                </c:pt>
                <c:pt idx="656">
                  <c:v>-2.2276394711152253E-2</c:v>
                </c:pt>
                <c:pt idx="657">
                  <c:v>-2.3191662661933767E-2</c:v>
                </c:pt>
                <c:pt idx="658">
                  <c:v>-2.6410376572743116E-2</c:v>
                </c:pt>
                <c:pt idx="659">
                  <c:v>-2.8724151261894745E-2</c:v>
                </c:pt>
                <c:pt idx="660">
                  <c:v>-2.9653123769906618E-2</c:v>
                </c:pt>
                <c:pt idx="661">
                  <c:v>-3.0584087646018613E-2</c:v>
                </c:pt>
                <c:pt idx="662">
                  <c:v>-3.0584087646018613E-2</c:v>
                </c:pt>
                <c:pt idx="663">
                  <c:v>-3.1517051446064863E-2</c:v>
                </c:pt>
                <c:pt idx="664">
                  <c:v>-3.1517051446064863E-2</c:v>
                </c:pt>
                <c:pt idx="665">
                  <c:v>-3.1984286006358213E-2</c:v>
                </c:pt>
                <c:pt idx="666">
                  <c:v>-3.1517051446064863E-2</c:v>
                </c:pt>
                <c:pt idx="667">
                  <c:v>-3.1050319018657353E-2</c:v>
                </c:pt>
                <c:pt idx="668">
                  <c:v>-3.2920265855502902E-2</c:v>
                </c:pt>
                <c:pt idx="669">
                  <c:v>-3.3389013318065645E-2</c:v>
                </c:pt>
                <c:pt idx="670">
                  <c:v>-3.2452023781137915E-2</c:v>
                </c:pt>
                <c:pt idx="671">
                  <c:v>-3.385826726096737E-2</c:v>
                </c:pt>
                <c:pt idx="672">
                  <c:v>-3.4328028779893278E-2</c:v>
                </c:pt>
                <c:pt idx="673">
                  <c:v>-3.5740369803151061E-2</c:v>
                </c:pt>
                <c:pt idx="674">
                  <c:v>-3.7630664329978893E-2</c:v>
                </c:pt>
                <c:pt idx="675">
                  <c:v>-3.9529222465701036E-2</c:v>
                </c:pt>
                <c:pt idx="676">
                  <c:v>-4.1436116778032536E-2</c:v>
                </c:pt>
                <c:pt idx="677">
                  <c:v>-4.3831569524636682E-2</c:v>
                </c:pt>
                <c:pt idx="678">
                  <c:v>-4.5757490560675115E-2</c:v>
                </c:pt>
                <c:pt idx="679">
                  <c:v>-4.7691990337874794E-2</c:v>
                </c:pt>
                <c:pt idx="680">
                  <c:v>-4.9148541111453566E-2</c:v>
                </c:pt>
                <c:pt idx="681">
                  <c:v>-4.9635145623876928E-2</c:v>
                </c:pt>
                <c:pt idx="682">
                  <c:v>-4.9635145623876928E-2</c:v>
                </c:pt>
                <c:pt idx="683">
                  <c:v>-4.9148541111453566E-2</c:v>
                </c:pt>
                <c:pt idx="684">
                  <c:v>-4.7207556955907906E-2</c:v>
                </c:pt>
                <c:pt idx="685">
                  <c:v>-4.4793462458058257E-2</c:v>
                </c:pt>
                <c:pt idx="686">
                  <c:v>-4.1914151478914877E-2</c:v>
                </c:pt>
                <c:pt idx="687">
                  <c:v>-3.8578905933551705E-2</c:v>
                </c:pt>
                <c:pt idx="688">
                  <c:v>-3.4798298974087927E-2</c:v>
                </c:pt>
                <c:pt idx="689">
                  <c:v>-3.1984286006358213E-2</c:v>
                </c:pt>
                <c:pt idx="690">
                  <c:v>-2.91883891274822E-2</c:v>
                </c:pt>
                <c:pt idx="691">
                  <c:v>-2.6410376572743116E-2</c:v>
                </c:pt>
                <c:pt idx="692">
                  <c:v>-2.2733787572707352E-2</c:v>
                </c:pt>
                <c:pt idx="693">
                  <c:v>-1.8634490921455603E-2</c:v>
                </c:pt>
                <c:pt idx="694">
                  <c:v>-1.5022873584506671E-2</c:v>
                </c:pt>
                <c:pt idx="695">
                  <c:v>-1.1887159731648099E-2</c:v>
                </c:pt>
                <c:pt idx="696">
                  <c:v>-9.2173081968621833E-3</c:v>
                </c:pt>
                <c:pt idx="697">
                  <c:v>-7.0049015686584892E-3</c:v>
                </c:pt>
                <c:pt idx="698">
                  <c:v>-4.8037084028205992E-3</c:v>
                </c:pt>
                <c:pt idx="699">
                  <c:v>-2.6136156026866902E-3</c:v>
                </c:pt>
                <c:pt idx="700">
                  <c:v>-8.6945871262889137E-4</c:v>
                </c:pt>
                <c:pt idx="701">
                  <c:v>1.300933020418072E-3</c:v>
                </c:pt>
                <c:pt idx="702">
                  <c:v>3.0294705536179621E-3</c:v>
                </c:pt>
                <c:pt idx="703">
                  <c:v>4.7511555910010198E-3</c:v>
                </c:pt>
                <c:pt idx="704">
                  <c:v>6.4660422492316813E-3</c:v>
                </c:pt>
                <c:pt idx="705">
                  <c:v>9.025742086910208E-3</c:v>
                </c:pt>
                <c:pt idx="706">
                  <c:v>1.1147360775797479E-2</c:v>
                </c:pt>
                <c:pt idx="707">
                  <c:v>1.3258665283516512E-2</c:v>
                </c:pt>
                <c:pt idx="708">
                  <c:v>1.5359755409214231E-2</c:v>
                </c:pt>
                <c:pt idx="709">
                  <c:v>1.703333929878037E-2</c:v>
                </c:pt>
                <c:pt idx="710">
                  <c:v>1.8700498666243369E-2</c:v>
                </c:pt>
                <c:pt idx="711">
                  <c:v>1.9946681678842306E-2</c:v>
                </c:pt>
                <c:pt idx="712">
                  <c:v>2.0775488193557831E-2</c:v>
                </c:pt>
                <c:pt idx="713">
                  <c:v>2.0775488193557831E-2</c:v>
                </c:pt>
                <c:pt idx="714">
                  <c:v>2.0361282647707864E-2</c:v>
                </c:pt>
                <c:pt idx="715">
                  <c:v>1.953168453125545E-2</c:v>
                </c:pt>
                <c:pt idx="716">
                  <c:v>1.7450729510536125E-2</c:v>
                </c:pt>
                <c:pt idx="717">
                  <c:v>1.4520538757923713E-2</c:v>
                </c:pt>
                <c:pt idx="718">
                  <c:v>1.2415374762432893E-2</c:v>
                </c:pt>
                <c:pt idx="719">
                  <c:v>1.0723865391773066E-2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6D-4E18-81E5-8086CC7230AB}"/>
            </c:ext>
          </c:extLst>
        </c:ser>
        <c:ser>
          <c:idx val="1"/>
          <c:order val="1"/>
          <c:tx>
            <c:v>n1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9.1824282362796467E-2"/>
                  <c:y val="-0.33467957130358705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'1. 1000RPM'!$E$391:$E$490</c:f>
              <c:numCache>
                <c:formatCode>General</c:formatCode>
                <c:ptCount val="100"/>
                <c:pt idx="0">
                  <c:v>1.840043330603494</c:v>
                </c:pt>
                <c:pt idx="1">
                  <c:v>1.8530286147129897</c:v>
                </c:pt>
                <c:pt idx="2">
                  <c:v>1.8659918001262754</c:v>
                </c:pt>
                <c:pt idx="3">
                  <c:v>1.8789237339675673</c:v>
                </c:pt>
                <c:pt idx="4">
                  <c:v>1.8918718304455837</c:v>
                </c:pt>
                <c:pt idx="5">
                  <c:v>1.9047696259065952</c:v>
                </c:pt>
                <c:pt idx="6">
                  <c:v>1.9175580208254361</c:v>
                </c:pt>
                <c:pt idx="7">
                  <c:v>1.9302866472455196</c:v>
                </c:pt>
                <c:pt idx="8">
                  <c:v>1.9429500700770987</c:v>
                </c:pt>
                <c:pt idx="9">
                  <c:v>1.9554953291841271</c:v>
                </c:pt>
                <c:pt idx="10">
                  <c:v>1.9679689628786923</c:v>
                </c:pt>
                <c:pt idx="11">
                  <c:v>1.9803215860087564</c:v>
                </c:pt>
                <c:pt idx="12">
                  <c:v>1.9925535178321356</c:v>
                </c:pt>
                <c:pt idx="13">
                  <c:v>2.0047081965443363</c:v>
                </c:pt>
                <c:pt idx="14">
                  <c:v>2.0166991380649715</c:v>
                </c:pt>
                <c:pt idx="15">
                  <c:v>2.0285712526925375</c:v>
                </c:pt>
                <c:pt idx="16">
                  <c:v>2.0402857989324916</c:v>
                </c:pt>
                <c:pt idx="17">
                  <c:v>2.0518853788898719</c:v>
                </c:pt>
                <c:pt idx="18">
                  <c:v>2.0633333589517497</c:v>
                </c:pt>
                <c:pt idx="19">
                  <c:v>2.0746701889240069</c:v>
                </c:pt>
                <c:pt idx="20">
                  <c:v>2.085825533520743</c:v>
                </c:pt>
                <c:pt idx="21">
                  <c:v>2.0968752680596876</c:v>
                </c:pt>
                <c:pt idx="22">
                  <c:v>2.1077524987401626</c:v>
                </c:pt>
                <c:pt idx="23">
                  <c:v>2.1184961999117879</c:v>
                </c:pt>
                <c:pt idx="24">
                  <c:v>2.1290773242527368</c:v>
                </c:pt>
                <c:pt idx="25">
                  <c:v>2.1395327715979393</c:v>
                </c:pt>
                <c:pt idx="26">
                  <c:v>2.1498039382270222</c:v>
                </c:pt>
                <c:pt idx="27">
                  <c:v>2.1599580026785188</c:v>
                </c:pt>
                <c:pt idx="28">
                  <c:v>2.1699681739968923</c:v>
                </c:pt>
                <c:pt idx="29">
                  <c:v>2.1798389280231869</c:v>
                </c:pt>
                <c:pt idx="30">
                  <c:v>2.1895464567389267</c:v>
                </c:pt>
                <c:pt idx="31">
                  <c:v>2.199096656305616</c:v>
                </c:pt>
                <c:pt idx="32">
                  <c:v>2.2085219729314334</c:v>
                </c:pt>
                <c:pt idx="33">
                  <c:v>2.2177996799471171</c:v>
                </c:pt>
                <c:pt idx="34">
                  <c:v>2.2269348400126003</c:v>
                </c:pt>
                <c:pt idx="35">
                  <c:v>2.2359322539862951</c:v>
                </c:pt>
                <c:pt idx="36">
                  <c:v>2.2447717614952949</c:v>
                </c:pt>
                <c:pt idx="37">
                  <c:v>2.2534833920870145</c:v>
                </c:pt>
                <c:pt idx="38">
                  <c:v>2.2620474592614253</c:v>
                </c:pt>
                <c:pt idx="39">
                  <c:v>2.2704925036386179</c:v>
                </c:pt>
                <c:pt idx="40">
                  <c:v>2.2787993137555556</c:v>
                </c:pt>
                <c:pt idx="41">
                  <c:v>2.2869502157875488</c:v>
                </c:pt>
                <c:pt idx="42">
                  <c:v>2.2949949938591003</c:v>
                </c:pt>
                <c:pt idx="43">
                  <c:v>2.3028934583565053</c:v>
                </c:pt>
                <c:pt idx="44">
                  <c:v>2.3106720749301237</c:v>
                </c:pt>
                <c:pt idx="45">
                  <c:v>2.318313817223999</c:v>
                </c:pt>
                <c:pt idx="46">
                  <c:v>2.3258234190027447</c:v>
                </c:pt>
                <c:pt idx="47">
                  <c:v>2.3332053726253439</c:v>
                </c:pt>
                <c:pt idx="48">
                  <c:v>2.3404837746257177</c:v>
                </c:pt>
                <c:pt idx="49">
                  <c:v>2.3476226994672418</c:v>
                </c:pt>
                <c:pt idx="50">
                  <c:v>2.3546269768529489</c:v>
                </c:pt>
                <c:pt idx="51">
                  <c:v>2.3615389712692791</c:v>
                </c:pt>
                <c:pt idx="52">
                  <c:v>2.3683054838392832</c:v>
                </c:pt>
                <c:pt idx="53">
                  <c:v>2.3749681862992342</c:v>
                </c:pt>
                <c:pt idx="54">
                  <c:v>2.3815302158362703</c:v>
                </c:pt>
                <c:pt idx="55">
                  <c:v>2.3879590197123459</c:v>
                </c:pt>
                <c:pt idx="56">
                  <c:v>2.3942765267678214</c:v>
                </c:pt>
                <c:pt idx="57">
                  <c:v>2.4004861817912042</c:v>
                </c:pt>
                <c:pt idx="58">
                  <c:v>2.406591270897152</c:v>
                </c:pt>
                <c:pt idx="59">
                  <c:v>2.4125781354312723</c:v>
                </c:pt>
                <c:pt idx="60">
                  <c:v>2.4184504508295834</c:v>
                </c:pt>
                <c:pt idx="61">
                  <c:v>2.42422807069598</c:v>
                </c:pt>
                <c:pt idx="62">
                  <c:v>2.4298975586871476</c:v>
                </c:pt>
                <c:pt idx="63">
                  <c:v>2.4354780541713246</c:v>
                </c:pt>
                <c:pt idx="64">
                  <c:v>2.4409405515396636</c:v>
                </c:pt>
                <c:pt idx="65">
                  <c:v>2.4463041139519239</c:v>
                </c:pt>
                <c:pt idx="66">
                  <c:v>2.4515715370380673</c:v>
                </c:pt>
                <c:pt idx="67">
                  <c:v>2.4567303232232978</c:v>
                </c:pt>
                <c:pt idx="68">
                  <c:v>2.4618135536226196</c:v>
                </c:pt>
                <c:pt idx="69">
                  <c:v>2.4667935023435357</c:v>
                </c:pt>
                <c:pt idx="70">
                  <c:v>2.4716730185000912</c:v>
                </c:pt>
                <c:pt idx="71">
                  <c:v>2.4764548254543031</c:v>
                </c:pt>
                <c:pt idx="72">
                  <c:v>2.4811558708280352</c:v>
                </c:pt>
                <c:pt idx="73">
                  <c:v>2.4857640022849474</c:v>
                </c:pt>
                <c:pt idx="74">
                  <c:v>2.4902816204417575</c:v>
                </c:pt>
                <c:pt idx="75">
                  <c:v>2.4947110252052629</c:v>
                </c:pt>
                <c:pt idx="76">
                  <c:v>2.4990544211971009</c:v>
                </c:pt>
                <c:pt idx="77">
                  <c:v>2.5033139228158845</c:v>
                </c:pt>
                <c:pt idx="78">
                  <c:v>2.507491558965369</c:v>
                </c:pt>
                <c:pt idx="79">
                  <c:v>2.511575905309916</c:v>
                </c:pt>
                <c:pt idx="80">
                  <c:v>2.5155957002684515</c:v>
                </c:pt>
                <c:pt idx="81">
                  <c:v>2.5195129832576257</c:v>
                </c:pt>
                <c:pt idx="82">
                  <c:v>2.5233692209782803</c:v>
                </c:pt>
                <c:pt idx="83">
                  <c:v>2.5271270138391762</c:v>
                </c:pt>
                <c:pt idx="84">
                  <c:v>2.5308269862489765</c:v>
                </c:pt>
                <c:pt idx="85">
                  <c:v>2.5344322734758764</c:v>
                </c:pt>
                <c:pt idx="86">
                  <c:v>2.5379701277584696</c:v>
                </c:pt>
                <c:pt idx="87">
                  <c:v>2.5414419452545256</c:v>
                </c:pt>
                <c:pt idx="88">
                  <c:v>2.5448242987597278</c:v>
                </c:pt>
                <c:pt idx="89">
                  <c:v>2.5481436374348454</c:v>
                </c:pt>
                <c:pt idx="90">
                  <c:v>2.5513889972730204</c:v>
                </c:pt>
                <c:pt idx="91">
                  <c:v>2.5545618391909861</c:v>
                </c:pt>
                <c:pt idx="92">
                  <c:v>2.5576635678875652</c:v>
                </c:pt>
                <c:pt idx="93">
                  <c:v>2.5606955343936537</c:v>
                </c:pt>
                <c:pt idx="94">
                  <c:v>2.5636708994192432</c:v>
                </c:pt>
                <c:pt idx="95">
                  <c:v>2.5665671129934964</c:v>
                </c:pt>
                <c:pt idx="96">
                  <c:v>2.5693973210854648</c:v>
                </c:pt>
                <c:pt idx="97">
                  <c:v>2.5721626826463373</c:v>
                </c:pt>
                <c:pt idx="98">
                  <c:v>2.5748643136645399</c:v>
                </c:pt>
                <c:pt idx="99">
                  <c:v>2.5775032889572613</c:v>
                </c:pt>
              </c:numCache>
            </c:numRef>
          </c:xVal>
          <c:yVal>
            <c:numRef>
              <c:f>'1. 1000RPM'!$F$391:$F$490</c:f>
              <c:numCache>
                <c:formatCode>General</c:formatCode>
                <c:ptCount val="100"/>
                <c:pt idx="0">
                  <c:v>1.6308853214172649</c:v>
                </c:pt>
                <c:pt idx="1">
                  <c:v>1.6143381765849658</c:v>
                </c:pt>
                <c:pt idx="2">
                  <c:v>1.5973331229767362</c:v>
                </c:pt>
                <c:pt idx="3">
                  <c:v>1.5800121125294244</c:v>
                </c:pt>
                <c:pt idx="4">
                  <c:v>1.5626496722119168</c:v>
                </c:pt>
                <c:pt idx="5">
                  <c:v>1.5452947432274038</c:v>
                </c:pt>
                <c:pt idx="6">
                  <c:v>1.528067840594207</c:v>
                </c:pt>
                <c:pt idx="7">
                  <c:v>1.5109871220675626</c:v>
                </c:pt>
                <c:pt idx="8">
                  <c:v>1.4940014503761201</c:v>
                </c:pt>
                <c:pt idx="9">
                  <c:v>1.4771646819965252</c:v>
                </c:pt>
                <c:pt idx="10">
                  <c:v>1.4604768690514507</c:v>
                </c:pt>
                <c:pt idx="11">
                  <c:v>1.4438572902023177</c:v>
                </c:pt>
                <c:pt idx="12">
                  <c:v>1.4274374186442627</c:v>
                </c:pt>
                <c:pt idx="13">
                  <c:v>1.4112323715410695</c:v>
                </c:pt>
                <c:pt idx="14">
                  <c:v>1.3950816511739457</c:v>
                </c:pt>
                <c:pt idx="15">
                  <c:v>1.3792148413786265</c:v>
                </c:pt>
                <c:pt idx="16">
                  <c:v>1.3634991614782346</c:v>
                </c:pt>
                <c:pt idx="17">
                  <c:v>1.3480710990798883</c:v>
                </c:pt>
                <c:pt idx="18">
                  <c:v>1.3327615356098077</c:v>
                </c:pt>
                <c:pt idx="19">
                  <c:v>1.3176455432211587</c:v>
                </c:pt>
                <c:pt idx="20">
                  <c:v>1.302720449896134</c:v>
                </c:pt>
                <c:pt idx="21">
                  <c:v>1.287891265954026</c:v>
                </c:pt>
                <c:pt idx="22">
                  <c:v>1.2733717119897292</c:v>
                </c:pt>
                <c:pt idx="23">
                  <c:v>1.2589484076520903</c:v>
                </c:pt>
                <c:pt idx="24">
                  <c:v>1.2446976012967079</c:v>
                </c:pt>
                <c:pt idx="25">
                  <c:v>1.2307553740419857</c:v>
                </c:pt>
                <c:pt idx="26">
                  <c:v>1.216957207361097</c:v>
                </c:pt>
                <c:pt idx="27">
                  <c:v>1.2034136800964528</c:v>
                </c:pt>
                <c:pt idx="28">
                  <c:v>1.1900794539415147</c:v>
                </c:pt>
                <c:pt idx="29">
                  <c:v>1.176901186391347</c:v>
                </c:pt>
                <c:pt idx="30">
                  <c:v>1.1639362092269794</c:v>
                </c:pt>
                <c:pt idx="31">
                  <c:v>1.1511245900506819</c:v>
                </c:pt>
                <c:pt idx="32">
                  <c:v>1.1385237372791581</c:v>
                </c:pt>
                <c:pt idx="33">
                  <c:v>1.1261638888058387</c:v>
                </c:pt>
                <c:pt idx="34">
                  <c:v>1.1139099437540372</c:v>
                </c:pt>
                <c:pt idx="35">
                  <c:v>1.1018501379381254</c:v>
                </c:pt>
                <c:pt idx="36">
                  <c:v>1.0899757226877289</c:v>
                </c:pt>
                <c:pt idx="37">
                  <c:v>1.078420564914</c:v>
                </c:pt>
                <c:pt idx="38">
                  <c:v>1.0669591978671222</c:v>
                </c:pt>
                <c:pt idx="39">
                  <c:v>1.0557986595324806</c:v>
                </c:pt>
                <c:pt idx="40">
                  <c:v>1.044814047528638</c:v>
                </c:pt>
                <c:pt idx="41">
                  <c:v>1.033785516842231</c:v>
                </c:pt>
                <c:pt idx="42">
                  <c:v>1.0230465840755052</c:v>
                </c:pt>
                <c:pt idx="43">
                  <c:v>1.0122465199850712</c:v>
                </c:pt>
                <c:pt idx="44">
                  <c:v>1.0017337128090005</c:v>
                </c:pt>
                <c:pt idx="45">
                  <c:v>0.99135900263795029</c:v>
                </c:pt>
                <c:pt idx="46">
                  <c:v>0.98113878264066035</c:v>
                </c:pt>
                <c:pt idx="47">
                  <c:v>0.97118304085616147</c:v>
                </c:pt>
                <c:pt idx="48">
                  <c:v>0.96142109406644827</c:v>
                </c:pt>
                <c:pt idx="49">
                  <c:v>0.95172597542459214</c:v>
                </c:pt>
                <c:pt idx="50">
                  <c:v>0.94230575289589413</c:v>
                </c:pt>
                <c:pt idx="51">
                  <c:v>0.93308216236979102</c:v>
                </c:pt>
                <c:pt idx="52">
                  <c:v>0.92417587030192083</c:v>
                </c:pt>
                <c:pt idx="53">
                  <c:v>0.91539983521226986</c:v>
                </c:pt>
                <c:pt idx="54">
                  <c:v>0.9068197154665455</c:v>
                </c:pt>
                <c:pt idx="55">
                  <c:v>0.89828627858912302</c:v>
                </c:pt>
                <c:pt idx="56">
                  <c:v>0.89002958616341687</c:v>
                </c:pt>
                <c:pt idx="57">
                  <c:v>0.88166990767206144</c:v>
                </c:pt>
                <c:pt idx="58">
                  <c:v>0.87355309351361876</c:v>
                </c:pt>
                <c:pt idx="59">
                  <c:v>0.86540011817930151</c:v>
                </c:pt>
                <c:pt idx="60">
                  <c:v>0.85757370414749567</c:v>
                </c:pt>
                <c:pt idx="61">
                  <c:v>0.84978782423768551</c:v>
                </c:pt>
                <c:pt idx="62">
                  <c:v>0.84223468634723964</c:v>
                </c:pt>
                <c:pt idx="63">
                  <c:v>0.83467497446274397</c:v>
                </c:pt>
                <c:pt idx="64">
                  <c:v>0.827304641089735</c:v>
                </c:pt>
                <c:pt idx="65">
                  <c:v>0.82013575187043009</c:v>
                </c:pt>
                <c:pt idx="66">
                  <c:v>0.81298016603948042</c:v>
                </c:pt>
                <c:pt idx="67">
                  <c:v>0.80597635071756268</c:v>
                </c:pt>
                <c:pt idx="68">
                  <c:v>0.79934054945358168</c:v>
                </c:pt>
                <c:pt idx="69">
                  <c:v>0.79253176190130759</c:v>
                </c:pt>
                <c:pt idx="70">
                  <c:v>0.78618334556763347</c:v>
                </c:pt>
                <c:pt idx="71">
                  <c:v>0.77945218340406175</c:v>
                </c:pt>
                <c:pt idx="72">
                  <c:v>0.77320114235634441</c:v>
                </c:pt>
                <c:pt idx="73">
                  <c:v>0.76671020726225914</c:v>
                </c:pt>
                <c:pt idx="74">
                  <c:v>0.76042248342321206</c:v>
                </c:pt>
                <c:pt idx="75">
                  <c:v>0.7545012293869171</c:v>
                </c:pt>
                <c:pt idx="76">
                  <c:v>0.74849812661373705</c:v>
                </c:pt>
                <c:pt idx="77">
                  <c:v>0.74233228235714832</c:v>
                </c:pt>
                <c:pt idx="78">
                  <c:v>0.73687436164842257</c:v>
                </c:pt>
                <c:pt idx="79">
                  <c:v>0.73142758705094801</c:v>
                </c:pt>
                <c:pt idx="80">
                  <c:v>0.7257483329955482</c:v>
                </c:pt>
                <c:pt idx="81">
                  <c:v>0.71974549252957665</c:v>
                </c:pt>
                <c:pt idx="82">
                  <c:v>0.7144135922871212</c:v>
                </c:pt>
                <c:pt idx="83">
                  <c:v>0.70893053580661625</c:v>
                </c:pt>
                <c:pt idx="84">
                  <c:v>0.70354929823823054</c:v>
                </c:pt>
                <c:pt idx="85">
                  <c:v>0.6981875698661224</c:v>
                </c:pt>
                <c:pt idx="86">
                  <c:v>0.69311111546214121</c:v>
                </c:pt>
                <c:pt idx="87">
                  <c:v>0.68806369694634439</c:v>
                </c:pt>
                <c:pt idx="88">
                  <c:v>0.68286679566232455</c:v>
                </c:pt>
                <c:pt idx="89">
                  <c:v>0.67815403801043728</c:v>
                </c:pt>
                <c:pt idx="90">
                  <c:v>0.67338957818830503</c:v>
                </c:pt>
                <c:pt idx="91">
                  <c:v>0.66829271044822092</c:v>
                </c:pt>
                <c:pt idx="92">
                  <c:v>0.66322963453286776</c:v>
                </c:pt>
                <c:pt idx="93">
                  <c:v>0.65829765030818976</c:v>
                </c:pt>
                <c:pt idx="94">
                  <c:v>0.65292288756794192</c:v>
                </c:pt>
                <c:pt idx="95">
                  <c:v>0.64708942871655495</c:v>
                </c:pt>
                <c:pt idx="96">
                  <c:v>0.64077947734485707</c:v>
                </c:pt>
                <c:pt idx="97">
                  <c:v>0.6339731557896735</c:v>
                </c:pt>
                <c:pt idx="98">
                  <c:v>0.62664826847401023</c:v>
                </c:pt>
                <c:pt idx="99">
                  <c:v>0.61857102812012987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1AF-4CC2-9D5A-E5F76A20D3DB}"/>
            </c:ext>
          </c:extLst>
        </c:ser>
        <c:ser>
          <c:idx val="2"/>
          <c:order val="2"/>
          <c:tx>
            <c:v>n2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2237624444853733"/>
                  <c:y val="-0.1780216535433071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'1. 1000RPM'!$E$233:$E$352</c:f>
              <c:numCache>
                <c:formatCode>General</c:formatCode>
                <c:ptCount val="120"/>
                <c:pt idx="0">
                  <c:v>2.5850431549059416</c:v>
                </c:pt>
                <c:pt idx="1">
                  <c:v>2.5825973758414835</c:v>
                </c:pt>
                <c:pt idx="2">
                  <c:v>2.5800806438630075</c:v>
                </c:pt>
                <c:pt idx="3">
                  <c:v>2.5775032889572613</c:v>
                </c:pt>
                <c:pt idx="4">
                  <c:v>2.5748643136645399</c:v>
                </c:pt>
                <c:pt idx="5">
                  <c:v>2.5721626826463373</c:v>
                </c:pt>
                <c:pt idx="6">
                  <c:v>2.5693973210854648</c:v>
                </c:pt>
                <c:pt idx="7">
                  <c:v>2.5665671129934964</c:v>
                </c:pt>
                <c:pt idx="8">
                  <c:v>2.5636708994192432</c:v>
                </c:pt>
                <c:pt idx="9">
                  <c:v>2.5606955343936537</c:v>
                </c:pt>
                <c:pt idx="10">
                  <c:v>2.5576635678875652</c:v>
                </c:pt>
                <c:pt idx="11">
                  <c:v>2.5545618391909861</c:v>
                </c:pt>
                <c:pt idx="12">
                  <c:v>2.5513889972730204</c:v>
                </c:pt>
                <c:pt idx="13">
                  <c:v>2.5481436374348454</c:v>
                </c:pt>
                <c:pt idx="14">
                  <c:v>2.5448242987597278</c:v>
                </c:pt>
                <c:pt idx="15">
                  <c:v>2.5414419452545256</c:v>
                </c:pt>
                <c:pt idx="16">
                  <c:v>2.5379701277584696</c:v>
                </c:pt>
                <c:pt idx="17">
                  <c:v>2.5344322734758764</c:v>
                </c:pt>
                <c:pt idx="18">
                  <c:v>2.5308269862489765</c:v>
                </c:pt>
                <c:pt idx="19">
                  <c:v>2.5271270138391762</c:v>
                </c:pt>
                <c:pt idx="20">
                  <c:v>2.5233692209782803</c:v>
                </c:pt>
                <c:pt idx="21">
                  <c:v>2.5195129832576257</c:v>
                </c:pt>
                <c:pt idx="22">
                  <c:v>2.5155957002684515</c:v>
                </c:pt>
                <c:pt idx="23">
                  <c:v>2.511575905309916</c:v>
                </c:pt>
                <c:pt idx="24">
                  <c:v>2.507491558965369</c:v>
                </c:pt>
                <c:pt idx="25">
                  <c:v>2.5033139228158845</c:v>
                </c:pt>
                <c:pt idx="26">
                  <c:v>2.4990544211971009</c:v>
                </c:pt>
                <c:pt idx="27">
                  <c:v>2.4947110252052629</c:v>
                </c:pt>
                <c:pt idx="28">
                  <c:v>2.4902816204417575</c:v>
                </c:pt>
                <c:pt idx="29">
                  <c:v>2.4857640022849474</c:v>
                </c:pt>
                <c:pt idx="30">
                  <c:v>2.4811558708280352</c:v>
                </c:pt>
                <c:pt idx="31">
                  <c:v>2.4764548254543031</c:v>
                </c:pt>
                <c:pt idx="32">
                  <c:v>2.4716730185000912</c:v>
                </c:pt>
                <c:pt idx="33">
                  <c:v>2.4667935023435357</c:v>
                </c:pt>
                <c:pt idx="34">
                  <c:v>2.4618135536226196</c:v>
                </c:pt>
                <c:pt idx="35">
                  <c:v>2.4567303232232978</c:v>
                </c:pt>
                <c:pt idx="36">
                  <c:v>2.4515715370380673</c:v>
                </c:pt>
                <c:pt idx="37">
                  <c:v>2.4463041139519239</c:v>
                </c:pt>
                <c:pt idx="38">
                  <c:v>2.4409405515396636</c:v>
                </c:pt>
                <c:pt idx="39">
                  <c:v>2.4354780541713246</c:v>
                </c:pt>
                <c:pt idx="40">
                  <c:v>2.4298975586871476</c:v>
                </c:pt>
                <c:pt idx="41">
                  <c:v>2.42422807069598</c:v>
                </c:pt>
                <c:pt idx="42">
                  <c:v>2.4184504508295834</c:v>
                </c:pt>
                <c:pt idx="43">
                  <c:v>2.4125781354312723</c:v>
                </c:pt>
                <c:pt idx="44">
                  <c:v>2.406591270897152</c:v>
                </c:pt>
                <c:pt idx="45">
                  <c:v>2.4004861817912042</c:v>
                </c:pt>
                <c:pt idx="46">
                  <c:v>2.3942765267678214</c:v>
                </c:pt>
                <c:pt idx="47">
                  <c:v>2.3879590197123459</c:v>
                </c:pt>
                <c:pt idx="48">
                  <c:v>2.3815302158362703</c:v>
                </c:pt>
                <c:pt idx="49">
                  <c:v>2.3749681862992342</c:v>
                </c:pt>
                <c:pt idx="50">
                  <c:v>2.3683054838392832</c:v>
                </c:pt>
                <c:pt idx="51">
                  <c:v>2.3615389712692791</c:v>
                </c:pt>
                <c:pt idx="52">
                  <c:v>2.3546269768529489</c:v>
                </c:pt>
                <c:pt idx="53">
                  <c:v>2.3476226994672418</c:v>
                </c:pt>
                <c:pt idx="54">
                  <c:v>2.3404837746257177</c:v>
                </c:pt>
                <c:pt idx="55">
                  <c:v>2.3332053726253439</c:v>
                </c:pt>
                <c:pt idx="56">
                  <c:v>2.3258234190027447</c:v>
                </c:pt>
                <c:pt idx="57">
                  <c:v>2.318313817223999</c:v>
                </c:pt>
                <c:pt idx="58">
                  <c:v>2.3106720749301237</c:v>
                </c:pt>
                <c:pt idx="59">
                  <c:v>2.3028934583565053</c:v>
                </c:pt>
                <c:pt idx="60">
                  <c:v>2.2949949938591003</c:v>
                </c:pt>
                <c:pt idx="61">
                  <c:v>2.2869502157875488</c:v>
                </c:pt>
                <c:pt idx="62">
                  <c:v>2.2787993137555556</c:v>
                </c:pt>
                <c:pt idx="63">
                  <c:v>2.2704925036386179</c:v>
                </c:pt>
                <c:pt idx="64">
                  <c:v>2.2620474592614253</c:v>
                </c:pt>
                <c:pt idx="65">
                  <c:v>2.2534833920870145</c:v>
                </c:pt>
                <c:pt idx="66">
                  <c:v>2.2447717614952949</c:v>
                </c:pt>
                <c:pt idx="67">
                  <c:v>2.2359322539862951</c:v>
                </c:pt>
                <c:pt idx="68">
                  <c:v>2.2269348400126003</c:v>
                </c:pt>
                <c:pt idx="69">
                  <c:v>2.2177996799471171</c:v>
                </c:pt>
                <c:pt idx="70">
                  <c:v>2.2085219729314334</c:v>
                </c:pt>
                <c:pt idx="71">
                  <c:v>2.199096656305616</c:v>
                </c:pt>
                <c:pt idx="72">
                  <c:v>2.1895464567389267</c:v>
                </c:pt>
                <c:pt idx="73">
                  <c:v>2.1798389280231869</c:v>
                </c:pt>
                <c:pt idx="74">
                  <c:v>2.1699681739968923</c:v>
                </c:pt>
                <c:pt idx="75">
                  <c:v>2.1599580026785188</c:v>
                </c:pt>
                <c:pt idx="76">
                  <c:v>2.1498039382270222</c:v>
                </c:pt>
                <c:pt idx="77">
                  <c:v>2.1395327715979393</c:v>
                </c:pt>
                <c:pt idx="78">
                  <c:v>2.1290773242527368</c:v>
                </c:pt>
                <c:pt idx="79">
                  <c:v>2.1184961999117879</c:v>
                </c:pt>
                <c:pt idx="80">
                  <c:v>2.1077524987401626</c:v>
                </c:pt>
                <c:pt idx="81">
                  <c:v>2.0968752680596876</c:v>
                </c:pt>
                <c:pt idx="82">
                  <c:v>2.085825533520743</c:v>
                </c:pt>
                <c:pt idx="83">
                  <c:v>2.0746701889240069</c:v>
                </c:pt>
                <c:pt idx="84">
                  <c:v>2.0633333589517497</c:v>
                </c:pt>
                <c:pt idx="85">
                  <c:v>2.0518853788898719</c:v>
                </c:pt>
                <c:pt idx="86">
                  <c:v>2.0402857989324916</c:v>
                </c:pt>
                <c:pt idx="87">
                  <c:v>2.0285712526925375</c:v>
                </c:pt>
                <c:pt idx="88">
                  <c:v>2.0166991380649715</c:v>
                </c:pt>
                <c:pt idx="89">
                  <c:v>2.0047081965443363</c:v>
                </c:pt>
                <c:pt idx="90">
                  <c:v>1.9925535178321356</c:v>
                </c:pt>
                <c:pt idx="91">
                  <c:v>1.9803215860087564</c:v>
                </c:pt>
                <c:pt idx="92">
                  <c:v>1.9679689628786923</c:v>
                </c:pt>
                <c:pt idx="93">
                  <c:v>1.9554953291841271</c:v>
                </c:pt>
                <c:pt idx="94">
                  <c:v>1.9429500700770987</c:v>
                </c:pt>
                <c:pt idx="95">
                  <c:v>1.9302866472455196</c:v>
                </c:pt>
                <c:pt idx="96">
                  <c:v>1.9175580208254361</c:v>
                </c:pt>
                <c:pt idx="97">
                  <c:v>1.9047696259065952</c:v>
                </c:pt>
                <c:pt idx="98">
                  <c:v>1.8918718304455837</c:v>
                </c:pt>
                <c:pt idx="99">
                  <c:v>1.8789237339675673</c:v>
                </c:pt>
                <c:pt idx="100">
                  <c:v>1.8659918001262754</c:v>
                </c:pt>
                <c:pt idx="101">
                  <c:v>1.8530286147129897</c:v>
                </c:pt>
                <c:pt idx="102">
                  <c:v>1.840043330603494</c:v>
                </c:pt>
                <c:pt idx="103">
                  <c:v>1.8270460170047342</c:v>
                </c:pt>
                <c:pt idx="104">
                  <c:v>1.8141143561291255</c:v>
                </c:pt>
                <c:pt idx="105">
                  <c:v>1.8012664704896202</c:v>
                </c:pt>
                <c:pt idx="106">
                  <c:v>1.7884512070234555</c:v>
                </c:pt>
                <c:pt idx="107">
                  <c:v>1.775756037844098</c:v>
                </c:pt>
                <c:pt idx="108">
                  <c:v>1.7632033003707717</c:v>
                </c:pt>
                <c:pt idx="109">
                  <c:v>1.7508168426497546</c:v>
                </c:pt>
                <c:pt idx="110">
                  <c:v>1.7386220279179425</c:v>
                </c:pt>
                <c:pt idx="111">
                  <c:v>1.7266457202409118</c:v>
                </c:pt>
                <c:pt idx="112">
                  <c:v>1.7149162479935849</c:v>
                </c:pt>
                <c:pt idx="113">
                  <c:v>1.7035492982382305</c:v>
                </c:pt>
                <c:pt idx="114">
                  <c:v>1.6924944075030843</c:v>
                </c:pt>
                <c:pt idx="115">
                  <c:v>1.6817837664678814</c:v>
                </c:pt>
                <c:pt idx="116">
                  <c:v>1.6714505542124947</c:v>
                </c:pt>
                <c:pt idx="117">
                  <c:v>1.6617180576946593</c:v>
                </c:pt>
                <c:pt idx="118">
                  <c:v>1.6523430550627147</c:v>
                </c:pt>
                <c:pt idx="119">
                  <c:v>1.6436500382173291</c:v>
                </c:pt>
              </c:numCache>
            </c:numRef>
          </c:xVal>
          <c:yVal>
            <c:numRef>
              <c:f>'1. 1000RPM'!$F$233:$F$352</c:f>
              <c:numCache>
                <c:formatCode>General</c:formatCode>
                <c:ptCount val="120"/>
                <c:pt idx="0">
                  <c:v>4.5322978786657475E-2</c:v>
                </c:pt>
                <c:pt idx="1">
                  <c:v>4.7664194601559982E-2</c:v>
                </c:pt>
                <c:pt idx="2">
                  <c:v>5.0766311233042323E-2</c:v>
                </c:pt>
                <c:pt idx="3">
                  <c:v>5.4613054556887738E-2</c:v>
                </c:pt>
                <c:pt idx="4">
                  <c:v>5.9563417901267686E-2</c:v>
                </c:pt>
                <c:pt idx="5">
                  <c:v>6.3708559391417369E-2</c:v>
                </c:pt>
                <c:pt idx="6">
                  <c:v>6.8185861746161619E-2</c:v>
                </c:pt>
                <c:pt idx="7">
                  <c:v>7.2984744627930392E-2</c:v>
                </c:pt>
                <c:pt idx="8">
                  <c:v>7.6640443670341896E-2</c:v>
                </c:pt>
                <c:pt idx="9">
                  <c:v>8.1707270097349238E-2</c:v>
                </c:pt>
                <c:pt idx="10">
                  <c:v>8.6003705618381956E-2</c:v>
                </c:pt>
                <c:pt idx="11">
                  <c:v>8.9905111439397931E-2</c:v>
                </c:pt>
                <c:pt idx="12">
                  <c:v>9.4820380354799894E-2</c:v>
                </c:pt>
                <c:pt idx="13">
                  <c:v>9.9680641109250123E-2</c:v>
                </c:pt>
                <c:pt idx="14">
                  <c:v>0.10414555055400815</c:v>
                </c:pt>
                <c:pt idx="15">
                  <c:v>0.10856502373283448</c:v>
                </c:pt>
                <c:pt idx="16">
                  <c:v>0.11327469246435044</c:v>
                </c:pt>
                <c:pt idx="17">
                  <c:v>0.11793383503964149</c:v>
                </c:pt>
                <c:pt idx="18">
                  <c:v>0.1228709228644355</c:v>
                </c:pt>
                <c:pt idx="19">
                  <c:v>0.12710479836480765</c:v>
                </c:pt>
                <c:pt idx="20">
                  <c:v>0.13225968953104458</c:v>
                </c:pt>
                <c:pt idx="21">
                  <c:v>0.13830269816628146</c:v>
                </c:pt>
                <c:pt idx="22">
                  <c:v>0.14426277376199059</c:v>
                </c:pt>
                <c:pt idx="23">
                  <c:v>0.15014216184855861</c:v>
                </c:pt>
                <c:pt idx="24">
                  <c:v>0.15563963375977638</c:v>
                </c:pt>
                <c:pt idx="25">
                  <c:v>0.16076856186112809</c:v>
                </c:pt>
                <c:pt idx="26">
                  <c:v>0.16554107672237306</c:v>
                </c:pt>
                <c:pt idx="27">
                  <c:v>0.17114115102838207</c:v>
                </c:pt>
                <c:pt idx="28">
                  <c:v>0.17638069224327035</c:v>
                </c:pt>
                <c:pt idx="29">
                  <c:v>0.18212921405299839</c:v>
                </c:pt>
                <c:pt idx="30">
                  <c:v>0.18723861983147869</c:v>
                </c:pt>
                <c:pt idx="31">
                  <c:v>0.19284611518884168</c:v>
                </c:pt>
                <c:pt idx="32">
                  <c:v>0.19893186993220904</c:v>
                </c:pt>
                <c:pt idx="33">
                  <c:v>0.20493352235414483</c:v>
                </c:pt>
                <c:pt idx="34">
                  <c:v>0.21138755293685879</c:v>
                </c:pt>
                <c:pt idx="35">
                  <c:v>0.21774707326279363</c:v>
                </c:pt>
                <c:pt idx="36">
                  <c:v>0.22505069613804879</c:v>
                </c:pt>
                <c:pt idx="37">
                  <c:v>0.23121464796260105</c:v>
                </c:pt>
                <c:pt idx="38">
                  <c:v>0.23879856271391703</c:v>
                </c:pt>
                <c:pt idx="39">
                  <c:v>0.2460059040760291</c:v>
                </c:pt>
                <c:pt idx="40">
                  <c:v>0.25406445291433793</c:v>
                </c:pt>
                <c:pt idx="41">
                  <c:v>0.26173854735253776</c:v>
                </c:pt>
                <c:pt idx="42">
                  <c:v>0.26974637313076699</c:v>
                </c:pt>
                <c:pt idx="43">
                  <c:v>0.27783833300204741</c:v>
                </c:pt>
                <c:pt idx="44">
                  <c:v>0.28578227377939475</c:v>
                </c:pt>
                <c:pt idx="45">
                  <c:v>0.29380435991933673</c:v>
                </c:pt>
                <c:pt idx="46">
                  <c:v>0.30189771719520808</c:v>
                </c:pt>
                <c:pt idx="47">
                  <c:v>0.31048089146267516</c:v>
                </c:pt>
                <c:pt idx="48">
                  <c:v>0.31889771462748689</c:v>
                </c:pt>
                <c:pt idx="49">
                  <c:v>0.32797162362301058</c:v>
                </c:pt>
                <c:pt idx="50">
                  <c:v>0.33685982091680938</c:v>
                </c:pt>
                <c:pt idx="51">
                  <c:v>0.34556975605639217</c:v>
                </c:pt>
                <c:pt idx="52">
                  <c:v>0.35449260058943649</c:v>
                </c:pt>
                <c:pt idx="53">
                  <c:v>0.3634239329171764</c:v>
                </c:pt>
                <c:pt idx="54">
                  <c:v>0.37272794088559547</c:v>
                </c:pt>
                <c:pt idx="55">
                  <c:v>0.38237730346811366</c:v>
                </c:pt>
                <c:pt idx="56">
                  <c:v>0.39216914948973602</c:v>
                </c:pt>
                <c:pt idx="57">
                  <c:v>0.40208935057209672</c:v>
                </c:pt>
                <c:pt idx="58">
                  <c:v>0.41212440617331725</c:v>
                </c:pt>
                <c:pt idx="59">
                  <c:v>0.42226145081360267</c:v>
                </c:pt>
                <c:pt idx="60">
                  <c:v>0.43264866001310676</c:v>
                </c:pt>
                <c:pt idx="61">
                  <c:v>0.44326298745869502</c:v>
                </c:pt>
                <c:pt idx="62">
                  <c:v>0.45423489574826553</c:v>
                </c:pt>
                <c:pt idx="63">
                  <c:v>0.46523409498801438</c:v>
                </c:pt>
                <c:pt idx="64">
                  <c:v>0.47639682672533018</c:v>
                </c:pt>
                <c:pt idx="65">
                  <c:v>0.48770386316372633</c:v>
                </c:pt>
                <c:pt idx="66">
                  <c:v>0.49927458189221735</c:v>
                </c:pt>
                <c:pt idx="67">
                  <c:v>0.51094694867297274</c:v>
                </c:pt>
                <c:pt idx="68">
                  <c:v>0.52296559549198651</c:v>
                </c:pt>
                <c:pt idx="69">
                  <c:v>0.53529412004277055</c:v>
                </c:pt>
                <c:pt idx="70">
                  <c:v>0.54789771756309713</c:v>
                </c:pt>
                <c:pt idx="71">
                  <c:v>0.56026539786271468</c:v>
                </c:pt>
                <c:pt idx="72">
                  <c:v>0.57368369309379796</c:v>
                </c:pt>
                <c:pt idx="73">
                  <c:v>0.58636222330786569</c:v>
                </c:pt>
                <c:pt idx="74">
                  <c:v>0.59988307207368785</c:v>
                </c:pt>
                <c:pt idx="75">
                  <c:v>0.61225390609643726</c:v>
                </c:pt>
                <c:pt idx="76">
                  <c:v>0.6260322478290189</c:v>
                </c:pt>
                <c:pt idx="77">
                  <c:v>0.63888842470507556</c:v>
                </c:pt>
                <c:pt idx="78">
                  <c:v>0.65243974758942014</c:v>
                </c:pt>
                <c:pt idx="79">
                  <c:v>0.66651798055488087</c:v>
                </c:pt>
                <c:pt idx="80">
                  <c:v>0.68024483704260763</c:v>
                </c:pt>
                <c:pt idx="81">
                  <c:v>0.69416629593319823</c:v>
                </c:pt>
                <c:pt idx="82">
                  <c:v>0.70876072369031662</c:v>
                </c:pt>
                <c:pt idx="83">
                  <c:v>0.72337356701898448</c:v>
                </c:pt>
                <c:pt idx="84">
                  <c:v>0.73846343946195236</c:v>
                </c:pt>
                <c:pt idx="85">
                  <c:v>0.75358305889290655</c:v>
                </c:pt>
                <c:pt idx="86">
                  <c:v>0.76886000084295714</c:v>
                </c:pt>
                <c:pt idx="87">
                  <c:v>0.78390357927273491</c:v>
                </c:pt>
                <c:pt idx="88">
                  <c:v>0.79947839883798077</c:v>
                </c:pt>
                <c:pt idx="89">
                  <c:v>0.81491318127507395</c:v>
                </c:pt>
                <c:pt idx="90">
                  <c:v>0.83058866868514425</c:v>
                </c:pt>
                <c:pt idx="91">
                  <c:v>0.84646082512933241</c:v>
                </c:pt>
                <c:pt idx="92">
                  <c:v>0.86278709823534439</c:v>
                </c:pt>
                <c:pt idx="93">
                  <c:v>0.87903850523723703</c:v>
                </c:pt>
                <c:pt idx="94">
                  <c:v>0.89531202447578728</c:v>
                </c:pt>
                <c:pt idx="95">
                  <c:v>0.91184979649942011</c:v>
                </c:pt>
                <c:pt idx="96">
                  <c:v>0.92829341223220219</c:v>
                </c:pt>
                <c:pt idx="97">
                  <c:v>0.94507448847872999</c:v>
                </c:pt>
                <c:pt idx="98">
                  <c:v>0.96217985290876784</c:v>
                </c:pt>
                <c:pt idx="99">
                  <c:v>0.97881938673284219</c:v>
                </c:pt>
                <c:pt idx="100">
                  <c:v>0.99576677904997402</c:v>
                </c:pt>
                <c:pt idx="101">
                  <c:v>1.0123731672224898</c:v>
                </c:pt>
                <c:pt idx="102">
                  <c:v>1.0293431875191066</c:v>
                </c:pt>
                <c:pt idx="103">
                  <c:v>1.0462219372216364</c:v>
                </c:pt>
                <c:pt idx="104">
                  <c:v>1.062732363205394</c:v>
                </c:pt>
                <c:pt idx="105">
                  <c:v>1.0792174357465669</c:v>
                </c:pt>
                <c:pt idx="106">
                  <c:v>1.0956574403284893</c:v>
                </c:pt>
                <c:pt idx="107">
                  <c:v>1.1119678372060728</c:v>
                </c:pt>
                <c:pt idx="108">
                  <c:v>1.127881943484625</c:v>
                </c:pt>
                <c:pt idx="109">
                  <c:v>1.1435768321589961</c:v>
                </c:pt>
                <c:pt idx="110">
                  <c:v>1.1591158218277691</c:v>
                </c:pt>
                <c:pt idx="111">
                  <c:v>1.174117981254267</c:v>
                </c:pt>
                <c:pt idx="112">
                  <c:v>1.1887316714457432</c:v>
                </c:pt>
                <c:pt idx="113">
                  <c:v>1.2029784607370653</c:v>
                </c:pt>
                <c:pt idx="114">
                  <c:v>1.2167463336099751</c:v>
                </c:pt>
                <c:pt idx="115">
                  <c:v>1.2298353665572654</c:v>
                </c:pt>
                <c:pt idx="116">
                  <c:v>1.2424420360375308</c:v>
                </c:pt>
                <c:pt idx="117">
                  <c:v>1.2545964099209879</c:v>
                </c:pt>
                <c:pt idx="118">
                  <c:v>1.2658551135473699</c:v>
                </c:pt>
                <c:pt idx="119">
                  <c:v>1.2763698802694396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1AF-4CC2-9D5A-E5F76A20D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2882440"/>
        <c:axId val="652883096"/>
      </c:scatterChart>
      <c:valAx>
        <c:axId val="652882440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Volume</a:t>
                </a:r>
              </a:p>
            </c:rich>
          </c:tx>
          <c:layout>
            <c:manualLayout>
              <c:xMode val="edge"/>
              <c:yMode val="edge"/>
              <c:x val="0.44146605372913633"/>
              <c:y val="0.873101851851851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883096"/>
        <c:crosses val="autoZero"/>
        <c:crossBetween val="midCat"/>
      </c:valAx>
      <c:valAx>
        <c:axId val="652883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Pressure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8824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29198053884559"/>
          <c:y val="0.17518409157188686"/>
          <c:w val="0.26174645448454692"/>
          <c:h val="0.468753280839895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dP/dV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1000RPM'!$G$3:$G$721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'1. 1000RPM'!$D$3:$D$722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F0-47DC-9F35-2E4431B479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4995592"/>
        <c:axId val="655000184"/>
      </c:scatterChart>
      <c:valAx>
        <c:axId val="654995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</a:t>
                </a:r>
                <a:r>
                  <a:rPr lang="en-GB" baseline="0"/>
                  <a:t> in </a:t>
                </a:r>
                <a:r>
                  <a:rPr lang="en-GB"/>
                  <a:t>Volume</a:t>
                </a:r>
              </a:p>
            </c:rich>
          </c:tx>
          <c:layout>
            <c:manualLayout>
              <c:xMode val="edge"/>
              <c:yMode val="edge"/>
              <c:x val="0.40031933508311462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5000184"/>
        <c:crosses val="autoZero"/>
        <c:crossBetween val="midCat"/>
      </c:valAx>
      <c:valAx>
        <c:axId val="655000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</a:t>
                </a:r>
                <a:r>
                  <a:rPr lang="en-GB" baseline="0"/>
                  <a:t> in Pressure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444444444444445E-2"/>
              <c:y val="0.303738334791484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995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 against crank angle </a:t>
            </a:r>
          </a:p>
        </c:rich>
      </c:tx>
      <c:layout>
        <c:manualLayout>
          <c:xMode val="edge"/>
          <c:yMode val="edge"/>
          <c:x val="0.21851377952755904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390288713910761E-2"/>
          <c:y val="0.14393518518518519"/>
          <c:w val="0.86931933508311443"/>
          <c:h val="0.77641185476815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1000RPM'!$H$3:$H$722</c:f>
              <c:numCache>
                <c:formatCode>General</c:formatCode>
                <c:ptCount val="720"/>
                <c:pt idx="0">
                  <c:v>-2.8932271732849486</c:v>
                </c:pt>
                <c:pt idx="1">
                  <c:v>-0.64583304188277024</c:v>
                </c:pt>
                <c:pt idx="2">
                  <c:v>-0.97604928417571124</c:v>
                </c:pt>
                <c:pt idx="3">
                  <c:v>-0.73090577781300647</c:v>
                </c:pt>
                <c:pt idx="4">
                  <c:v>0</c:v>
                </c:pt>
                <c:pt idx="5">
                  <c:v>-0.46946242778946645</c:v>
                </c:pt>
                <c:pt idx="6">
                  <c:v>0</c:v>
                </c:pt>
                <c:pt idx="7">
                  <c:v>0</c:v>
                </c:pt>
                <c:pt idx="8">
                  <c:v>-0.19173837960080253</c:v>
                </c:pt>
                <c:pt idx="9">
                  <c:v>-0.11465574242629122</c:v>
                </c:pt>
                <c:pt idx="10">
                  <c:v>-0.10700478433645549</c:v>
                </c:pt>
                <c:pt idx="11">
                  <c:v>0.15070601514052923</c:v>
                </c:pt>
                <c:pt idx="12">
                  <c:v>4.6487441664492694E-2</c:v>
                </c:pt>
                <c:pt idx="13">
                  <c:v>8.9425145206233514E-2</c:v>
                </c:pt>
                <c:pt idx="14">
                  <c:v>0.16794823831583144</c:v>
                </c:pt>
                <c:pt idx="15">
                  <c:v>0.12109897953142912</c:v>
                </c:pt>
                <c:pt idx="16">
                  <c:v>-7.8179688213502102E-2</c:v>
                </c:pt>
                <c:pt idx="17">
                  <c:v>3.80356170135654E-2</c:v>
                </c:pt>
                <c:pt idx="18">
                  <c:v>0.11036049412145234</c:v>
                </c:pt>
                <c:pt idx="19">
                  <c:v>-7.2021478811217857E-2</c:v>
                </c:pt>
                <c:pt idx="20">
                  <c:v>3.5383057733854667E-2</c:v>
                </c:pt>
                <c:pt idx="21">
                  <c:v>6.9567563439094232E-2</c:v>
                </c:pt>
                <c:pt idx="22">
                  <c:v>-6.8646037179026412E-2</c:v>
                </c:pt>
                <c:pt idx="23">
                  <c:v>0</c:v>
                </c:pt>
                <c:pt idx="24">
                  <c:v>0.20132046551162722</c:v>
                </c:pt>
                <c:pt idx="25">
                  <c:v>6.6672206850704477E-2</c:v>
                </c:pt>
                <c:pt idx="26">
                  <c:v>-9.940948481537222E-2</c:v>
                </c:pt>
                <c:pt idx="27">
                  <c:v>0</c:v>
                </c:pt>
                <c:pt idx="28">
                  <c:v>9.8998969495884909E-2</c:v>
                </c:pt>
                <c:pt idx="29">
                  <c:v>-6.6079197484392158E-2</c:v>
                </c:pt>
                <c:pt idx="30">
                  <c:v>-6.6369792779084016E-2</c:v>
                </c:pt>
                <c:pt idx="31">
                  <c:v>3.3159848129666512E-2</c:v>
                </c:pt>
                <c:pt idx="32">
                  <c:v>-6.6611284365209078E-2</c:v>
                </c:pt>
                <c:pt idx="33">
                  <c:v>-6.731428600690316E-2</c:v>
                </c:pt>
                <c:pt idx="34">
                  <c:v>-6.7764687337900559E-2</c:v>
                </c:pt>
                <c:pt idx="35">
                  <c:v>-3.4107600223525228E-2</c:v>
                </c:pt>
                <c:pt idx="36">
                  <c:v>0</c:v>
                </c:pt>
                <c:pt idx="37">
                  <c:v>-6.9356593056480093E-2</c:v>
                </c:pt>
                <c:pt idx="38">
                  <c:v>-7.0175826783681575E-2</c:v>
                </c:pt>
                <c:pt idx="39">
                  <c:v>-7.1009981569397404E-2</c:v>
                </c:pt>
                <c:pt idx="40">
                  <c:v>-3.5784322145397993E-2</c:v>
                </c:pt>
                <c:pt idx="41">
                  <c:v>-3.6309323581150028E-2</c:v>
                </c:pt>
                <c:pt idx="42">
                  <c:v>0</c:v>
                </c:pt>
                <c:pt idx="43">
                  <c:v>7.4294803784904884E-2</c:v>
                </c:pt>
                <c:pt idx="44">
                  <c:v>7.4881095395496866E-2</c:v>
                </c:pt>
                <c:pt idx="45">
                  <c:v>7.5721265796586751E-2</c:v>
                </c:pt>
                <c:pt idx="46">
                  <c:v>3.8174674017475207E-2</c:v>
                </c:pt>
                <c:pt idx="47">
                  <c:v>7.7475680236802291E-2</c:v>
                </c:pt>
                <c:pt idx="48">
                  <c:v>-3.9088628046101165E-2</c:v>
                </c:pt>
                <c:pt idx="49">
                  <c:v>3.9708541272023848E-2</c:v>
                </c:pt>
                <c:pt idx="50">
                  <c:v>-8.0444150214326132E-2</c:v>
                </c:pt>
                <c:pt idx="51">
                  <c:v>-8.1843030085398616E-2</c:v>
                </c:pt>
                <c:pt idx="52">
                  <c:v>-4.1475418276320529E-2</c:v>
                </c:pt>
                <c:pt idx="53">
                  <c:v>-8.4565783489177052E-2</c:v>
                </c:pt>
                <c:pt idx="54">
                  <c:v>0</c:v>
                </c:pt>
                <c:pt idx="55">
                  <c:v>-4.3450498975263215E-2</c:v>
                </c:pt>
                <c:pt idx="56">
                  <c:v>-4.4108380631872647E-2</c:v>
                </c:pt>
                <c:pt idx="57">
                  <c:v>4.4850032223902762E-2</c:v>
                </c:pt>
                <c:pt idx="58">
                  <c:v>0</c:v>
                </c:pt>
                <c:pt idx="59">
                  <c:v>-0.13871794376268748</c:v>
                </c:pt>
                <c:pt idx="60">
                  <c:v>-4.7069426494490266E-2</c:v>
                </c:pt>
                <c:pt idx="61">
                  <c:v>-0.23974323213110155</c:v>
                </c:pt>
                <c:pt idx="62">
                  <c:v>-0.14663954107542207</c:v>
                </c:pt>
                <c:pt idx="63">
                  <c:v>-4.9853958849042888E-2</c:v>
                </c:pt>
                <c:pt idx="64">
                  <c:v>0.15160354609982224</c:v>
                </c:pt>
                <c:pt idx="65">
                  <c:v>0.10255057463187474</c:v>
                </c:pt>
                <c:pt idx="66">
                  <c:v>5.1919192859371265E-2</c:v>
                </c:pt>
                <c:pt idx="67">
                  <c:v>0.10540676839603</c:v>
                </c:pt>
                <c:pt idx="68">
                  <c:v>-0.21506293307430524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-5.7493041855574425E-2</c:v>
                </c:pt>
                <c:pt idx="73">
                  <c:v>-0.11718725870493468</c:v>
                </c:pt>
                <c:pt idx="74">
                  <c:v>-5.9697536198326059E-2</c:v>
                </c:pt>
                <c:pt idx="75">
                  <c:v>-0.12127836102358447</c:v>
                </c:pt>
                <c:pt idx="76">
                  <c:v>0</c:v>
                </c:pt>
                <c:pt idx="77">
                  <c:v>0</c:v>
                </c:pt>
                <c:pt idx="78">
                  <c:v>0.12770737536920063</c:v>
                </c:pt>
                <c:pt idx="79">
                  <c:v>6.512726297931283E-2</c:v>
                </c:pt>
                <c:pt idx="80">
                  <c:v>6.6074949477596304E-2</c:v>
                </c:pt>
                <c:pt idx="81">
                  <c:v>0.13397363156944231</c:v>
                </c:pt>
                <c:pt idx="82">
                  <c:v>6.8271331468651997E-2</c:v>
                </c:pt>
                <c:pt idx="83">
                  <c:v>-0.13901844544211431</c:v>
                </c:pt>
                <c:pt idx="84">
                  <c:v>7.0752241130449284E-2</c:v>
                </c:pt>
                <c:pt idx="85">
                  <c:v>0</c:v>
                </c:pt>
                <c:pt idx="86">
                  <c:v>7.3310995742281268E-2</c:v>
                </c:pt>
                <c:pt idx="87">
                  <c:v>-7.4741046861471261E-2</c:v>
                </c:pt>
                <c:pt idx="88">
                  <c:v>7.5966057047683333E-2</c:v>
                </c:pt>
                <c:pt idx="89">
                  <c:v>0</c:v>
                </c:pt>
                <c:pt idx="90">
                  <c:v>-7.8649467885958557E-2</c:v>
                </c:pt>
                <c:pt idx="91">
                  <c:v>8.0348414063212026E-2</c:v>
                </c:pt>
                <c:pt idx="92">
                  <c:v>8.1747885831095587E-2</c:v>
                </c:pt>
                <c:pt idx="93">
                  <c:v>8.3155968628301449E-2</c:v>
                </c:pt>
                <c:pt idx="94">
                  <c:v>8.4821569549692791E-2</c:v>
                </c:pt>
                <c:pt idx="95">
                  <c:v>0</c:v>
                </c:pt>
                <c:pt idx="96">
                  <c:v>8.7779197423486846E-2</c:v>
                </c:pt>
                <c:pt idx="97">
                  <c:v>0.17890175959610591</c:v>
                </c:pt>
                <c:pt idx="98">
                  <c:v>-9.1232808465640955E-2</c:v>
                </c:pt>
                <c:pt idx="99">
                  <c:v>9.2800141945222472E-2</c:v>
                </c:pt>
                <c:pt idx="100">
                  <c:v>0</c:v>
                </c:pt>
                <c:pt idx="101">
                  <c:v>-9.6568072561786122E-2</c:v>
                </c:pt>
                <c:pt idx="102">
                  <c:v>-9.8590300893284175E-2</c:v>
                </c:pt>
                <c:pt idx="103">
                  <c:v>0.10054260519482329</c:v>
                </c:pt>
                <c:pt idx="104">
                  <c:v>-0.10252287415184702</c:v>
                </c:pt>
                <c:pt idx="105">
                  <c:v>0.10453192494181841</c:v>
                </c:pt>
                <c:pt idx="106">
                  <c:v>-0.10691951944652621</c:v>
                </c:pt>
                <c:pt idx="107">
                  <c:v>0.10863647348103744</c:v>
                </c:pt>
                <c:pt idx="108">
                  <c:v>-0.33477504565562061</c:v>
                </c:pt>
                <c:pt idx="109">
                  <c:v>-0.11358679122846636</c:v>
                </c:pt>
                <c:pt idx="110">
                  <c:v>-0.23347824655954166</c:v>
                </c:pt>
                <c:pt idx="111">
                  <c:v>0</c:v>
                </c:pt>
                <c:pt idx="112">
                  <c:v>0.24335450489206845</c:v>
                </c:pt>
                <c:pt idx="113">
                  <c:v>0</c:v>
                </c:pt>
                <c:pt idx="114">
                  <c:v>-0.1262911683069487</c:v>
                </c:pt>
                <c:pt idx="115">
                  <c:v>0</c:v>
                </c:pt>
                <c:pt idx="116">
                  <c:v>0.52757189644150038</c:v>
                </c:pt>
                <c:pt idx="117">
                  <c:v>0.26898528049706943</c:v>
                </c:pt>
                <c:pt idx="118">
                  <c:v>0.68542307239000144</c:v>
                </c:pt>
                <c:pt idx="119">
                  <c:v>0</c:v>
                </c:pt>
                <c:pt idx="120">
                  <c:v>0.28590538165865081</c:v>
                </c:pt>
                <c:pt idx="121">
                  <c:v>0.43592893252939618</c:v>
                </c:pt>
                <c:pt idx="122">
                  <c:v>0.29782036700118436</c:v>
                </c:pt>
                <c:pt idx="123">
                  <c:v>0</c:v>
                </c:pt>
                <c:pt idx="124">
                  <c:v>-0.15587891362477951</c:v>
                </c:pt>
                <c:pt idx="125">
                  <c:v>-0.47962054621340544</c:v>
                </c:pt>
                <c:pt idx="126">
                  <c:v>0</c:v>
                </c:pt>
                <c:pt idx="127">
                  <c:v>-0.16791625694140258</c:v>
                </c:pt>
                <c:pt idx="128">
                  <c:v>-0.34443697164145198</c:v>
                </c:pt>
                <c:pt idx="129">
                  <c:v>-0.1774802498012108</c:v>
                </c:pt>
                <c:pt idx="130">
                  <c:v>0.18098652639106788</c:v>
                </c:pt>
                <c:pt idx="131">
                  <c:v>-0.18634870189597974</c:v>
                </c:pt>
                <c:pt idx="132">
                  <c:v>0.19101191703364601</c:v>
                </c:pt>
                <c:pt idx="133">
                  <c:v>0.58929227230525727</c:v>
                </c:pt>
                <c:pt idx="134">
                  <c:v>0.59953340200224603</c:v>
                </c:pt>
                <c:pt idx="135">
                  <c:v>0.20567433483261144</c:v>
                </c:pt>
                <c:pt idx="136">
                  <c:v>0</c:v>
                </c:pt>
                <c:pt idx="137">
                  <c:v>0.65235145749451495</c:v>
                </c:pt>
                <c:pt idx="138">
                  <c:v>0</c:v>
                </c:pt>
                <c:pt idx="139">
                  <c:v>0.45782734232889266</c:v>
                </c:pt>
                <c:pt idx="140">
                  <c:v>0</c:v>
                </c:pt>
                <c:pt idx="141">
                  <c:v>0.24307274511551624</c:v>
                </c:pt>
                <c:pt idx="142">
                  <c:v>0.24986423796608104</c:v>
                </c:pt>
                <c:pt idx="143">
                  <c:v>-0.51471077710279134</c:v>
                </c:pt>
                <c:pt idx="144">
                  <c:v>0.26521344788051854</c:v>
                </c:pt>
                <c:pt idx="145">
                  <c:v>0</c:v>
                </c:pt>
                <c:pt idx="146">
                  <c:v>-0.56792217475897178</c:v>
                </c:pt>
                <c:pt idx="147">
                  <c:v>0.59036091619358533</c:v>
                </c:pt>
                <c:pt idx="148">
                  <c:v>-0.30254045693110637</c:v>
                </c:pt>
                <c:pt idx="149">
                  <c:v>-0.31540453654760264</c:v>
                </c:pt>
                <c:pt idx="150">
                  <c:v>-0.65883193062249978</c:v>
                </c:pt>
                <c:pt idx="151">
                  <c:v>0</c:v>
                </c:pt>
                <c:pt idx="152">
                  <c:v>0.35397794307032432</c:v>
                </c:pt>
                <c:pt idx="153">
                  <c:v>-0.7416715795700437</c:v>
                </c:pt>
                <c:pt idx="154">
                  <c:v>-0.38252111340017031</c:v>
                </c:pt>
                <c:pt idx="155">
                  <c:v>0</c:v>
                </c:pt>
                <c:pt idx="156">
                  <c:v>0.83693283280135489</c:v>
                </c:pt>
                <c:pt idx="157">
                  <c:v>0</c:v>
                </c:pt>
                <c:pt idx="158">
                  <c:v>0.9211284028978286</c:v>
                </c:pt>
                <c:pt idx="159">
                  <c:v>0.96311583306778314</c:v>
                </c:pt>
                <c:pt idx="160">
                  <c:v>2.0402970407334333</c:v>
                </c:pt>
                <c:pt idx="161">
                  <c:v>2.1125021006428399</c:v>
                </c:pt>
                <c:pt idx="162">
                  <c:v>3.369569749823512</c:v>
                </c:pt>
                <c:pt idx="163">
                  <c:v>2.9975099048704195</c:v>
                </c:pt>
                <c:pt idx="164">
                  <c:v>1.8747331273126591</c:v>
                </c:pt>
                <c:pt idx="165">
                  <c:v>3.3685430607157092</c:v>
                </c:pt>
                <c:pt idx="166">
                  <c:v>3.6514746151516286</c:v>
                </c:pt>
                <c:pt idx="167">
                  <c:v>3.0741480925337443</c:v>
                </c:pt>
                <c:pt idx="168">
                  <c:v>3.3789514911674745</c:v>
                </c:pt>
                <c:pt idx="169">
                  <c:v>4.5844851965178268</c:v>
                </c:pt>
                <c:pt idx="170">
                  <c:v>3.0858575701880788</c:v>
                </c:pt>
                <c:pt idx="171">
                  <c:v>5.544104919273261</c:v>
                </c:pt>
                <c:pt idx="172">
                  <c:v>3.8348467559318644</c:v>
                </c:pt>
                <c:pt idx="173">
                  <c:v>2.9169675347717403</c:v>
                </c:pt>
                <c:pt idx="174">
                  <c:v>3.5465384871971031</c:v>
                </c:pt>
                <c:pt idx="175">
                  <c:v>2.144620630069336</c:v>
                </c:pt>
                <c:pt idx="176">
                  <c:v>0</c:v>
                </c:pt>
                <c:pt idx="177">
                  <c:v>0</c:v>
                </c:pt>
                <c:pt idx="178">
                  <c:v>6.7909504244175452</c:v>
                </c:pt>
                <c:pt idx="179">
                  <c:v>13.570677545843854</c:v>
                </c:pt>
                <c:pt idx="180">
                  <c:v>13.570677545843854</c:v>
                </c:pt>
                <c:pt idx="181">
                  <c:v>-67.564465683815968</c:v>
                </c:pt>
                <c:pt idx="182">
                  <c:v>29.449638291105227</c:v>
                </c:pt>
                <c:pt idx="183">
                  <c:v>0</c:v>
                </c:pt>
                <c:pt idx="184">
                  <c:v>-12.790382701335131</c:v>
                </c:pt>
                <c:pt idx="185">
                  <c:v>5.2731230447593411</c:v>
                </c:pt>
                <c:pt idx="186">
                  <c:v>-1.4443234139883372</c:v>
                </c:pt>
                <c:pt idx="187">
                  <c:v>-5.0400193314022079</c:v>
                </c:pt>
                <c:pt idx="188">
                  <c:v>1.0873678956361295</c:v>
                </c:pt>
                <c:pt idx="189">
                  <c:v>1.0058552336539646</c:v>
                </c:pt>
                <c:pt idx="190">
                  <c:v>-0.89322266722865185</c:v>
                </c:pt>
                <c:pt idx="191">
                  <c:v>0.81942206961446307</c:v>
                </c:pt>
                <c:pt idx="192">
                  <c:v>-0.74267024391641734</c:v>
                </c:pt>
                <c:pt idx="193">
                  <c:v>2.1100003165795438</c:v>
                </c:pt>
                <c:pt idx="194">
                  <c:v>0.64692102822959208</c:v>
                </c:pt>
                <c:pt idx="195">
                  <c:v>0</c:v>
                </c:pt>
                <c:pt idx="196">
                  <c:v>0</c:v>
                </c:pt>
                <c:pt idx="197">
                  <c:v>0.53274708898949641</c:v>
                </c:pt>
                <c:pt idx="198">
                  <c:v>0.99849397504072035</c:v>
                </c:pt>
                <c:pt idx="199">
                  <c:v>-0.48051443308766312</c:v>
                </c:pt>
                <c:pt idx="200">
                  <c:v>1.8117681401496537</c:v>
                </c:pt>
                <c:pt idx="201">
                  <c:v>2.1707743550660443</c:v>
                </c:pt>
                <c:pt idx="202">
                  <c:v>0.83302140825931736</c:v>
                </c:pt>
                <c:pt idx="203">
                  <c:v>-1.1843835981999544</c:v>
                </c:pt>
                <c:pt idx="204">
                  <c:v>-0.75590779573313049</c:v>
                </c:pt>
                <c:pt idx="205">
                  <c:v>0.71972504319701114</c:v>
                </c:pt>
                <c:pt idx="206">
                  <c:v>1.0506150655833804</c:v>
                </c:pt>
                <c:pt idx="207">
                  <c:v>0.33507701024678943</c:v>
                </c:pt>
                <c:pt idx="208">
                  <c:v>0.9634203076206127</c:v>
                </c:pt>
                <c:pt idx="209">
                  <c:v>0.3131541672375136</c:v>
                </c:pt>
                <c:pt idx="210">
                  <c:v>0</c:v>
                </c:pt>
                <c:pt idx="211">
                  <c:v>-0.28831664392628381</c:v>
                </c:pt>
                <c:pt idx="212">
                  <c:v>0.84428585104051934</c:v>
                </c:pt>
                <c:pt idx="213">
                  <c:v>0.54274070455285861</c:v>
                </c:pt>
                <c:pt idx="214">
                  <c:v>0.79118235498131906</c:v>
                </c:pt>
                <c:pt idx="215">
                  <c:v>-0.50859770636768797</c:v>
                </c:pt>
                <c:pt idx="216">
                  <c:v>-0.49283920104628065</c:v>
                </c:pt>
                <c:pt idx="217">
                  <c:v>-0.47782718935243879</c:v>
                </c:pt>
                <c:pt idx="218">
                  <c:v>-0.69493475472125765</c:v>
                </c:pt>
                <c:pt idx="219">
                  <c:v>-0.44676031764151702</c:v>
                </c:pt>
                <c:pt idx="220">
                  <c:v>-0.21701224989181581</c:v>
                </c:pt>
                <c:pt idx="221">
                  <c:v>-0.20983018745287491</c:v>
                </c:pt>
                <c:pt idx="222">
                  <c:v>-0.2052511639892465</c:v>
                </c:pt>
                <c:pt idx="223">
                  <c:v>-0.39712436553792246</c:v>
                </c:pt>
                <c:pt idx="224">
                  <c:v>-0.57908805829093979</c:v>
                </c:pt>
                <c:pt idx="225">
                  <c:v>-1.4898564104614773</c:v>
                </c:pt>
                <c:pt idx="226">
                  <c:v>-1.2687129128004029</c:v>
                </c:pt>
                <c:pt idx="227">
                  <c:v>-0.87463496868852397</c:v>
                </c:pt>
                <c:pt idx="228">
                  <c:v>-1.1880723180538841</c:v>
                </c:pt>
                <c:pt idx="229">
                  <c:v>-1.3097851290065354</c:v>
                </c:pt>
                <c:pt idx="230">
                  <c:v>-0.95724746724874443</c:v>
                </c:pt>
                <c:pt idx="231">
                  <c:v>-1.2325971370860072</c:v>
                </c:pt>
                <c:pt idx="232">
                  <c:v>-1.4925159570648014</c:v>
                </c:pt>
                <c:pt idx="233">
                  <c:v>-1.8758657415374982</c:v>
                </c:pt>
                <c:pt idx="234">
                  <c:v>-1.5343107412600652</c:v>
                </c:pt>
                <c:pt idx="235">
                  <c:v>-1.619065809727841</c:v>
                </c:pt>
                <c:pt idx="236">
                  <c:v>-1.6955936545397656</c:v>
                </c:pt>
                <c:pt idx="237">
                  <c:v>-1.2622339301597132</c:v>
                </c:pt>
                <c:pt idx="238">
                  <c:v>-1.7029259883847352</c:v>
                </c:pt>
                <c:pt idx="239">
                  <c:v>-1.4170458388656446</c:v>
                </c:pt>
                <c:pt idx="240">
                  <c:v>-1.2578165928305856</c:v>
                </c:pt>
                <c:pt idx="241">
                  <c:v>-1.5491691809699031</c:v>
                </c:pt>
                <c:pt idx="242">
                  <c:v>-1.4976030384302128</c:v>
                </c:pt>
                <c:pt idx="243">
                  <c:v>-1.3451201825917534</c:v>
                </c:pt>
                <c:pt idx="244">
                  <c:v>-1.3066266349832976</c:v>
                </c:pt>
                <c:pt idx="245">
                  <c:v>-1.3565427148363112</c:v>
                </c:pt>
                <c:pt idx="246">
                  <c:v>-1.3169402137941952</c:v>
                </c:pt>
                <c:pt idx="247">
                  <c:v>-1.3694020792455142</c:v>
                </c:pt>
                <c:pt idx="248">
                  <c:v>-1.1442992085988546</c:v>
                </c:pt>
                <c:pt idx="249">
                  <c:v>-1.3717869390512489</c:v>
                </c:pt>
                <c:pt idx="250">
                  <c:v>-1.5670736798381586</c:v>
                </c:pt>
                <c:pt idx="251">
                  <c:v>-1.5214820098982615</c:v>
                </c:pt>
                <c:pt idx="252">
                  <c:v>-1.4626089507585474</c:v>
                </c:pt>
                <c:pt idx="253">
                  <c:v>-1.3459857336921015</c:v>
                </c:pt>
                <c:pt idx="254">
                  <c:v>-1.2277105802966037</c:v>
                </c:pt>
                <c:pt idx="255">
                  <c:v>-1.1204397341226586</c:v>
                </c:pt>
                <c:pt idx="256">
                  <c:v>-1.2893308177593201</c:v>
                </c:pt>
                <c:pt idx="257">
                  <c:v>-1.1828996207476321</c:v>
                </c:pt>
                <c:pt idx="258">
                  <c:v>-1.2724673954708754</c:v>
                </c:pt>
                <c:pt idx="259">
                  <c:v>-1.1087803866394026</c:v>
                </c:pt>
                <c:pt idx="260">
                  <c:v>-1.192818811895701</c:v>
                </c:pt>
                <c:pt idx="261">
                  <c:v>-1.272689341422917</c:v>
                </c:pt>
                <c:pt idx="262">
                  <c:v>-1.2299687570196147</c:v>
                </c:pt>
                <c:pt idx="263">
                  <c:v>-1.2960034218036425</c:v>
                </c:pt>
                <c:pt idx="264">
                  <c:v>-1.2510785123537453</c:v>
                </c:pt>
                <c:pt idx="265">
                  <c:v>-1.4157638275773716</c:v>
                </c:pt>
                <c:pt idx="266">
                  <c:v>-1.170202530487314</c:v>
                </c:pt>
                <c:pt idx="267">
                  <c:v>-1.4139697030429348</c:v>
                </c:pt>
                <c:pt idx="268">
                  <c:v>-1.3194223953106601</c:v>
                </c:pt>
                <c:pt idx="269">
                  <c:v>-1.4440561525689297</c:v>
                </c:pt>
                <c:pt idx="270">
                  <c:v>-1.3535780391730512</c:v>
                </c:pt>
                <c:pt idx="271">
                  <c:v>-1.3860077269541098</c:v>
                </c:pt>
                <c:pt idx="272">
                  <c:v>-1.3779845465397966</c:v>
                </c:pt>
                <c:pt idx="273">
                  <c:v>-1.3268950269499546</c:v>
                </c:pt>
                <c:pt idx="274">
                  <c:v>-1.3139998451663273</c:v>
                </c:pt>
                <c:pt idx="275">
                  <c:v>-1.3033505477188982</c:v>
                </c:pt>
                <c:pt idx="276">
                  <c:v>-1.358633111462513</c:v>
                </c:pt>
                <c:pt idx="277">
                  <c:v>-1.3092362633948829</c:v>
                </c:pt>
                <c:pt idx="278">
                  <c:v>-1.3827900262122448</c:v>
                </c:pt>
                <c:pt idx="279">
                  <c:v>-1.3340228454182113</c:v>
                </c:pt>
                <c:pt idx="280">
                  <c:v>-1.2872118464974023</c:v>
                </c:pt>
                <c:pt idx="281">
                  <c:v>-1.2909218375470908</c:v>
                </c:pt>
                <c:pt idx="282">
                  <c:v>-1.275125446340142</c:v>
                </c:pt>
                <c:pt idx="283">
                  <c:v>-1.3032785993629705</c:v>
                </c:pt>
                <c:pt idx="284">
                  <c:v>-1.3257529031815862</c:v>
                </c:pt>
                <c:pt idx="285">
                  <c:v>-1.3264572662236054</c:v>
                </c:pt>
                <c:pt idx="286">
                  <c:v>-1.3210022814309081</c:v>
                </c:pt>
                <c:pt idx="287">
                  <c:v>-1.3131894815745713</c:v>
                </c:pt>
                <c:pt idx="288">
                  <c:v>-1.3031937677280168</c:v>
                </c:pt>
                <c:pt idx="289">
                  <c:v>-1.3150922186099367</c:v>
                </c:pt>
                <c:pt idx="290">
                  <c:v>-1.3194058743675341</c:v>
                </c:pt>
                <c:pt idx="291">
                  <c:v>-1.3460974314872811</c:v>
                </c:pt>
                <c:pt idx="292">
                  <c:v>-1.3241182938949521</c:v>
                </c:pt>
                <c:pt idx="293">
                  <c:v>-1.3218085351289315</c:v>
                </c:pt>
                <c:pt idx="294">
                  <c:v>-1.3202881537619617</c:v>
                </c:pt>
                <c:pt idx="295">
                  <c:v>-1.3281920768643392</c:v>
                </c:pt>
                <c:pt idx="296">
                  <c:v>-1.3204770479431602</c:v>
                </c:pt>
                <c:pt idx="297">
                  <c:v>-1.3357890227294158</c:v>
                </c:pt>
                <c:pt idx="298">
                  <c:v>-1.3495685310831955</c:v>
                </c:pt>
                <c:pt idx="299">
                  <c:v>-1.35848195022978</c:v>
                </c:pt>
                <c:pt idx="300">
                  <c:v>-1.3121766398532022</c:v>
                </c:pt>
                <c:pt idx="301">
                  <c:v>-1.405027731345603</c:v>
                </c:pt>
                <c:pt idx="302">
                  <c:v>-1.3060512706504579</c:v>
                </c:pt>
                <c:pt idx="303">
                  <c:v>-1.3697888458981111</c:v>
                </c:pt>
                <c:pt idx="304">
                  <c:v>-1.2358264038940949</c:v>
                </c:pt>
                <c:pt idx="305">
                  <c:v>-1.3569287252801394</c:v>
                </c:pt>
                <c:pt idx="306">
                  <c:v>-1.2516764005808547</c:v>
                </c:pt>
                <c:pt idx="307">
                  <c:v>-1.2961016814419299</c:v>
                </c:pt>
                <c:pt idx="308">
                  <c:v>-1.3305044446910188</c:v>
                </c:pt>
                <c:pt idx="309">
                  <c:v>-1.2776655147464486</c:v>
                </c:pt>
                <c:pt idx="310">
                  <c:v>-1.2798716235355871</c:v>
                </c:pt>
                <c:pt idx="311">
                  <c:v>-1.320794423221709</c:v>
                </c:pt>
                <c:pt idx="312">
                  <c:v>-1.3099410064789414</c:v>
                </c:pt>
                <c:pt idx="313">
                  <c:v>-1.3310486687985057</c:v>
                </c:pt>
                <c:pt idx="314">
                  <c:v>-1.3207237739086397</c:v>
                </c:pt>
                <c:pt idx="315">
                  <c:v>-1.3170254445576364</c:v>
                </c:pt>
                <c:pt idx="316">
                  <c:v>-1.2841793545933058</c:v>
                </c:pt>
                <c:pt idx="317">
                  <c:v>-1.3118825124112707</c:v>
                </c:pt>
                <c:pt idx="318">
                  <c:v>-1.2872035453205655</c:v>
                </c:pt>
                <c:pt idx="319">
                  <c:v>-1.2896669489367505</c:v>
                </c:pt>
                <c:pt idx="320">
                  <c:v>-1.2976001398120343</c:v>
                </c:pt>
                <c:pt idx="321">
                  <c:v>-1.3216847089163333</c:v>
                </c:pt>
                <c:pt idx="322">
                  <c:v>-1.3028606899826958</c:v>
                </c:pt>
                <c:pt idx="323">
                  <c:v>-1.2971847850821381</c:v>
                </c:pt>
                <c:pt idx="324">
                  <c:v>-1.305948023972797</c:v>
                </c:pt>
                <c:pt idx="325">
                  <c:v>-1.2918609746325083</c:v>
                </c:pt>
                <c:pt idx="326">
                  <c:v>-1.312211294147982</c:v>
                </c:pt>
                <c:pt idx="327">
                  <c:v>-1.3262238870003333</c:v>
                </c:pt>
                <c:pt idx="328">
                  <c:v>-1.2850949830598908</c:v>
                </c:pt>
                <c:pt idx="329">
                  <c:v>-1.3105071929009198</c:v>
                </c:pt>
                <c:pt idx="330">
                  <c:v>-1.2810422471853484</c:v>
                </c:pt>
                <c:pt idx="331">
                  <c:v>-1.3068655374438143</c:v>
                </c:pt>
                <c:pt idx="332">
                  <c:v>-1.2986337195203463</c:v>
                </c:pt>
                <c:pt idx="333">
                  <c:v>-1.2767444292402588</c:v>
                </c:pt>
                <c:pt idx="334">
                  <c:v>-1.2830961454454248</c:v>
                </c:pt>
                <c:pt idx="335">
                  <c:v>-1.2828456180653558</c:v>
                </c:pt>
                <c:pt idx="336">
                  <c:v>-1.2847719197081966</c:v>
                </c:pt>
                <c:pt idx="337">
                  <c:v>-1.267779742256901</c:v>
                </c:pt>
                <c:pt idx="338">
                  <c:v>-1.2671006536227303</c:v>
                </c:pt>
                <c:pt idx="339">
                  <c:v>-1.274229253211788</c:v>
                </c:pt>
                <c:pt idx="340">
                  <c:v>-1.2526531407731361</c:v>
                </c:pt>
                <c:pt idx="341">
                  <c:v>-1.2458949459389856</c:v>
                </c:pt>
                <c:pt idx="342">
                  <c:v>-1.2533520071742354</c:v>
                </c:pt>
                <c:pt idx="343">
                  <c:v>-1.2454101268625273</c:v>
                </c:pt>
                <c:pt idx="344">
                  <c:v>-1.2220587828749301</c:v>
                </c:pt>
                <c:pt idx="345">
                  <c:v>-1.2200145674636105</c:v>
                </c:pt>
                <c:pt idx="346">
                  <c:v>-1.2488444112138632</c:v>
                </c:pt>
                <c:pt idx="347">
                  <c:v>-1.2009280496646373</c:v>
                </c:pt>
                <c:pt idx="348">
                  <c:v>-1.2095647470936595</c:v>
                </c:pt>
                <c:pt idx="349">
                  <c:v>-1.1938861645369649</c:v>
                </c:pt>
                <c:pt idx="350">
                  <c:v>-1.1726880018332624</c:v>
                </c:pt>
                <c:pt idx="351">
                  <c:v>-1.1763960274120413</c:v>
                </c:pt>
                <c:pt idx="352">
                  <c:v>-1.1422365084968746</c:v>
                </c:pt>
                <c:pt idx="353">
                  <c:v>-1.1242809139011134</c:v>
                </c:pt>
                <c:pt idx="354">
                  <c:v>-1.1069908127112931</c:v>
                </c:pt>
                <c:pt idx="355">
                  <c:v>-1.0522857021886287</c:v>
                </c:pt>
                <c:pt idx="356">
                  <c:v>-0.98532118270683156</c:v>
                </c:pt>
                <c:pt idx="357">
                  <c:v>-0.92593431957997185</c:v>
                </c:pt>
                <c:pt idx="358">
                  <c:v>-0.85757388459016737</c:v>
                </c:pt>
                <c:pt idx="359">
                  <c:v>-0.36623785478746534</c:v>
                </c:pt>
                <c:pt idx="360">
                  <c:v>-0.27466558835670546</c:v>
                </c:pt>
                <c:pt idx="361">
                  <c:v>-0.16825950307760035</c:v>
                </c:pt>
                <c:pt idx="362">
                  <c:v>-8.297437934245433E-2</c:v>
                </c:pt>
                <c:pt idx="363">
                  <c:v>0.4322504024260041</c:v>
                </c:pt>
                <c:pt idx="364">
                  <c:v>0.8050038888374943</c:v>
                </c:pt>
                <c:pt idx="365">
                  <c:v>1.1836229360650035</c:v>
                </c:pt>
                <c:pt idx="366">
                  <c:v>1.5878813817441697</c:v>
                </c:pt>
                <c:pt idx="367">
                  <c:v>1.9690085983847674</c:v>
                </c:pt>
                <c:pt idx="368">
                  <c:v>2.2463068116446308</c:v>
                </c:pt>
                <c:pt idx="369">
                  <c:v>2.3891338735390026</c:v>
                </c:pt>
                <c:pt idx="370">
                  <c:v>2.523115730322675</c:v>
                </c:pt>
                <c:pt idx="371">
                  <c:v>2.606270678522606</c:v>
                </c:pt>
                <c:pt idx="372">
                  <c:v>2.5627149231273552</c:v>
                </c:pt>
                <c:pt idx="373">
                  <c:v>2.5663112203605429</c:v>
                </c:pt>
                <c:pt idx="374">
                  <c:v>2.4175841393352044</c:v>
                </c:pt>
                <c:pt idx="375">
                  <c:v>2.2715258673088941</c:v>
                </c:pt>
                <c:pt idx="376">
                  <c:v>2.1045758322637491</c:v>
                </c:pt>
                <c:pt idx="377">
                  <c:v>1.9467013294345323</c:v>
                </c:pt>
                <c:pt idx="378">
                  <c:v>1.8264302593062216</c:v>
                </c:pt>
                <c:pt idx="379">
                  <c:v>1.7821716296025849</c:v>
                </c:pt>
                <c:pt idx="380">
                  <c:v>1.6601747024649329</c:v>
                </c:pt>
                <c:pt idx="381">
                  <c:v>1.2972561034098065</c:v>
                </c:pt>
                <c:pt idx="382">
                  <c:v>0.77544360310437799</c:v>
                </c:pt>
                <c:pt idx="383">
                  <c:v>0.19211471709129313</c:v>
                </c:pt>
                <c:pt idx="384">
                  <c:v>-0.33012511969299613</c:v>
                </c:pt>
                <c:pt idx="385">
                  <c:v>-0.74969102904467333</c:v>
                </c:pt>
                <c:pt idx="386">
                  <c:v>-1.02913181140321</c:v>
                </c:pt>
                <c:pt idx="387">
                  <c:v>-1.1811451206022414</c:v>
                </c:pt>
                <c:pt idx="388">
                  <c:v>-1.274299791423025</c:v>
                </c:pt>
                <c:pt idx="389">
                  <c:v>-1.3117959101936072</c:v>
                </c:pt>
                <c:pt idx="390">
                  <c:v>-1.3393983189123311</c:v>
                </c:pt>
                <c:pt idx="391">
                  <c:v>-1.3409260849257663</c:v>
                </c:pt>
                <c:pt idx="392">
                  <c:v>-1.3455732831998248</c:v>
                </c:pt>
                <c:pt idx="393">
                  <c:v>-1.3470730879460591</c:v>
                </c:pt>
                <c:pt idx="394">
                  <c:v>-1.3419137276033299</c:v>
                </c:pt>
                <c:pt idx="395">
                  <c:v>-1.3413175819324925</c:v>
                </c:pt>
                <c:pt idx="396">
                  <c:v>-1.3420821551754438</c:v>
                </c:pt>
                <c:pt idx="397">
                  <c:v>-1.3378469621362528</c:v>
                </c:pt>
                <c:pt idx="398">
                  <c:v>-1.345429118507133</c:v>
                </c:pt>
                <c:pt idx="399">
                  <c:v>-1.3423776223696138</c:v>
                </c:pt>
                <c:pt idx="400">
                  <c:v>-1.3332353315869054</c:v>
                </c:pt>
                <c:pt idx="401">
                  <c:v>-1.3469101103804157</c:v>
                </c:pt>
                <c:pt idx="402">
                  <c:v>-1.3364771393360597</c:v>
                </c:pt>
                <c:pt idx="403">
                  <c:v>-1.341552594396811</c:v>
                </c:pt>
                <c:pt idx="404">
                  <c:v>-1.3300535411655254</c:v>
                </c:pt>
                <c:pt idx="405">
                  <c:v>-1.3373157000038765</c:v>
                </c:pt>
                <c:pt idx="406">
                  <c:v>-1.3333526590449023</c:v>
                </c:pt>
                <c:pt idx="407">
                  <c:v>-1.3379320733302675</c:v>
                </c:pt>
                <c:pt idx="408">
                  <c:v>-1.3420398372325333</c:v>
                </c:pt>
                <c:pt idx="409">
                  <c:v>-1.3348575929680302</c:v>
                </c:pt>
                <c:pt idx="410">
                  <c:v>-1.342489343963845</c:v>
                </c:pt>
                <c:pt idx="411">
                  <c:v>-1.3468139959599466</c:v>
                </c:pt>
                <c:pt idx="412">
                  <c:v>-1.3334893089122231</c:v>
                </c:pt>
                <c:pt idx="413">
                  <c:v>-1.3433884561680656</c:v>
                </c:pt>
                <c:pt idx="414">
                  <c:v>-1.3338035551515637</c:v>
                </c:pt>
                <c:pt idx="415">
                  <c:v>-1.3320677269991612</c:v>
                </c:pt>
                <c:pt idx="416">
                  <c:v>-1.335082154317929</c:v>
                </c:pt>
                <c:pt idx="417">
                  <c:v>-1.3355589814888966</c:v>
                </c:pt>
                <c:pt idx="418">
                  <c:v>-1.341502770369722</c:v>
                </c:pt>
                <c:pt idx="419">
                  <c:v>-1.336915593584215</c:v>
                </c:pt>
                <c:pt idx="420">
                  <c:v>-1.3322093974756202</c:v>
                </c:pt>
                <c:pt idx="421">
                  <c:v>-1.3414045253681472</c:v>
                </c:pt>
                <c:pt idx="422">
                  <c:v>-1.340363559037113</c:v>
                </c:pt>
                <c:pt idx="423">
                  <c:v>-1.3433344830927256</c:v>
                </c:pt>
                <c:pt idx="424">
                  <c:v>-1.3264058492921023</c:v>
                </c:pt>
                <c:pt idx="425">
                  <c:v>-1.3383088681420072</c:v>
                </c:pt>
                <c:pt idx="426">
                  <c:v>-1.3215488085275966</c:v>
                </c:pt>
                <c:pt idx="427">
                  <c:v>-1.3223622364311483</c:v>
                </c:pt>
                <c:pt idx="428">
                  <c:v>-1.3530441959820967</c:v>
                </c:pt>
                <c:pt idx="429">
                  <c:v>-1.3348948437373844</c:v>
                </c:pt>
                <c:pt idx="430">
                  <c:v>-1.3673624910237139</c:v>
                </c:pt>
                <c:pt idx="431">
                  <c:v>-1.3515008840679228</c:v>
                </c:pt>
                <c:pt idx="432">
                  <c:v>-1.3576367498502731</c:v>
                </c:pt>
                <c:pt idx="433">
                  <c:v>-1.3609536561866769</c:v>
                </c:pt>
                <c:pt idx="434">
                  <c:v>-1.3486594868356068</c:v>
                </c:pt>
                <c:pt idx="435">
                  <c:v>-1.3412211621743195</c:v>
                </c:pt>
                <c:pt idx="436">
                  <c:v>-1.3580642543627444</c:v>
                </c:pt>
                <c:pt idx="437">
                  <c:v>-1.3449242527031984</c:v>
                </c:pt>
                <c:pt idx="438">
                  <c:v>-1.3344325777103423</c:v>
                </c:pt>
                <c:pt idx="439">
                  <c:v>-1.316230772606821</c:v>
                </c:pt>
                <c:pt idx="440">
                  <c:v>-1.3171885045749823</c:v>
                </c:pt>
                <c:pt idx="441">
                  <c:v>-1.3075405554483039</c:v>
                </c:pt>
                <c:pt idx="442">
                  <c:v>-1.3273755183571796</c:v>
                </c:pt>
                <c:pt idx="443">
                  <c:v>-1.3069542072849609</c:v>
                </c:pt>
                <c:pt idx="444">
                  <c:v>-1.3462387942448715</c:v>
                </c:pt>
                <c:pt idx="445">
                  <c:v>-1.3295160836448783</c:v>
                </c:pt>
                <c:pt idx="446">
                  <c:v>-1.3618105584069604</c:v>
                </c:pt>
                <c:pt idx="447">
                  <c:v>-1.3327645912984705</c:v>
                </c:pt>
                <c:pt idx="448">
                  <c:v>-1.3475929690518242</c:v>
                </c:pt>
                <c:pt idx="449">
                  <c:v>-1.3322433881529954</c:v>
                </c:pt>
                <c:pt idx="450">
                  <c:v>-1.354666786476334</c:v>
                </c:pt>
                <c:pt idx="451">
                  <c:v>-1.3492607640834502</c:v>
                </c:pt>
                <c:pt idx="452">
                  <c:v>-1.3365909946191505</c:v>
                </c:pt>
                <c:pt idx="453">
                  <c:v>-1.3584604300674754</c:v>
                </c:pt>
                <c:pt idx="454">
                  <c:v>-1.357647917637983</c:v>
                </c:pt>
                <c:pt idx="455">
                  <c:v>-1.3054299614013862</c:v>
                </c:pt>
                <c:pt idx="456">
                  <c:v>-1.3672404946012269</c:v>
                </c:pt>
                <c:pt idx="457">
                  <c:v>-1.3010339816469481</c:v>
                </c:pt>
                <c:pt idx="458">
                  <c:v>-1.4076607918357955</c:v>
                </c:pt>
                <c:pt idx="459">
                  <c:v>-1.3297129788718942</c:v>
                </c:pt>
                <c:pt idx="460">
                  <c:v>-1.4085828832744947</c:v>
                </c:pt>
                <c:pt idx="461">
                  <c:v>-1.3918227749214864</c:v>
                </c:pt>
                <c:pt idx="462">
                  <c:v>-1.3368058130702241</c:v>
                </c:pt>
                <c:pt idx="463">
                  <c:v>-1.3821219120846855</c:v>
                </c:pt>
                <c:pt idx="464">
                  <c:v>-1.4475506311345121</c:v>
                </c:pt>
                <c:pt idx="465">
                  <c:v>-1.3064614804712478</c:v>
                </c:pt>
                <c:pt idx="466">
                  <c:v>-1.3335731443898011</c:v>
                </c:pt>
                <c:pt idx="467">
                  <c:v>-1.4128218264816628</c:v>
                </c:pt>
                <c:pt idx="468">
                  <c:v>-1.5323989822948443</c:v>
                </c:pt>
                <c:pt idx="469">
                  <c:v>-1.3826689713388269</c:v>
                </c:pt>
                <c:pt idx="470">
                  <c:v>-1.4591162108913649</c:v>
                </c:pt>
                <c:pt idx="471">
                  <c:v>-1.454399377176997</c:v>
                </c:pt>
                <c:pt idx="472">
                  <c:v>-1.4871848023932766</c:v>
                </c:pt>
                <c:pt idx="473">
                  <c:v>-1.4348964085259521</c:v>
                </c:pt>
                <c:pt idx="474">
                  <c:v>-1.4538259921585062</c:v>
                </c:pt>
                <c:pt idx="475">
                  <c:v>-1.536474906016406</c:v>
                </c:pt>
                <c:pt idx="476">
                  <c:v>-1.4197881304535285</c:v>
                </c:pt>
                <c:pt idx="477">
                  <c:v>-1.4680836824589338</c:v>
                </c:pt>
                <c:pt idx="478">
                  <c:v>-1.6064045646976177</c:v>
                </c:pt>
                <c:pt idx="479">
                  <c:v>-1.6323400305569051</c:v>
                </c:pt>
                <c:pt idx="480">
                  <c:v>-1.6266618429900415</c:v>
                </c:pt>
                <c:pt idx="481">
                  <c:v>-1.8064212942017044</c:v>
                </c:pt>
                <c:pt idx="482">
                  <c:v>-2.0141673608760682</c:v>
                </c:pt>
                <c:pt idx="483">
                  <c:v>-2.2295008588252783</c:v>
                </c:pt>
                <c:pt idx="484">
                  <c:v>-2.4612772707508639</c:v>
                </c:pt>
                <c:pt idx="485">
                  <c:v>-2.7112833937390968</c:v>
                </c:pt>
                <c:pt idx="486">
                  <c:v>-3.060748759625886</c:v>
                </c:pt>
                <c:pt idx="487">
                  <c:v>-3.4414840272696039</c:v>
                </c:pt>
                <c:pt idx="488">
                  <c:v>-3.5978669140954929</c:v>
                </c:pt>
                <c:pt idx="489">
                  <c:v>-4.1454168126415265</c:v>
                </c:pt>
                <c:pt idx="490">
                  <c:v>-4.6142763125724224</c:v>
                </c:pt>
                <c:pt idx="491">
                  <c:v>-5.2283825019766024</c:v>
                </c:pt>
                <c:pt idx="492">
                  <c:v>-5.7270835210758637</c:v>
                </c:pt>
                <c:pt idx="493">
                  <c:v>-6.310521745457808</c:v>
                </c:pt>
                <c:pt idx="494">
                  <c:v>-6.8322647260853113</c:v>
                </c:pt>
                <c:pt idx="495">
                  <c:v>-7.4216100244491221</c:v>
                </c:pt>
                <c:pt idx="496">
                  <c:v>-8.2408119642466957</c:v>
                </c:pt>
                <c:pt idx="497">
                  <c:v>-8.7026789168693064</c:v>
                </c:pt>
                <c:pt idx="498">
                  <c:v>-9.5680818007724575</c:v>
                </c:pt>
                <c:pt idx="499">
                  <c:v>-10.327104766553207</c:v>
                </c:pt>
                <c:pt idx="500">
                  <c:v>-11.201587618571601</c:v>
                </c:pt>
                <c:pt idx="501">
                  <c:v>-12.160960872680338</c:v>
                </c:pt>
                <c:pt idx="502">
                  <c:v>-13.270238031337273</c:v>
                </c:pt>
                <c:pt idx="503">
                  <c:v>-14.532967553460518</c:v>
                </c:pt>
                <c:pt idx="504">
                  <c:v>-15.342605175091524</c:v>
                </c:pt>
                <c:pt idx="505">
                  <c:v>-16.462170357430487</c:v>
                </c:pt>
                <c:pt idx="506">
                  <c:v>-18.35273908564994</c:v>
                </c:pt>
                <c:pt idx="507">
                  <c:v>-20.378516936701207</c:v>
                </c:pt>
                <c:pt idx="508">
                  <c:v>-20.916404568466888</c:v>
                </c:pt>
                <c:pt idx="509">
                  <c:v>-22.958193555152388</c:v>
                </c:pt>
                <c:pt idx="510">
                  <c:v>-25.086692744295309</c:v>
                </c:pt>
                <c:pt idx="511">
                  <c:v>-26.032467293979749</c:v>
                </c:pt>
                <c:pt idx="512">
                  <c:v>-27.374859078720242</c:v>
                </c:pt>
                <c:pt idx="513">
                  <c:v>-28.353923863651335</c:v>
                </c:pt>
                <c:pt idx="514">
                  <c:v>-28.615338475870203</c:v>
                </c:pt>
                <c:pt idx="515">
                  <c:v>-28.260109130138328</c:v>
                </c:pt>
                <c:pt idx="516">
                  <c:v>-27.918924078625281</c:v>
                </c:pt>
                <c:pt idx="517">
                  <c:v>-27.330725904614042</c:v>
                </c:pt>
                <c:pt idx="518">
                  <c:v>-23.510366977210246</c:v>
                </c:pt>
                <c:pt idx="519">
                  <c:v>-22.779237904844624</c:v>
                </c:pt>
                <c:pt idx="520">
                  <c:v>-16.323704760947205</c:v>
                </c:pt>
                <c:pt idx="521">
                  <c:v>-13.086166070281815</c:v>
                </c:pt>
                <c:pt idx="522">
                  <c:v>-8.715878935481312</c:v>
                </c:pt>
                <c:pt idx="523">
                  <c:v>-2.5758991289534845</c:v>
                </c:pt>
                <c:pt idx="524">
                  <c:v>0.89974965164023601</c:v>
                </c:pt>
                <c:pt idx="525">
                  <c:v>3.8815358485512279</c:v>
                </c:pt>
                <c:pt idx="526">
                  <c:v>10.46803951858343</c:v>
                </c:pt>
                <c:pt idx="527">
                  <c:v>13.0789205018375</c:v>
                </c:pt>
                <c:pt idx="528">
                  <c:v>11.849017830183092</c:v>
                </c:pt>
                <c:pt idx="529">
                  <c:v>11.479132648667305</c:v>
                </c:pt>
                <c:pt idx="530">
                  <c:v>14.185504499641723</c:v>
                </c:pt>
                <c:pt idx="531">
                  <c:v>15.152169145184837</c:v>
                </c:pt>
                <c:pt idx="532">
                  <c:v>12.140912731584129</c:v>
                </c:pt>
                <c:pt idx="533">
                  <c:v>7.8791373160008753</c:v>
                </c:pt>
                <c:pt idx="534">
                  <c:v>9.5494170208928253</c:v>
                </c:pt>
                <c:pt idx="535">
                  <c:v>2.8822951858781738</c:v>
                </c:pt>
                <c:pt idx="536">
                  <c:v>-18.307478807883292</c:v>
                </c:pt>
                <c:pt idx="537">
                  <c:v>-20.091066223486322</c:v>
                </c:pt>
                <c:pt idx="538">
                  <c:v>-18.490305205530809</c:v>
                </c:pt>
                <c:pt idx="539">
                  <c:v>-148.88111864224905</c:v>
                </c:pt>
                <c:pt idx="540">
                  <c:v>188.26076675107691</c:v>
                </c:pt>
                <c:pt idx="541">
                  <c:v>-18.921426788117216</c:v>
                </c:pt>
                <c:pt idx="542">
                  <c:v>78.050415812019381</c:v>
                </c:pt>
                <c:pt idx="543">
                  <c:v>3.8548300051091231</c:v>
                </c:pt>
                <c:pt idx="544">
                  <c:v>-6.0802006268569899</c:v>
                </c:pt>
                <c:pt idx="545">
                  <c:v>5.0203653070396568</c:v>
                </c:pt>
                <c:pt idx="546">
                  <c:v>-6.1781319600770042</c:v>
                </c:pt>
                <c:pt idx="547">
                  <c:v>-8.9563841521322658</c:v>
                </c:pt>
                <c:pt idx="548">
                  <c:v>-9.2214357093708177</c:v>
                </c:pt>
                <c:pt idx="549">
                  <c:v>-9.8592659079944784</c:v>
                </c:pt>
                <c:pt idx="550">
                  <c:v>-12.371814575033602</c:v>
                </c:pt>
                <c:pt idx="551">
                  <c:v>-15.649818785880989</c:v>
                </c:pt>
                <c:pt idx="552">
                  <c:v>-8.9881061732218228</c:v>
                </c:pt>
                <c:pt idx="553">
                  <c:v>-8.4103265007253558</c:v>
                </c:pt>
                <c:pt idx="554">
                  <c:v>-9.3230882437264651</c:v>
                </c:pt>
                <c:pt idx="555">
                  <c:v>-5.4227881091393524</c:v>
                </c:pt>
                <c:pt idx="556">
                  <c:v>-8.0565947649763867</c:v>
                </c:pt>
                <c:pt idx="557">
                  <c:v>-4.0537716024437458</c:v>
                </c:pt>
                <c:pt idx="558">
                  <c:v>-3.1410429828948421</c:v>
                </c:pt>
                <c:pt idx="559">
                  <c:v>-1.8046499221753274</c:v>
                </c:pt>
                <c:pt idx="560">
                  <c:v>0.56558616305562193</c:v>
                </c:pt>
                <c:pt idx="561">
                  <c:v>0</c:v>
                </c:pt>
                <c:pt idx="562">
                  <c:v>0.51683094931213591</c:v>
                </c:pt>
                <c:pt idx="563">
                  <c:v>1.4737623196247662</c:v>
                </c:pt>
                <c:pt idx="564">
                  <c:v>1.8933046647626028</c:v>
                </c:pt>
                <c:pt idx="565">
                  <c:v>4.0870924979083947</c:v>
                </c:pt>
                <c:pt idx="566">
                  <c:v>4.0106227685258187</c:v>
                </c:pt>
                <c:pt idx="567">
                  <c:v>3.4393984444824861</c:v>
                </c:pt>
                <c:pt idx="568">
                  <c:v>3.7396498263266076</c:v>
                </c:pt>
                <c:pt idx="569">
                  <c:v>2.8587251261531175</c:v>
                </c:pt>
                <c:pt idx="570">
                  <c:v>2.764926945471994</c:v>
                </c:pt>
                <c:pt idx="571">
                  <c:v>1.9104406239734009</c:v>
                </c:pt>
                <c:pt idx="572">
                  <c:v>2.2510849622372628</c:v>
                </c:pt>
                <c:pt idx="573">
                  <c:v>1.0889066179699614</c:v>
                </c:pt>
                <c:pt idx="574">
                  <c:v>1.0597540038048809</c:v>
                </c:pt>
                <c:pt idx="575">
                  <c:v>-0.34089263620506238</c:v>
                </c:pt>
                <c:pt idx="576">
                  <c:v>-0.33053618021424402</c:v>
                </c:pt>
                <c:pt idx="577">
                  <c:v>-1.5992939415960965</c:v>
                </c:pt>
                <c:pt idx="578">
                  <c:v>-1.5445455433417337</c:v>
                </c:pt>
                <c:pt idx="579">
                  <c:v>-1.4836383163612861</c:v>
                </c:pt>
                <c:pt idx="580">
                  <c:v>-1.7202595866803767</c:v>
                </c:pt>
                <c:pt idx="581">
                  <c:v>-2.4743744098632585</c:v>
                </c:pt>
                <c:pt idx="582">
                  <c:v>-2.6608338379512859</c:v>
                </c:pt>
                <c:pt idx="583">
                  <c:v>-2.7998733529714088</c:v>
                </c:pt>
                <c:pt idx="584">
                  <c:v>-2.4494005683390538</c:v>
                </c:pt>
                <c:pt idx="585">
                  <c:v>-2.1139776098578644</c:v>
                </c:pt>
                <c:pt idx="586">
                  <c:v>-1.5963628958321929</c:v>
                </c:pt>
                <c:pt idx="587">
                  <c:v>-1.5367708883159841</c:v>
                </c:pt>
                <c:pt idx="588">
                  <c:v>-1.698798639025481</c:v>
                </c:pt>
                <c:pt idx="589">
                  <c:v>-2.0414760152794749</c:v>
                </c:pt>
                <c:pt idx="590">
                  <c:v>-1.3880392576906373</c:v>
                </c:pt>
                <c:pt idx="591">
                  <c:v>-0.76609611065718197</c:v>
                </c:pt>
                <c:pt idx="592">
                  <c:v>-0.55888591830943446</c:v>
                </c:pt>
                <c:pt idx="593">
                  <c:v>0</c:v>
                </c:pt>
                <c:pt idx="594">
                  <c:v>0</c:v>
                </c:pt>
                <c:pt idx="595">
                  <c:v>-0.17324656206294825</c:v>
                </c:pt>
                <c:pt idx="596">
                  <c:v>0</c:v>
                </c:pt>
                <c:pt idx="597">
                  <c:v>0.33102111785356086</c:v>
                </c:pt>
                <c:pt idx="598">
                  <c:v>0</c:v>
                </c:pt>
                <c:pt idx="599">
                  <c:v>0</c:v>
                </c:pt>
                <c:pt idx="600">
                  <c:v>0.30977206122418705</c:v>
                </c:pt>
                <c:pt idx="601">
                  <c:v>0</c:v>
                </c:pt>
                <c:pt idx="602">
                  <c:v>0</c:v>
                </c:pt>
                <c:pt idx="603">
                  <c:v>-0.14481202700428994</c:v>
                </c:pt>
                <c:pt idx="604">
                  <c:v>-0.42540100628716776</c:v>
                </c:pt>
                <c:pt idx="605">
                  <c:v>-0.27553181092004436</c:v>
                </c:pt>
                <c:pt idx="606">
                  <c:v>-0.40446976956887121</c:v>
                </c:pt>
                <c:pt idx="607">
                  <c:v>-0.65861530362635967</c:v>
                </c:pt>
                <c:pt idx="608">
                  <c:v>-0.63827107936074656</c:v>
                </c:pt>
                <c:pt idx="609">
                  <c:v>-0.99846575881016275</c:v>
                </c:pt>
                <c:pt idx="610">
                  <c:v>-0.96464224837722579</c:v>
                </c:pt>
                <c:pt idx="611">
                  <c:v>-0.94154495167217211</c:v>
                </c:pt>
                <c:pt idx="612">
                  <c:v>-0.90980717674088163</c:v>
                </c:pt>
                <c:pt idx="613">
                  <c:v>-0.9984247359149141</c:v>
                </c:pt>
                <c:pt idx="614">
                  <c:v>-0.64569766961722097</c:v>
                </c:pt>
                <c:pt idx="615">
                  <c:v>-0.73389821056557758</c:v>
                </c:pt>
                <c:pt idx="616">
                  <c:v>-0.61280853167880966</c:v>
                </c:pt>
                <c:pt idx="617">
                  <c:v>-0.3985698414394625</c:v>
                </c:pt>
                <c:pt idx="618">
                  <c:v>-0.389205018066477</c:v>
                </c:pt>
                <c:pt idx="619">
                  <c:v>-0.28515981154578018</c:v>
                </c:pt>
                <c:pt idx="620">
                  <c:v>-0.27868055382700407</c:v>
                </c:pt>
                <c:pt idx="621">
                  <c:v>-0.18219114071617265</c:v>
                </c:pt>
                <c:pt idx="622">
                  <c:v>0</c:v>
                </c:pt>
                <c:pt idx="623">
                  <c:v>0.1754644866315648</c:v>
                </c:pt>
                <c:pt idx="624">
                  <c:v>0.25772782766099878</c:v>
                </c:pt>
                <c:pt idx="625">
                  <c:v>8.4821569549692791E-2</c:v>
                </c:pt>
                <c:pt idx="626">
                  <c:v>0.24971993619793525</c:v>
                </c:pt>
                <c:pt idx="627">
                  <c:v>0.32815150906875445</c:v>
                </c:pt>
                <c:pt idx="628">
                  <c:v>0.32257833021271448</c:v>
                </c:pt>
                <c:pt idx="629">
                  <c:v>0.23903995009548201</c:v>
                </c:pt>
                <c:pt idx="630">
                  <c:v>0.39263060839310232</c:v>
                </c:pt>
                <c:pt idx="631">
                  <c:v>0.23212084441676681</c:v>
                </c:pt>
                <c:pt idx="632">
                  <c:v>7.6282894411352262E-2</c:v>
                </c:pt>
                <c:pt idx="633">
                  <c:v>0.22493420848211179</c:v>
                </c:pt>
                <c:pt idx="634">
                  <c:v>7.3678379446183079E-2</c:v>
                </c:pt>
                <c:pt idx="635">
                  <c:v>-0.14480043348998842</c:v>
                </c:pt>
                <c:pt idx="636">
                  <c:v>-0.14203434359221526</c:v>
                </c:pt>
                <c:pt idx="637">
                  <c:v>-0.20882389654244105</c:v>
                </c:pt>
                <c:pt idx="638">
                  <c:v>-0.13603900246144837</c:v>
                </c:pt>
                <c:pt idx="639">
                  <c:v>-0.20046022588968471</c:v>
                </c:pt>
                <c:pt idx="640">
                  <c:v>-0.26223902532030324</c:v>
                </c:pt>
                <c:pt idx="641">
                  <c:v>-0.25567484740554491</c:v>
                </c:pt>
                <c:pt idx="642">
                  <c:v>-0.18855822196754204</c:v>
                </c:pt>
                <c:pt idx="643">
                  <c:v>-0.24511632855717147</c:v>
                </c:pt>
                <c:pt idx="644">
                  <c:v>-0.12050747386889107</c:v>
                </c:pt>
                <c:pt idx="645">
                  <c:v>-5.9157286910505147E-2</c:v>
                </c:pt>
                <c:pt idx="646">
                  <c:v>0</c:v>
                </c:pt>
                <c:pt idx="647">
                  <c:v>0</c:v>
                </c:pt>
                <c:pt idx="648">
                  <c:v>0.2812693140829004</c:v>
                </c:pt>
                <c:pt idx="649">
                  <c:v>0.16687318507872381</c:v>
                </c:pt>
                <c:pt idx="650">
                  <c:v>0.21922728281812801</c:v>
                </c:pt>
                <c:pt idx="651">
                  <c:v>0.38077996193077057</c:v>
                </c:pt>
                <c:pt idx="652">
                  <c:v>0.32239612591918076</c:v>
                </c:pt>
                <c:pt idx="653">
                  <c:v>0.21250425345285048</c:v>
                </c:pt>
                <c:pt idx="654">
                  <c:v>0.52769718491894413</c:v>
                </c:pt>
                <c:pt idx="655">
                  <c:v>0.31386626860087879</c:v>
                </c:pt>
                <c:pt idx="656">
                  <c:v>0.10354286704883195</c:v>
                </c:pt>
                <c:pt idx="657">
                  <c:v>0.35773766998158696</c:v>
                </c:pt>
                <c:pt idx="658">
                  <c:v>0.25328233687925444</c:v>
                </c:pt>
                <c:pt idx="659">
                  <c:v>0.10012953701183547</c:v>
                </c:pt>
                <c:pt idx="660">
                  <c:v>9.877268988098982E-2</c:v>
                </c:pt>
                <c:pt idx="661">
                  <c:v>0</c:v>
                </c:pt>
                <c:pt idx="662">
                  <c:v>9.6107240819544984E-2</c:v>
                </c:pt>
                <c:pt idx="663">
                  <c:v>0</c:v>
                </c:pt>
                <c:pt idx="664">
                  <c:v>4.6675980403626686E-2</c:v>
                </c:pt>
                <c:pt idx="665">
                  <c:v>-4.6014535610366926E-2</c:v>
                </c:pt>
                <c:pt idx="666">
                  <c:v>-4.5441033551724574E-2</c:v>
                </c:pt>
                <c:pt idx="667">
                  <c:v>0.17884905113156824</c:v>
                </c:pt>
                <c:pt idx="668">
                  <c:v>4.4300345356371687E-2</c:v>
                </c:pt>
                <c:pt idx="669">
                  <c:v>-8.7212918710208032E-2</c:v>
                </c:pt>
                <c:pt idx="670">
                  <c:v>0.1292832266905688</c:v>
                </c:pt>
                <c:pt idx="671">
                  <c:v>4.2513375979326924E-2</c:v>
                </c:pt>
                <c:pt idx="672">
                  <c:v>0.12660666920778213</c:v>
                </c:pt>
                <c:pt idx="673">
                  <c:v>0.16673924998907569</c:v>
                </c:pt>
                <c:pt idx="674">
                  <c:v>0.16584219447100565</c:v>
                </c:pt>
                <c:pt idx="675">
                  <c:v>0.16439339349682527</c:v>
                </c:pt>
                <c:pt idx="676">
                  <c:v>0.2044853208598133</c:v>
                </c:pt>
                <c:pt idx="677">
                  <c:v>0.16222224064166435</c:v>
                </c:pt>
                <c:pt idx="678">
                  <c:v>0.16133009854735789</c:v>
                </c:pt>
                <c:pt idx="679">
                  <c:v>0.11983457630325599</c:v>
                </c:pt>
                <c:pt idx="680">
                  <c:v>3.9781493181093579E-2</c:v>
                </c:pt>
                <c:pt idx="681">
                  <c:v>0</c:v>
                </c:pt>
                <c:pt idx="682">
                  <c:v>-3.9010646323162146E-2</c:v>
                </c:pt>
                <c:pt idx="683">
                  <c:v>-0.15471853861178922</c:v>
                </c:pt>
                <c:pt idx="684">
                  <c:v>-0.19063522792823009</c:v>
                </c:pt>
                <c:pt idx="685">
                  <c:v>-0.22620751714421888</c:v>
                </c:pt>
                <c:pt idx="686">
                  <c:v>-0.26080251403945898</c:v>
                </c:pt>
                <c:pt idx="687">
                  <c:v>-0.29312039959790959</c:v>
                </c:pt>
                <c:pt idx="688">
                  <c:v>-0.21733024406385984</c:v>
                </c:pt>
                <c:pt idx="689">
                  <c:v>-0.21620098843598073</c:v>
                </c:pt>
                <c:pt idx="690">
                  <c:v>-0.21430014816358045</c:v>
                </c:pt>
                <c:pt idx="691">
                  <c:v>-0.2831350449503981</c:v>
                </c:pt>
                <c:pt idx="692">
                  <c:v>-0.31539568697049142</c:v>
                </c:pt>
                <c:pt idx="693">
                  <c:v>-0.27928487853876915</c:v>
                </c:pt>
                <c:pt idx="694">
                  <c:v>-0.24406458314173637</c:v>
                </c:pt>
                <c:pt idx="695">
                  <c:v>-0.20833372188054919</c:v>
                </c:pt>
                <c:pt idx="696">
                  <c:v>-0.17427153564846445</c:v>
                </c:pt>
                <c:pt idx="697">
                  <c:v>-0.17535562824565343</c:v>
                </c:pt>
                <c:pt idx="698">
                  <c:v>-0.17681348852608628</c:v>
                </c:pt>
                <c:pt idx="699">
                  <c:v>-0.14302446805591043</c:v>
                </c:pt>
                <c:pt idx="700">
                  <c:v>-0.18122377877862486</c:v>
                </c:pt>
                <c:pt idx="701">
                  <c:v>-0.14736703380613028</c:v>
                </c:pt>
                <c:pt idx="702">
                  <c:v>-0.15146411961327319</c:v>
                </c:pt>
                <c:pt idx="703">
                  <c:v>-0.15512470446936366</c:v>
                </c:pt>
                <c:pt idx="704">
                  <c:v>-0.23898661427131213</c:v>
                </c:pt>
                <c:pt idx="705">
                  <c:v>-0.20532034341801714</c:v>
                </c:pt>
                <c:pt idx="706">
                  <c:v>-0.21693349736626619</c:v>
                </c:pt>
                <c:pt idx="707">
                  <c:v>-0.22411621715586752</c:v>
                </c:pt>
                <c:pt idx="708">
                  <c:v>-0.19252049309607708</c:v>
                </c:pt>
                <c:pt idx="709">
                  <c:v>-0.20415134426498288</c:v>
                </c:pt>
                <c:pt idx="710">
                  <c:v>-0.16384097480612028</c:v>
                </c:pt>
                <c:pt idx="711">
                  <c:v>-0.12178796826746859</c:v>
                </c:pt>
                <c:pt idx="712">
                  <c:v>0</c:v>
                </c:pt>
                <c:pt idx="713">
                  <c:v>7.6569653621957334E-2</c:v>
                </c:pt>
                <c:pt idx="714">
                  <c:v>0.17980334340386434</c:v>
                </c:pt>
                <c:pt idx="715">
                  <c:v>0.5334585425738505</c:v>
                </c:pt>
                <c:pt idx="716">
                  <c:v>0.9936813441436062</c:v>
                </c:pt>
                <c:pt idx="717">
                  <c:v>0.95807060293061308</c:v>
                </c:pt>
                <c:pt idx="718">
                  <c:v>1.2778324988476046</c:v>
                </c:pt>
                <c:pt idx="719">
                  <c:v>6.7255220573809458E-3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305-4903-AB92-8598A50303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484696"/>
        <c:axId val="736485352"/>
      </c:scatterChart>
      <c:valAx>
        <c:axId val="736484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253477690288712"/>
              <c:y val="0.9110877806940799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485352"/>
        <c:crosses val="autoZero"/>
        <c:crossBetween val="midCat"/>
      </c:valAx>
      <c:valAx>
        <c:axId val="736485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Polytropic Index (n)</a:t>
                </a:r>
              </a:p>
            </c:rich>
          </c:tx>
          <c:layout>
            <c:manualLayout>
              <c:xMode val="edge"/>
              <c:yMode val="edge"/>
              <c:x val="1.1111111111111112E-2"/>
              <c:y val="0.3230668562263049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484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78934672149024"/>
          <c:y val="0.11615740740740743"/>
          <c:w val="0.79367108624866878"/>
          <c:h val="0.72919765237678613"/>
        </c:manualLayout>
      </c:layout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'1. 1000RPM'!$P$3:$P$104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'1. 1000RPM'!$Q$3:$Q$104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41-4955-9BB3-9B957B6B8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039656"/>
        <c:axId val="367041296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'1. 1000RPM'!$P$3:$P$104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'1. 1000RPM'!$R$3:$R$104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41-4955-9BB3-9B957B6B8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2702168"/>
        <c:axId val="752701840"/>
      </c:lineChart>
      <c:catAx>
        <c:axId val="367039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041296"/>
        <c:crosses val="autoZero"/>
        <c:auto val="1"/>
        <c:lblAlgn val="ctr"/>
        <c:lblOffset val="100"/>
        <c:noMultiLvlLbl val="0"/>
      </c:catAx>
      <c:valAx>
        <c:axId val="36704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039656"/>
        <c:crosses val="autoZero"/>
        <c:crossBetween val="between"/>
      </c:valAx>
      <c:valAx>
        <c:axId val="7527018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2168"/>
        <c:crosses val="max"/>
        <c:crossBetween val="between"/>
      </c:valAx>
      <c:catAx>
        <c:axId val="752702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52701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256920110034963"/>
          <c:y val="0.91745297462817144"/>
          <c:w val="0.35409747285707066"/>
          <c:h val="7.29177602799649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1000RPM'!$M$3:$M$722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56-4DB6-B3BF-419EDA06CE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2705448"/>
        <c:axId val="752711024"/>
      </c:scatterChart>
      <c:valAx>
        <c:axId val="752705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11024"/>
        <c:crosses val="autoZero"/>
        <c:crossBetween val="midCat"/>
      </c:valAx>
      <c:valAx>
        <c:axId val="752711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position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5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pressure against crank angle</a:t>
            </a:r>
            <a:endParaRPr lang="en-GB"/>
          </a:p>
        </c:rich>
      </c:tx>
      <c:layout>
        <c:manualLayout>
          <c:xMode val="edge"/>
          <c:yMode val="edge"/>
          <c:x val="0.1264026684164479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3000RPM'!$D$3:$D$722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7A9-490E-8DA3-7CE3ED468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016128"/>
        <c:axId val="391017112"/>
      </c:scatterChart>
      <c:valAx>
        <c:axId val="391016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Cylinder 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017112"/>
        <c:crosses val="autoZero"/>
        <c:crossBetween val="midCat"/>
      </c:valAx>
      <c:valAx>
        <c:axId val="391017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1.6666666666666666E-2"/>
              <c:y val="0.347094634004082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016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 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C9-4FF3-B483-4F3401D063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1433432"/>
        <c:axId val="601432776"/>
      </c:scatterChart>
      <c:valAx>
        <c:axId val="601433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1432776"/>
        <c:crosses val="autoZero"/>
        <c:crossBetween val="midCat"/>
      </c:valAx>
      <c:valAx>
        <c:axId val="601432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14334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Cylinder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3000RPM'!$C$3:$C$722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24E-4CF3-AEEB-3A4FB87F77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4892312"/>
        <c:axId val="754887064"/>
      </c:scatterChart>
      <c:valAx>
        <c:axId val="754892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4887064"/>
        <c:crosses val="autoZero"/>
        <c:crossBetween val="midCat"/>
      </c:valAx>
      <c:valAx>
        <c:axId val="754887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</a:t>
                </a:r>
                <a:r>
                  <a:rPr lang="en-GB" baseline="0"/>
                  <a:t> Pressure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48923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Cylinder pressure against cylinder volume</a:t>
            </a:r>
            <a:r>
              <a:rPr lang="en-GB" baseline="0"/>
              <a:t> </a:t>
            </a:r>
            <a:endParaRPr lang="en-GB"/>
          </a:p>
        </c:rich>
      </c:tx>
      <c:layout>
        <c:manualLayout>
          <c:xMode val="edge"/>
          <c:yMode val="edge"/>
          <c:x val="0.14353358735073257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'2. 3000RPM'!$C$3:$C$722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B99-4E3E-9E2C-77520BA83C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10353136"/>
        <c:axId val="610349200"/>
      </c:scatterChart>
      <c:valAx>
        <c:axId val="61035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0349200"/>
        <c:crosses val="autoZero"/>
        <c:crossBetween val="midCat"/>
      </c:valAx>
      <c:valAx>
        <c:axId val="61034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</a:t>
                </a:r>
                <a:r>
                  <a:rPr lang="en-GB" baseline="0"/>
                  <a:t> Pressure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0353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P</a:t>
            </a:r>
            <a:r>
              <a:rPr lang="en-GB" baseline="0"/>
              <a:t> against Log V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322485457148998"/>
          <c:y val="0.15319444444444447"/>
          <c:w val="0.82302361782272249"/>
          <c:h val="0.70696741032370958"/>
        </c:manualLayout>
      </c:layout>
      <c:scatterChart>
        <c:scatterStyle val="smoothMarker"/>
        <c:varyColors val="0"/>
        <c:ser>
          <c:idx val="0"/>
          <c:order val="0"/>
          <c:tx>
            <c:v>LogP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3000RPM'!$E$3:$E$722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'2. 3000RPM'!$F$3:$F$722</c:f>
              <c:numCache>
                <c:formatCode>General</c:formatCode>
                <c:ptCount val="720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85-4D75-B878-C77EAE11A026}"/>
            </c:ext>
          </c:extLst>
        </c:ser>
        <c:ser>
          <c:idx val="1"/>
          <c:order val="1"/>
          <c:tx>
            <c:v>n1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3.8292716819041249E-2"/>
                  <c:y val="-0.2222954943132108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'2. 3000RPM'!$E$386:$E$511</c:f>
              <c:numCache>
                <c:formatCode>General</c:formatCode>
                <c:ptCount val="126"/>
                <c:pt idx="0">
                  <c:v>1.775756037844098</c:v>
                </c:pt>
                <c:pt idx="1">
                  <c:v>1.7884512070234555</c:v>
                </c:pt>
                <c:pt idx="2">
                  <c:v>1.8012664704896202</c:v>
                </c:pt>
                <c:pt idx="3">
                  <c:v>1.8141143561291255</c:v>
                </c:pt>
                <c:pt idx="4">
                  <c:v>1.8270460170047342</c:v>
                </c:pt>
                <c:pt idx="5">
                  <c:v>1.840043330603494</c:v>
                </c:pt>
                <c:pt idx="6">
                  <c:v>1.8530286147129897</c:v>
                </c:pt>
                <c:pt idx="7">
                  <c:v>1.8659918001262754</c:v>
                </c:pt>
                <c:pt idx="8">
                  <c:v>1.8789237339675673</c:v>
                </c:pt>
                <c:pt idx="9">
                  <c:v>1.8918718304455837</c:v>
                </c:pt>
                <c:pt idx="10">
                  <c:v>1.9047696259065952</c:v>
                </c:pt>
                <c:pt idx="11">
                  <c:v>1.9175580208254361</c:v>
                </c:pt>
                <c:pt idx="12">
                  <c:v>1.9302866472455196</c:v>
                </c:pt>
                <c:pt idx="13">
                  <c:v>1.9429500700770987</c:v>
                </c:pt>
                <c:pt idx="14">
                  <c:v>1.9554953291841271</c:v>
                </c:pt>
                <c:pt idx="15">
                  <c:v>1.9679689628786923</c:v>
                </c:pt>
                <c:pt idx="16">
                  <c:v>1.9803215860087564</c:v>
                </c:pt>
                <c:pt idx="17">
                  <c:v>1.9925535178321356</c:v>
                </c:pt>
                <c:pt idx="18">
                  <c:v>2.0047081965443363</c:v>
                </c:pt>
                <c:pt idx="19">
                  <c:v>2.0166991380649715</c:v>
                </c:pt>
                <c:pt idx="20">
                  <c:v>2.0285712526925375</c:v>
                </c:pt>
                <c:pt idx="21">
                  <c:v>2.0402857989324916</c:v>
                </c:pt>
                <c:pt idx="22">
                  <c:v>2.0518853788898719</c:v>
                </c:pt>
                <c:pt idx="23">
                  <c:v>2.0633333589517497</c:v>
                </c:pt>
                <c:pt idx="24">
                  <c:v>2.0746701889240069</c:v>
                </c:pt>
                <c:pt idx="25">
                  <c:v>2.085825533520743</c:v>
                </c:pt>
                <c:pt idx="26">
                  <c:v>2.0968752680596876</c:v>
                </c:pt>
                <c:pt idx="27">
                  <c:v>2.1077524987401626</c:v>
                </c:pt>
                <c:pt idx="28">
                  <c:v>2.1184961999117879</c:v>
                </c:pt>
                <c:pt idx="29">
                  <c:v>2.1290773242527368</c:v>
                </c:pt>
                <c:pt idx="30">
                  <c:v>2.1395327715979393</c:v>
                </c:pt>
                <c:pt idx="31">
                  <c:v>2.1498039382270222</c:v>
                </c:pt>
                <c:pt idx="32">
                  <c:v>2.1599580026785188</c:v>
                </c:pt>
                <c:pt idx="33">
                  <c:v>2.1699681739968923</c:v>
                </c:pt>
                <c:pt idx="34">
                  <c:v>2.1798389280231869</c:v>
                </c:pt>
                <c:pt idx="35">
                  <c:v>2.1895464567389267</c:v>
                </c:pt>
                <c:pt idx="36">
                  <c:v>2.199096656305616</c:v>
                </c:pt>
                <c:pt idx="37">
                  <c:v>2.2085219729314334</c:v>
                </c:pt>
                <c:pt idx="38">
                  <c:v>2.2177996799471171</c:v>
                </c:pt>
                <c:pt idx="39">
                  <c:v>2.2269348400126003</c:v>
                </c:pt>
                <c:pt idx="40">
                  <c:v>2.2359322539862951</c:v>
                </c:pt>
                <c:pt idx="41">
                  <c:v>2.2447717614952949</c:v>
                </c:pt>
                <c:pt idx="42">
                  <c:v>2.2534833920870145</c:v>
                </c:pt>
                <c:pt idx="43">
                  <c:v>2.2620474592614253</c:v>
                </c:pt>
                <c:pt idx="44">
                  <c:v>2.2704925036386179</c:v>
                </c:pt>
                <c:pt idx="45">
                  <c:v>2.2787993137555556</c:v>
                </c:pt>
                <c:pt idx="46">
                  <c:v>2.2869502157875488</c:v>
                </c:pt>
                <c:pt idx="47">
                  <c:v>2.2949949938591003</c:v>
                </c:pt>
                <c:pt idx="48">
                  <c:v>2.3028934583565053</c:v>
                </c:pt>
                <c:pt idx="49">
                  <c:v>2.3106720749301237</c:v>
                </c:pt>
                <c:pt idx="50">
                  <c:v>2.318313817223999</c:v>
                </c:pt>
                <c:pt idx="51">
                  <c:v>2.3258234190027447</c:v>
                </c:pt>
                <c:pt idx="52">
                  <c:v>2.3332053726253439</c:v>
                </c:pt>
                <c:pt idx="53">
                  <c:v>2.3404837746257177</c:v>
                </c:pt>
                <c:pt idx="54">
                  <c:v>2.3476226994672418</c:v>
                </c:pt>
                <c:pt idx="55">
                  <c:v>2.3546269768529489</c:v>
                </c:pt>
                <c:pt idx="56">
                  <c:v>2.3615389712692791</c:v>
                </c:pt>
                <c:pt idx="57">
                  <c:v>2.3683054838392832</c:v>
                </c:pt>
                <c:pt idx="58">
                  <c:v>2.3749681862992342</c:v>
                </c:pt>
                <c:pt idx="59">
                  <c:v>2.3815302158362703</c:v>
                </c:pt>
                <c:pt idx="60">
                  <c:v>2.3879590197123459</c:v>
                </c:pt>
                <c:pt idx="61">
                  <c:v>2.3942765267678214</c:v>
                </c:pt>
                <c:pt idx="62">
                  <c:v>2.4004861817912042</c:v>
                </c:pt>
                <c:pt idx="63">
                  <c:v>2.406591270897152</c:v>
                </c:pt>
                <c:pt idx="64">
                  <c:v>2.4125781354312723</c:v>
                </c:pt>
                <c:pt idx="65">
                  <c:v>2.4184504508295834</c:v>
                </c:pt>
                <c:pt idx="66">
                  <c:v>2.42422807069598</c:v>
                </c:pt>
                <c:pt idx="67">
                  <c:v>2.4298975586871476</c:v>
                </c:pt>
                <c:pt idx="68">
                  <c:v>2.4354780541713246</c:v>
                </c:pt>
                <c:pt idx="69">
                  <c:v>2.4409405515396636</c:v>
                </c:pt>
                <c:pt idx="70">
                  <c:v>2.4463041139519239</c:v>
                </c:pt>
                <c:pt idx="71">
                  <c:v>2.4515715370380673</c:v>
                </c:pt>
                <c:pt idx="72">
                  <c:v>2.4567303232232978</c:v>
                </c:pt>
                <c:pt idx="73">
                  <c:v>2.4618135536226196</c:v>
                </c:pt>
                <c:pt idx="74">
                  <c:v>2.4667935023435357</c:v>
                </c:pt>
                <c:pt idx="75">
                  <c:v>2.4716730185000912</c:v>
                </c:pt>
                <c:pt idx="76">
                  <c:v>2.4764548254543031</c:v>
                </c:pt>
                <c:pt idx="77">
                  <c:v>2.4811558708280352</c:v>
                </c:pt>
                <c:pt idx="78">
                  <c:v>2.4857640022849474</c:v>
                </c:pt>
                <c:pt idx="79">
                  <c:v>2.4902816204417575</c:v>
                </c:pt>
                <c:pt idx="80">
                  <c:v>2.4947110252052629</c:v>
                </c:pt>
                <c:pt idx="81">
                  <c:v>2.4990544211971009</c:v>
                </c:pt>
                <c:pt idx="82">
                  <c:v>2.5033139228158845</c:v>
                </c:pt>
                <c:pt idx="83">
                  <c:v>2.507491558965369</c:v>
                </c:pt>
                <c:pt idx="84">
                  <c:v>2.511575905309916</c:v>
                </c:pt>
                <c:pt idx="85">
                  <c:v>2.5155957002684515</c:v>
                </c:pt>
                <c:pt idx="86">
                  <c:v>2.5195129832576257</c:v>
                </c:pt>
                <c:pt idx="87">
                  <c:v>2.5233692209782803</c:v>
                </c:pt>
                <c:pt idx="88">
                  <c:v>2.5271270138391762</c:v>
                </c:pt>
                <c:pt idx="89">
                  <c:v>2.5308269862489765</c:v>
                </c:pt>
                <c:pt idx="90">
                  <c:v>2.5344322734758764</c:v>
                </c:pt>
                <c:pt idx="91">
                  <c:v>2.5379701277584696</c:v>
                </c:pt>
                <c:pt idx="92">
                  <c:v>2.5414419452545256</c:v>
                </c:pt>
                <c:pt idx="93">
                  <c:v>2.5448242987597278</c:v>
                </c:pt>
                <c:pt idx="94">
                  <c:v>2.5481436374348454</c:v>
                </c:pt>
                <c:pt idx="95">
                  <c:v>2.5513889972730204</c:v>
                </c:pt>
                <c:pt idx="96">
                  <c:v>2.5545618391909861</c:v>
                </c:pt>
                <c:pt idx="97">
                  <c:v>2.5576635678875652</c:v>
                </c:pt>
                <c:pt idx="98">
                  <c:v>2.5606955343936537</c:v>
                </c:pt>
                <c:pt idx="99">
                  <c:v>2.5636708994192432</c:v>
                </c:pt>
                <c:pt idx="100">
                  <c:v>2.5665671129934964</c:v>
                </c:pt>
                <c:pt idx="101">
                  <c:v>2.5693973210854648</c:v>
                </c:pt>
                <c:pt idx="102">
                  <c:v>2.5721626826463373</c:v>
                </c:pt>
                <c:pt idx="103">
                  <c:v>2.5748643136645399</c:v>
                </c:pt>
                <c:pt idx="104">
                  <c:v>2.5775032889572613</c:v>
                </c:pt>
                <c:pt idx="105">
                  <c:v>2.5800806438630075</c:v>
                </c:pt>
                <c:pt idx="106">
                  <c:v>2.5825973758414835</c:v>
                </c:pt>
                <c:pt idx="107">
                  <c:v>2.5850431549059416</c:v>
                </c:pt>
                <c:pt idx="108">
                  <c:v>2.5874415515599591</c:v>
                </c:pt>
                <c:pt idx="109">
                  <c:v>2.5897709344582682</c:v>
                </c:pt>
                <c:pt idx="110">
                  <c:v>2.5920434496293616</c:v>
                </c:pt>
                <c:pt idx="111">
                  <c:v>2.5942488668573831</c:v>
                </c:pt>
                <c:pt idx="112">
                  <c:v>2.5964101438442699</c:v>
                </c:pt>
                <c:pt idx="113">
                  <c:v>2.598505988988193</c:v>
                </c:pt>
                <c:pt idx="114">
                  <c:v>2.6005481897240834</c:v>
                </c:pt>
                <c:pt idx="115">
                  <c:v>2.6025266071349242</c:v>
                </c:pt>
                <c:pt idx="116">
                  <c:v>2.6044636616701857</c:v>
                </c:pt>
                <c:pt idx="117">
                  <c:v>2.606338363528125</c:v>
                </c:pt>
                <c:pt idx="118">
                  <c:v>2.6081621863197615</c:v>
                </c:pt>
                <c:pt idx="119">
                  <c:v>2.6099250727216621</c:v>
                </c:pt>
                <c:pt idx="120">
                  <c:v>2.6116383521225046</c:v>
                </c:pt>
                <c:pt idx="121">
                  <c:v>2.6133025816802631</c:v>
                </c:pt>
                <c:pt idx="122">
                  <c:v>2.6149182977778489</c:v>
                </c:pt>
                <c:pt idx="123">
                  <c:v>2.6164755138885654</c:v>
                </c:pt>
                <c:pt idx="124">
                  <c:v>2.6179853026090019</c:v>
                </c:pt>
                <c:pt idx="125">
                  <c:v>2.6194377065029881</c:v>
                </c:pt>
              </c:numCache>
            </c:numRef>
          </c:xVal>
          <c:yVal>
            <c:numRef>
              <c:f>'2. 3000RPM'!$F$386:$F$511</c:f>
              <c:numCache>
                <c:formatCode>General</c:formatCode>
                <c:ptCount val="126"/>
                <c:pt idx="0">
                  <c:v>1.7838464315021541</c:v>
                </c:pt>
                <c:pt idx="1">
                  <c:v>1.7711095675757589</c:v>
                </c:pt>
                <c:pt idx="2">
                  <c:v>1.7574112136493012</c:v>
                </c:pt>
                <c:pt idx="3">
                  <c:v>1.7431333175954375</c:v>
                </c:pt>
                <c:pt idx="4">
                  <c:v>1.7281183062327672</c:v>
                </c:pt>
                <c:pt idx="5">
                  <c:v>1.7127927595781132</c:v>
                </c:pt>
                <c:pt idx="6">
                  <c:v>1.6970548922725743</c:v>
                </c:pt>
                <c:pt idx="7">
                  <c:v>1.6811507499324214</c:v>
                </c:pt>
                <c:pt idx="8">
                  <c:v>1.6651680743265826</c:v>
                </c:pt>
                <c:pt idx="9">
                  <c:v>1.6489939108593452</c:v>
                </c:pt>
                <c:pt idx="10">
                  <c:v>1.6327710047017499</c:v>
                </c:pt>
                <c:pt idx="11">
                  <c:v>1.6165070214142001</c:v>
                </c:pt>
                <c:pt idx="12">
                  <c:v>1.600210306409328</c:v>
                </c:pt>
                <c:pt idx="13">
                  <c:v>1.5839352025367515</c:v>
                </c:pt>
                <c:pt idx="14">
                  <c:v>1.567884690783713</c:v>
                </c:pt>
                <c:pt idx="15">
                  <c:v>1.5517914436436695</c:v>
                </c:pt>
                <c:pt idx="16">
                  <c:v>1.5358508754713824</c:v>
                </c:pt>
                <c:pt idx="17">
                  <c:v>1.5201034406709844</c:v>
                </c:pt>
                <c:pt idx="18">
                  <c:v>1.5044980475266274</c:v>
                </c:pt>
                <c:pt idx="19">
                  <c:v>1.4890157829185111</c:v>
                </c:pt>
                <c:pt idx="20">
                  <c:v>1.4736912958655159</c:v>
                </c:pt>
                <c:pt idx="21">
                  <c:v>1.4584716523842314</c:v>
                </c:pt>
                <c:pt idx="22">
                  <c:v>1.4434507498835407</c:v>
                </c:pt>
                <c:pt idx="23">
                  <c:v>1.4286044854719557</c:v>
                </c:pt>
                <c:pt idx="24">
                  <c:v>1.4138862523296039</c:v>
                </c:pt>
                <c:pt idx="25">
                  <c:v>1.3993967921033121</c:v>
                </c:pt>
                <c:pt idx="26">
                  <c:v>1.3849444982162442</c:v>
                </c:pt>
                <c:pt idx="27">
                  <c:v>1.3708460382359764</c:v>
                </c:pt>
                <c:pt idx="28">
                  <c:v>1.3569432195801299</c:v>
                </c:pt>
                <c:pt idx="29">
                  <c:v>1.3431721787289375</c:v>
                </c:pt>
                <c:pt idx="30">
                  <c:v>1.3295402476566638</c:v>
                </c:pt>
                <c:pt idx="31">
                  <c:v>1.3160962096751305</c:v>
                </c:pt>
                <c:pt idx="32">
                  <c:v>1.3028718360676903</c:v>
                </c:pt>
                <c:pt idx="33">
                  <c:v>1.2897895556069106</c:v>
                </c:pt>
                <c:pt idx="34">
                  <c:v>1.2768522638442743</c:v>
                </c:pt>
                <c:pt idx="35">
                  <c:v>1.2641091563058084</c:v>
                </c:pt>
                <c:pt idx="36">
                  <c:v>1.251492214569579</c:v>
                </c:pt>
                <c:pt idx="37">
                  <c:v>1.23887373701787</c:v>
                </c:pt>
                <c:pt idx="38">
                  <c:v>1.2266514504548103</c:v>
                </c:pt>
                <c:pt idx="39">
                  <c:v>1.2148173658694585</c:v>
                </c:pt>
                <c:pt idx="40">
                  <c:v>1.2028968085295293</c:v>
                </c:pt>
                <c:pt idx="41">
                  <c:v>1.1911714557285584</c:v>
                </c:pt>
                <c:pt idx="42">
                  <c:v>1.1797240960600894</c:v>
                </c:pt>
                <c:pt idx="43">
                  <c:v>1.1682322295134209</c:v>
                </c:pt>
                <c:pt idx="44">
                  <c:v>1.1569729418962973</c:v>
                </c:pt>
                <c:pt idx="45">
                  <c:v>1.1458487565905437</c:v>
                </c:pt>
                <c:pt idx="46">
                  <c:v>1.1350053669438873</c:v>
                </c:pt>
                <c:pt idx="47">
                  <c:v>1.1242759320063376</c:v>
                </c:pt>
                <c:pt idx="48">
                  <c:v>1.1137762838370313</c:v>
                </c:pt>
                <c:pt idx="49">
                  <c:v>1.1032219924529241</c:v>
                </c:pt>
                <c:pt idx="50">
                  <c:v>1.0927557235970784</c:v>
                </c:pt>
                <c:pt idx="51">
                  <c:v>1.0825340528727136</c:v>
                </c:pt>
                <c:pt idx="52">
                  <c:v>1.0724337259683878</c:v>
                </c:pt>
                <c:pt idx="53">
                  <c:v>1.0625819842281632</c:v>
                </c:pt>
                <c:pt idx="54">
                  <c:v>1.0526939419249679</c:v>
                </c:pt>
                <c:pt idx="55">
                  <c:v>1.04296907339318</c:v>
                </c:pt>
                <c:pt idx="56">
                  <c:v>1.0335443760909477</c:v>
                </c:pt>
                <c:pt idx="57">
                  <c:v>1.0245677571960381</c:v>
                </c:pt>
                <c:pt idx="58">
                  <c:v>1.0161136663589085</c:v>
                </c:pt>
                <c:pt idx="59">
                  <c:v>1.0082594149912751</c:v>
                </c:pt>
                <c:pt idx="60">
                  <c:v>1.0003472966853635</c:v>
                </c:pt>
                <c:pt idx="61">
                  <c:v>0.99219992979558502</c:v>
                </c:pt>
                <c:pt idx="62">
                  <c:v>0.98421216676143386</c:v>
                </c:pt>
                <c:pt idx="63">
                  <c:v>0.97598294371254646</c:v>
                </c:pt>
                <c:pt idx="64">
                  <c:v>0.96787544554803318</c:v>
                </c:pt>
                <c:pt idx="65">
                  <c:v>0.96028046443664206</c:v>
                </c:pt>
                <c:pt idx="66">
                  <c:v>0.95264716975894315</c:v>
                </c:pt>
                <c:pt idx="67">
                  <c:v>0.94522231663534084</c:v>
                </c:pt>
                <c:pt idx="68">
                  <c:v>0.93786879656385935</c:v>
                </c:pt>
                <c:pt idx="69">
                  <c:v>0.9303376357377301</c:v>
                </c:pt>
                <c:pt idx="70">
                  <c:v>0.92272545799326</c:v>
                </c:pt>
                <c:pt idx="71">
                  <c:v>0.91529428302268634</c:v>
                </c:pt>
                <c:pt idx="72">
                  <c:v>0.90789483541628291</c:v>
                </c:pt>
                <c:pt idx="73">
                  <c:v>0.90107671572625481</c:v>
                </c:pt>
                <c:pt idx="74">
                  <c:v>0.89459294792295552</c:v>
                </c:pt>
                <c:pt idx="75">
                  <c:v>0.88812330729790845</c:v>
                </c:pt>
                <c:pt idx="76">
                  <c:v>0.88161287247834841</c:v>
                </c:pt>
                <c:pt idx="77">
                  <c:v>0.87494543608553188</c:v>
                </c:pt>
                <c:pt idx="78">
                  <c:v>0.86805636182304158</c:v>
                </c:pt>
                <c:pt idx="79">
                  <c:v>0.86153441085903781</c:v>
                </c:pt>
                <c:pt idx="80">
                  <c:v>0.85527680383009186</c:v>
                </c:pt>
                <c:pt idx="81">
                  <c:v>0.84917363309882665</c:v>
                </c:pt>
                <c:pt idx="82">
                  <c:v>0.84354421194563511</c:v>
                </c:pt>
                <c:pt idx="83">
                  <c:v>0.83815618475214781</c:v>
                </c:pt>
                <c:pt idx="84">
                  <c:v>0.83308333417834302</c:v>
                </c:pt>
                <c:pt idx="85">
                  <c:v>0.82827311205206977</c:v>
                </c:pt>
                <c:pt idx="86">
                  <c:v>0.82340901489254459</c:v>
                </c:pt>
                <c:pt idx="87">
                  <c:v>0.81829189079999598</c:v>
                </c:pt>
                <c:pt idx="88">
                  <c:v>0.81318053258601175</c:v>
                </c:pt>
                <c:pt idx="89">
                  <c:v>0.80807586809130694</c:v>
                </c:pt>
                <c:pt idx="90">
                  <c:v>0.80291048941903986</c:v>
                </c:pt>
                <c:pt idx="91">
                  <c:v>0.79823617636793576</c:v>
                </c:pt>
                <c:pt idx="92">
                  <c:v>0.79379038469081864</c:v>
                </c:pt>
                <c:pt idx="93">
                  <c:v>0.79007394842630474</c:v>
                </c:pt>
                <c:pt idx="94">
                  <c:v>0.78632543439006997</c:v>
                </c:pt>
                <c:pt idx="95">
                  <c:v>0.78153996860594166</c:v>
                </c:pt>
                <c:pt idx="96">
                  <c:v>0.77706415474242951</c:v>
                </c:pt>
                <c:pt idx="97">
                  <c:v>0.77268835468214148</c:v>
                </c:pt>
                <c:pt idx="98">
                  <c:v>0.76871208037766359</c:v>
                </c:pt>
                <c:pt idx="99">
                  <c:v>0.76551954309795256</c:v>
                </c:pt>
                <c:pt idx="100">
                  <c:v>0.76170236754141274</c:v>
                </c:pt>
                <c:pt idx="101">
                  <c:v>0.75732009654667232</c:v>
                </c:pt>
                <c:pt idx="102">
                  <c:v>0.75250940078884299</c:v>
                </c:pt>
                <c:pt idx="103">
                  <c:v>0.74725639744214434</c:v>
                </c:pt>
                <c:pt idx="104">
                  <c:v>0.7437448785924613</c:v>
                </c:pt>
                <c:pt idx="105">
                  <c:v>0.74091507648128252</c:v>
                </c:pt>
                <c:pt idx="106">
                  <c:v>0.73735169580371451</c:v>
                </c:pt>
                <c:pt idx="107">
                  <c:v>0.73375883558720267</c:v>
                </c:pt>
                <c:pt idx="108">
                  <c:v>0.73029766209714964</c:v>
                </c:pt>
                <c:pt idx="109">
                  <c:v>0.726808682524964</c:v>
                </c:pt>
                <c:pt idx="110">
                  <c:v>0.72337356701898448</c:v>
                </c:pt>
                <c:pt idx="111">
                  <c:v>0.72131588060589913</c:v>
                </c:pt>
                <c:pt idx="112">
                  <c:v>0.71783686748692566</c:v>
                </c:pt>
                <c:pt idx="113">
                  <c:v>0.71558555189319628</c:v>
                </c:pt>
                <c:pt idx="114">
                  <c:v>0.71248133780191869</c:v>
                </c:pt>
                <c:pt idx="115">
                  <c:v>0.70952435587634111</c:v>
                </c:pt>
                <c:pt idx="116">
                  <c:v>0.70663245087329474</c:v>
                </c:pt>
                <c:pt idx="117">
                  <c:v>0.70389295363254456</c:v>
                </c:pt>
                <c:pt idx="118">
                  <c:v>0.7012224842565572</c:v>
                </c:pt>
                <c:pt idx="119">
                  <c:v>0.69862242970209798</c:v>
                </c:pt>
                <c:pt idx="120">
                  <c:v>0.69565675993619025</c:v>
                </c:pt>
                <c:pt idx="121">
                  <c:v>0.69267069915636903</c:v>
                </c:pt>
                <c:pt idx="122">
                  <c:v>0.69001878078869527</c:v>
                </c:pt>
                <c:pt idx="123">
                  <c:v>0.68761812957176993</c:v>
                </c:pt>
                <c:pt idx="124">
                  <c:v>0.68511446904653939</c:v>
                </c:pt>
                <c:pt idx="125">
                  <c:v>0.68286679566232455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E4-4053-86C9-8F1CF4B4C04D}"/>
            </c:ext>
          </c:extLst>
        </c:ser>
        <c:ser>
          <c:idx val="2"/>
          <c:order val="2"/>
          <c:tx>
            <c:v>n2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332039976897393E-2"/>
                  <c:y val="-5.4359142607174102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'2. 3000RPM'!$E$231:$E$352</c:f>
              <c:numCache>
                <c:formatCode>General</c:formatCode>
                <c:ptCount val="122"/>
                <c:pt idx="0">
                  <c:v>2.5897709344582682</c:v>
                </c:pt>
                <c:pt idx="1">
                  <c:v>2.5874415515599591</c:v>
                </c:pt>
                <c:pt idx="2">
                  <c:v>2.5850431549059416</c:v>
                </c:pt>
                <c:pt idx="3">
                  <c:v>2.5825973758414835</c:v>
                </c:pt>
                <c:pt idx="4">
                  <c:v>2.5800806438630075</c:v>
                </c:pt>
                <c:pt idx="5">
                  <c:v>2.5775032889572613</c:v>
                </c:pt>
                <c:pt idx="6">
                  <c:v>2.5748643136645399</c:v>
                </c:pt>
                <c:pt idx="7">
                  <c:v>2.5721626826463373</c:v>
                </c:pt>
                <c:pt idx="8">
                  <c:v>2.5693973210854648</c:v>
                </c:pt>
                <c:pt idx="9">
                  <c:v>2.5665671129934964</c:v>
                </c:pt>
                <c:pt idx="10">
                  <c:v>2.5636708994192432</c:v>
                </c:pt>
                <c:pt idx="11">
                  <c:v>2.5606955343936537</c:v>
                </c:pt>
                <c:pt idx="12">
                  <c:v>2.5576635678875652</c:v>
                </c:pt>
                <c:pt idx="13">
                  <c:v>2.5545618391909861</c:v>
                </c:pt>
                <c:pt idx="14">
                  <c:v>2.5513889972730204</c:v>
                </c:pt>
                <c:pt idx="15">
                  <c:v>2.5481436374348454</c:v>
                </c:pt>
                <c:pt idx="16">
                  <c:v>2.5448242987597278</c:v>
                </c:pt>
                <c:pt idx="17">
                  <c:v>2.5414419452545256</c:v>
                </c:pt>
                <c:pt idx="18">
                  <c:v>2.5379701277584696</c:v>
                </c:pt>
                <c:pt idx="19">
                  <c:v>2.5344322734758764</c:v>
                </c:pt>
                <c:pt idx="20">
                  <c:v>2.5308269862489765</c:v>
                </c:pt>
                <c:pt idx="21">
                  <c:v>2.5271270138391762</c:v>
                </c:pt>
                <c:pt idx="22">
                  <c:v>2.5233692209782803</c:v>
                </c:pt>
                <c:pt idx="23">
                  <c:v>2.5195129832576257</c:v>
                </c:pt>
                <c:pt idx="24">
                  <c:v>2.5155957002684515</c:v>
                </c:pt>
                <c:pt idx="25">
                  <c:v>2.511575905309916</c:v>
                </c:pt>
                <c:pt idx="26">
                  <c:v>2.507491558965369</c:v>
                </c:pt>
                <c:pt idx="27">
                  <c:v>2.5033139228158845</c:v>
                </c:pt>
                <c:pt idx="28">
                  <c:v>2.4990544211971009</c:v>
                </c:pt>
                <c:pt idx="29">
                  <c:v>2.4947110252052629</c:v>
                </c:pt>
                <c:pt idx="30">
                  <c:v>2.4902816204417575</c:v>
                </c:pt>
                <c:pt idx="31">
                  <c:v>2.4857640022849474</c:v>
                </c:pt>
                <c:pt idx="32">
                  <c:v>2.4811558708280352</c:v>
                </c:pt>
                <c:pt idx="33">
                  <c:v>2.4764548254543031</c:v>
                </c:pt>
                <c:pt idx="34">
                  <c:v>2.4716730185000912</c:v>
                </c:pt>
                <c:pt idx="35">
                  <c:v>2.4667935023435357</c:v>
                </c:pt>
                <c:pt idx="36">
                  <c:v>2.4618135536226196</c:v>
                </c:pt>
                <c:pt idx="37">
                  <c:v>2.4567303232232978</c:v>
                </c:pt>
                <c:pt idx="38">
                  <c:v>2.4515715370380673</c:v>
                </c:pt>
                <c:pt idx="39">
                  <c:v>2.4463041139519239</c:v>
                </c:pt>
                <c:pt idx="40">
                  <c:v>2.4409405515396636</c:v>
                </c:pt>
                <c:pt idx="41">
                  <c:v>2.4354780541713246</c:v>
                </c:pt>
                <c:pt idx="42">
                  <c:v>2.4298975586871476</c:v>
                </c:pt>
                <c:pt idx="43">
                  <c:v>2.42422807069598</c:v>
                </c:pt>
                <c:pt idx="44">
                  <c:v>2.4184504508295834</c:v>
                </c:pt>
                <c:pt idx="45">
                  <c:v>2.4125781354312723</c:v>
                </c:pt>
                <c:pt idx="46">
                  <c:v>2.406591270897152</c:v>
                </c:pt>
                <c:pt idx="47">
                  <c:v>2.4004861817912042</c:v>
                </c:pt>
                <c:pt idx="48">
                  <c:v>2.3942765267678214</c:v>
                </c:pt>
                <c:pt idx="49">
                  <c:v>2.3879590197123459</c:v>
                </c:pt>
                <c:pt idx="50">
                  <c:v>2.3815302158362703</c:v>
                </c:pt>
                <c:pt idx="51">
                  <c:v>2.3749681862992342</c:v>
                </c:pt>
                <c:pt idx="52">
                  <c:v>2.3683054838392832</c:v>
                </c:pt>
                <c:pt idx="53">
                  <c:v>2.3615389712692791</c:v>
                </c:pt>
                <c:pt idx="54">
                  <c:v>2.3546269768529489</c:v>
                </c:pt>
                <c:pt idx="55">
                  <c:v>2.3476226994672418</c:v>
                </c:pt>
                <c:pt idx="56">
                  <c:v>2.3404837746257177</c:v>
                </c:pt>
                <c:pt idx="57">
                  <c:v>2.3332053726253439</c:v>
                </c:pt>
                <c:pt idx="58">
                  <c:v>2.3258234190027447</c:v>
                </c:pt>
                <c:pt idx="59">
                  <c:v>2.318313817223999</c:v>
                </c:pt>
                <c:pt idx="60">
                  <c:v>2.3106720749301237</c:v>
                </c:pt>
                <c:pt idx="61">
                  <c:v>2.3028934583565053</c:v>
                </c:pt>
                <c:pt idx="62">
                  <c:v>2.2949949938591003</c:v>
                </c:pt>
                <c:pt idx="63">
                  <c:v>2.2869502157875488</c:v>
                </c:pt>
                <c:pt idx="64">
                  <c:v>2.2787993137555556</c:v>
                </c:pt>
                <c:pt idx="65">
                  <c:v>2.2704925036386179</c:v>
                </c:pt>
                <c:pt idx="66">
                  <c:v>2.2620474592614253</c:v>
                </c:pt>
                <c:pt idx="67">
                  <c:v>2.2534833920870145</c:v>
                </c:pt>
                <c:pt idx="68">
                  <c:v>2.2447717614952949</c:v>
                </c:pt>
                <c:pt idx="69">
                  <c:v>2.2359322539862951</c:v>
                </c:pt>
                <c:pt idx="70">
                  <c:v>2.2269348400126003</c:v>
                </c:pt>
                <c:pt idx="71">
                  <c:v>2.2177996799471171</c:v>
                </c:pt>
                <c:pt idx="72">
                  <c:v>2.2085219729314334</c:v>
                </c:pt>
                <c:pt idx="73">
                  <c:v>2.199096656305616</c:v>
                </c:pt>
                <c:pt idx="74">
                  <c:v>2.1895464567389267</c:v>
                </c:pt>
                <c:pt idx="75">
                  <c:v>2.1798389280231869</c:v>
                </c:pt>
                <c:pt idx="76">
                  <c:v>2.1699681739968923</c:v>
                </c:pt>
                <c:pt idx="77">
                  <c:v>2.1599580026785188</c:v>
                </c:pt>
                <c:pt idx="78">
                  <c:v>2.1498039382270222</c:v>
                </c:pt>
                <c:pt idx="79">
                  <c:v>2.1395327715979393</c:v>
                </c:pt>
                <c:pt idx="80">
                  <c:v>2.1290773242527368</c:v>
                </c:pt>
                <c:pt idx="81">
                  <c:v>2.1184961999117879</c:v>
                </c:pt>
                <c:pt idx="82">
                  <c:v>2.1077524987401626</c:v>
                </c:pt>
                <c:pt idx="83">
                  <c:v>2.0968752680596876</c:v>
                </c:pt>
                <c:pt idx="84">
                  <c:v>2.085825533520743</c:v>
                </c:pt>
                <c:pt idx="85">
                  <c:v>2.0746701889240069</c:v>
                </c:pt>
                <c:pt idx="86">
                  <c:v>2.0633333589517497</c:v>
                </c:pt>
                <c:pt idx="87">
                  <c:v>2.0518853788898719</c:v>
                </c:pt>
                <c:pt idx="88">
                  <c:v>2.0402857989324916</c:v>
                </c:pt>
                <c:pt idx="89">
                  <c:v>2.0285712526925375</c:v>
                </c:pt>
                <c:pt idx="90">
                  <c:v>2.0166991380649715</c:v>
                </c:pt>
                <c:pt idx="91">
                  <c:v>2.0047081965443363</c:v>
                </c:pt>
                <c:pt idx="92">
                  <c:v>1.9925535178321356</c:v>
                </c:pt>
                <c:pt idx="93">
                  <c:v>1.9803215860087564</c:v>
                </c:pt>
                <c:pt idx="94">
                  <c:v>1.9679689628786923</c:v>
                </c:pt>
                <c:pt idx="95">
                  <c:v>1.9554953291841271</c:v>
                </c:pt>
                <c:pt idx="96">
                  <c:v>1.9429500700770987</c:v>
                </c:pt>
                <c:pt idx="97">
                  <c:v>1.9302866472455196</c:v>
                </c:pt>
                <c:pt idx="98">
                  <c:v>1.9175580208254361</c:v>
                </c:pt>
                <c:pt idx="99">
                  <c:v>1.9047696259065952</c:v>
                </c:pt>
                <c:pt idx="100">
                  <c:v>1.8918718304455837</c:v>
                </c:pt>
                <c:pt idx="101">
                  <c:v>1.8789237339675673</c:v>
                </c:pt>
                <c:pt idx="102">
                  <c:v>1.8659918001262754</c:v>
                </c:pt>
                <c:pt idx="103">
                  <c:v>1.8530286147129897</c:v>
                </c:pt>
                <c:pt idx="104">
                  <c:v>1.840043330603494</c:v>
                </c:pt>
                <c:pt idx="105">
                  <c:v>1.8270460170047342</c:v>
                </c:pt>
                <c:pt idx="106">
                  <c:v>1.8141143561291255</c:v>
                </c:pt>
                <c:pt idx="107">
                  <c:v>1.8012664704896202</c:v>
                </c:pt>
                <c:pt idx="108">
                  <c:v>1.7884512070234555</c:v>
                </c:pt>
                <c:pt idx="109">
                  <c:v>1.775756037844098</c:v>
                </c:pt>
                <c:pt idx="110">
                  <c:v>1.7632033003707717</c:v>
                </c:pt>
                <c:pt idx="111">
                  <c:v>1.7508168426497546</c:v>
                </c:pt>
                <c:pt idx="112">
                  <c:v>1.7386220279179425</c:v>
                </c:pt>
                <c:pt idx="113">
                  <c:v>1.7266457202409118</c:v>
                </c:pt>
                <c:pt idx="114">
                  <c:v>1.7149162479935849</c:v>
                </c:pt>
                <c:pt idx="115">
                  <c:v>1.7035492982382305</c:v>
                </c:pt>
                <c:pt idx="116">
                  <c:v>1.6924944075030843</c:v>
                </c:pt>
                <c:pt idx="117">
                  <c:v>1.6817837664678814</c:v>
                </c:pt>
                <c:pt idx="118">
                  <c:v>1.6714505542124947</c:v>
                </c:pt>
                <c:pt idx="119">
                  <c:v>1.6617180576946593</c:v>
                </c:pt>
                <c:pt idx="120">
                  <c:v>1.6523430550627147</c:v>
                </c:pt>
                <c:pt idx="121">
                  <c:v>1.6436500382173291</c:v>
                </c:pt>
              </c:numCache>
            </c:numRef>
          </c:xVal>
          <c:yVal>
            <c:numRef>
              <c:f>'2. 3000RPM'!$F$231:$F$352</c:f>
              <c:numCache>
                <c:formatCode>General</c:formatCode>
                <c:ptCount val="122"/>
                <c:pt idx="0">
                  <c:v>0.11461098423217315</c:v>
                </c:pt>
                <c:pt idx="1">
                  <c:v>0.11693964655075578</c:v>
                </c:pt>
                <c:pt idx="2">
                  <c:v>0.11760269169008426</c:v>
                </c:pt>
                <c:pt idx="3">
                  <c:v>0.11925588927793671</c:v>
                </c:pt>
                <c:pt idx="4">
                  <c:v>0.1258064581395269</c:v>
                </c:pt>
                <c:pt idx="5">
                  <c:v>0.13193929521042452</c:v>
                </c:pt>
                <c:pt idx="6">
                  <c:v>0.1401936785786313</c:v>
                </c:pt>
                <c:pt idx="7">
                  <c:v>0.14270224573761559</c:v>
                </c:pt>
                <c:pt idx="8">
                  <c:v>0.1464381352857746</c:v>
                </c:pt>
                <c:pt idx="9">
                  <c:v>0.15198239545747402</c:v>
                </c:pt>
                <c:pt idx="10">
                  <c:v>0.15350998930083753</c:v>
                </c:pt>
                <c:pt idx="11">
                  <c:v>0.15806079393660522</c:v>
                </c:pt>
                <c:pt idx="12">
                  <c:v>0.16256440652301901</c:v>
                </c:pt>
                <c:pt idx="13">
                  <c:v>0.16554107672237306</c:v>
                </c:pt>
                <c:pt idx="14">
                  <c:v>0.17114115102838207</c:v>
                </c:pt>
                <c:pt idx="15">
                  <c:v>0.17782497186468177</c:v>
                </c:pt>
                <c:pt idx="16">
                  <c:v>0.18098558078673047</c:v>
                </c:pt>
                <c:pt idx="17">
                  <c:v>0.18639121569549319</c:v>
                </c:pt>
                <c:pt idx="18">
                  <c:v>0.19145101446489549</c:v>
                </c:pt>
                <c:pt idx="19">
                  <c:v>0.19672872262328683</c:v>
                </c:pt>
                <c:pt idx="20">
                  <c:v>0.20411998265592479</c:v>
                </c:pt>
                <c:pt idx="21">
                  <c:v>0.21031851982623187</c:v>
                </c:pt>
                <c:pt idx="22">
                  <c:v>0.21563756343506174</c:v>
                </c:pt>
                <c:pt idx="23">
                  <c:v>0.22271647114758325</c:v>
                </c:pt>
                <c:pt idx="24">
                  <c:v>0.22762964957100867</c:v>
                </c:pt>
                <c:pt idx="25">
                  <c:v>0.23299611039215382</c:v>
                </c:pt>
                <c:pt idx="26">
                  <c:v>0.2395497208404731</c:v>
                </c:pt>
                <c:pt idx="27">
                  <c:v>0.24402958903002173</c:v>
                </c:pt>
                <c:pt idx="28">
                  <c:v>0.24870873560091777</c:v>
                </c:pt>
                <c:pt idx="29">
                  <c:v>0.25358028956218281</c:v>
                </c:pt>
                <c:pt idx="30">
                  <c:v>0.25647720624167669</c:v>
                </c:pt>
                <c:pt idx="31">
                  <c:v>0.26054837263697944</c:v>
                </c:pt>
                <c:pt idx="32">
                  <c:v>0.26505378850401468</c:v>
                </c:pt>
                <c:pt idx="33">
                  <c:v>0.27021285489624264</c:v>
                </c:pt>
                <c:pt idx="34">
                  <c:v>0.27669152884503972</c:v>
                </c:pt>
                <c:pt idx="35">
                  <c:v>0.28307497473547155</c:v>
                </c:pt>
                <c:pt idx="36">
                  <c:v>0.28891960566172653</c:v>
                </c:pt>
                <c:pt idx="37">
                  <c:v>0.29600666931367231</c:v>
                </c:pt>
                <c:pt idx="38">
                  <c:v>0.30233092868439926</c:v>
                </c:pt>
                <c:pt idx="39">
                  <c:v>0.30920417967040753</c:v>
                </c:pt>
                <c:pt idx="40">
                  <c:v>0.31701810104811157</c:v>
                </c:pt>
                <c:pt idx="41">
                  <c:v>0.32304573548170146</c:v>
                </c:pt>
                <c:pt idx="42">
                  <c:v>0.33000770087275921</c:v>
                </c:pt>
                <c:pt idx="43">
                  <c:v>0.33725953975027573</c:v>
                </c:pt>
                <c:pt idx="44">
                  <c:v>0.34458874257871386</c:v>
                </c:pt>
                <c:pt idx="45">
                  <c:v>0.35333909531130464</c:v>
                </c:pt>
                <c:pt idx="46">
                  <c:v>0.362670929725667</c:v>
                </c:pt>
                <c:pt idx="47">
                  <c:v>0.37180645850741589</c:v>
                </c:pt>
                <c:pt idx="48">
                  <c:v>0.38129562300382597</c:v>
                </c:pt>
                <c:pt idx="49">
                  <c:v>0.3905818785504353</c:v>
                </c:pt>
                <c:pt idx="50">
                  <c:v>0.39880773020326449</c:v>
                </c:pt>
                <c:pt idx="51">
                  <c:v>0.40739090447073156</c:v>
                </c:pt>
                <c:pt idx="52">
                  <c:v>0.41514035219587275</c:v>
                </c:pt>
                <c:pt idx="53">
                  <c:v>0.42308195829723105</c:v>
                </c:pt>
                <c:pt idx="54">
                  <c:v>0.43184604569872537</c:v>
                </c:pt>
                <c:pt idx="55">
                  <c:v>0.44106640663926322</c:v>
                </c:pt>
                <c:pt idx="56">
                  <c:v>0.45055700941832905</c:v>
                </c:pt>
                <c:pt idx="57">
                  <c:v>0.46089784275654788</c:v>
                </c:pt>
                <c:pt idx="58">
                  <c:v>0.47129171105893858</c:v>
                </c:pt>
                <c:pt idx="59">
                  <c:v>0.48129927333285571</c:v>
                </c:pt>
                <c:pt idx="60">
                  <c:v>0.49178177558416575</c:v>
                </c:pt>
                <c:pt idx="61">
                  <c:v>0.50256366910736339</c:v>
                </c:pt>
                <c:pt idx="62">
                  <c:v>0.51375015008182356</c:v>
                </c:pt>
                <c:pt idx="63">
                  <c:v>0.5247854493212224</c:v>
                </c:pt>
                <c:pt idx="64">
                  <c:v>0.53542071805617342</c:v>
                </c:pt>
                <c:pt idx="65">
                  <c:v>0.54641926683519171</c:v>
                </c:pt>
                <c:pt idx="66">
                  <c:v>0.55762748842682663</c:v>
                </c:pt>
                <c:pt idx="67">
                  <c:v>0.56843641441688531</c:v>
                </c:pt>
                <c:pt idx="68">
                  <c:v>0.57978359661681012</c:v>
                </c:pt>
                <c:pt idx="69">
                  <c:v>0.59139855128124874</c:v>
                </c:pt>
                <c:pt idx="70">
                  <c:v>0.60292771285918934</c:v>
                </c:pt>
                <c:pt idx="71">
                  <c:v>0.61489721603313463</c:v>
                </c:pt>
                <c:pt idx="72">
                  <c:v>0.6274682724597096</c:v>
                </c:pt>
                <c:pt idx="73">
                  <c:v>0.63988474191630429</c:v>
                </c:pt>
                <c:pt idx="74">
                  <c:v>0.65292288756794192</c:v>
                </c:pt>
                <c:pt idx="75">
                  <c:v>0.66604973848051585</c:v>
                </c:pt>
                <c:pt idx="76">
                  <c:v>0.67897337591976514</c:v>
                </c:pt>
                <c:pt idx="77">
                  <c:v>0.69205336503408077</c:v>
                </c:pt>
                <c:pt idx="78">
                  <c:v>0.70492229122340178</c:v>
                </c:pt>
                <c:pt idx="79">
                  <c:v>0.7181694053913068</c:v>
                </c:pt>
                <c:pt idx="80">
                  <c:v>0.73215241806521381</c:v>
                </c:pt>
                <c:pt idx="81">
                  <c:v>0.74647850993003106</c:v>
                </c:pt>
                <c:pt idx="82">
                  <c:v>0.76102525171137259</c:v>
                </c:pt>
                <c:pt idx="83">
                  <c:v>0.77553763478095694</c:v>
                </c:pt>
                <c:pt idx="84">
                  <c:v>0.78986263004638169</c:v>
                </c:pt>
                <c:pt idx="85">
                  <c:v>0.80420760508204148</c:v>
                </c:pt>
                <c:pt idx="86">
                  <c:v>0.81881950754753641</c:v>
                </c:pt>
                <c:pt idx="87">
                  <c:v>0.83308333417834302</c:v>
                </c:pt>
                <c:pt idx="88">
                  <c:v>0.84825071467704249</c:v>
                </c:pt>
                <c:pt idx="89">
                  <c:v>0.8636202202703156</c:v>
                </c:pt>
                <c:pt idx="90">
                  <c:v>0.87909587950007273</c:v>
                </c:pt>
                <c:pt idx="91">
                  <c:v>0.89492497735954346</c:v>
                </c:pt>
                <c:pt idx="92">
                  <c:v>0.91110431780403589</c:v>
                </c:pt>
                <c:pt idx="93">
                  <c:v>0.92711361193376052</c:v>
                </c:pt>
                <c:pt idx="94">
                  <c:v>0.94349451590610256</c:v>
                </c:pt>
                <c:pt idx="95">
                  <c:v>0.96009006790491946</c:v>
                </c:pt>
                <c:pt idx="96">
                  <c:v>0.9757533890362875</c:v>
                </c:pt>
                <c:pt idx="97">
                  <c:v>0.99242095605202418</c:v>
                </c:pt>
                <c:pt idx="98">
                  <c:v>1.0084724193027221</c:v>
                </c:pt>
                <c:pt idx="99">
                  <c:v>1.0250599685995789</c:v>
                </c:pt>
                <c:pt idx="100">
                  <c:v>1.0422998074136254</c:v>
                </c:pt>
                <c:pt idx="101">
                  <c:v>1.0590330049637804</c:v>
                </c:pt>
                <c:pt idx="102">
                  <c:v>1.0758388259746872</c:v>
                </c:pt>
                <c:pt idx="103">
                  <c:v>1.0924399113311414</c:v>
                </c:pt>
                <c:pt idx="104">
                  <c:v>1.1092071963200651</c:v>
                </c:pt>
                <c:pt idx="105">
                  <c:v>1.1261314072619844</c:v>
                </c:pt>
                <c:pt idx="106">
                  <c:v>1.1429210575156148</c:v>
                </c:pt>
                <c:pt idx="107">
                  <c:v>1.1597476105242728</c:v>
                </c:pt>
                <c:pt idx="108">
                  <c:v>1.1760623051250794</c:v>
                </c:pt>
                <c:pt idx="109">
                  <c:v>1.1920375027132475</c:v>
                </c:pt>
                <c:pt idx="110">
                  <c:v>1.2081187407382767</c:v>
                </c:pt>
                <c:pt idx="111">
                  <c:v>1.2239888825700918</c:v>
                </c:pt>
                <c:pt idx="112">
                  <c:v>1.2397998184470986</c:v>
                </c:pt>
                <c:pt idx="113">
                  <c:v>1.2553690042664414</c:v>
                </c:pt>
                <c:pt idx="114">
                  <c:v>1.2704692064531979</c:v>
                </c:pt>
                <c:pt idx="115">
                  <c:v>1.2847690133490197</c:v>
                </c:pt>
                <c:pt idx="116">
                  <c:v>1.2987875999442355</c:v>
                </c:pt>
                <c:pt idx="117">
                  <c:v>1.3126004392612594</c:v>
                </c:pt>
                <c:pt idx="118">
                  <c:v>1.3257618853192303</c:v>
                </c:pt>
                <c:pt idx="119">
                  <c:v>1.3386357524911936</c:v>
                </c:pt>
                <c:pt idx="120">
                  <c:v>1.3509647879430984</c:v>
                </c:pt>
                <c:pt idx="121">
                  <c:v>1.3628969678025444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6E4-4053-86C9-8F1CF4B4C0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505712"/>
        <c:axId val="607506040"/>
      </c:scatterChart>
      <c:valAx>
        <c:axId val="607505712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Volume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506040"/>
        <c:crosses val="autoZero"/>
        <c:crossBetween val="midCat"/>
      </c:valAx>
      <c:valAx>
        <c:axId val="607506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</a:t>
                </a:r>
                <a:r>
                  <a:rPr lang="en-GB" baseline="0"/>
                  <a:t> Pressure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7505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032909353897649"/>
          <c:y val="0.16542723826188396"/>
          <c:w val="0.21410035845913281"/>
          <c:h val="0.3906277340332458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'2. 3000RPM'!$G$3:$G$723</c:f>
              <c:numCache>
                <c:formatCode>General</c:formatCode>
                <c:ptCount val="721"/>
                <c:pt idx="0">
                  <c:v>0</c:v>
                </c:pt>
                <c:pt idx="1">
                  <c:v>0.7710534203102789</c:v>
                </c:pt>
                <c:pt idx="2">
                  <c:v>1.1565251159647045</c:v>
                </c:pt>
                <c:pt idx="3">
                  <c:v>0.3433036798103854</c:v>
                </c:pt>
                <c:pt idx="4">
                  <c:v>0.38814421008760092</c:v>
                </c:pt>
                <c:pt idx="5">
                  <c:v>0.32701951243252148</c:v>
                </c:pt>
                <c:pt idx="6">
                  <c:v>-0.55881856064076985</c:v>
                </c:pt>
                <c:pt idx="7">
                  <c:v>-0.16393789142627443</c:v>
                </c:pt>
                <c:pt idx="8">
                  <c:v>-7.4508912146168449E-2</c:v>
                </c:pt>
                <c:pt idx="9">
                  <c:v>-0.26744095985938293</c:v>
                </c:pt>
                <c:pt idx="10">
                  <c:v>0</c:v>
                </c:pt>
                <c:pt idx="11">
                  <c:v>0.23400045653113988</c:v>
                </c:pt>
                <c:pt idx="12">
                  <c:v>0.21596650645361298</c:v>
                </c:pt>
                <c:pt idx="13">
                  <c:v>0.20706827191075061</c:v>
                </c:pt>
                <c:pt idx="14">
                  <c:v>0.1941296324918601</c:v>
                </c:pt>
                <c:pt idx="15">
                  <c:v>0</c:v>
                </c:pt>
                <c:pt idx="16">
                  <c:v>9.0414954437214326E-2</c:v>
                </c:pt>
                <c:pt idx="17">
                  <c:v>0.21895059424560093</c:v>
                </c:pt>
                <c:pt idx="18">
                  <c:v>-4.2339533905576349E-2</c:v>
                </c:pt>
                <c:pt idx="19">
                  <c:v>8.2886442169612926E-2</c:v>
                </c:pt>
                <c:pt idx="20">
                  <c:v>-8.1401280421928582E-2</c:v>
                </c:pt>
                <c:pt idx="21">
                  <c:v>-0.12055727798643061</c:v>
                </c:pt>
                <c:pt idx="22">
                  <c:v>0.11896031681638682</c:v>
                </c:pt>
                <c:pt idx="23">
                  <c:v>-3.9163631599470013E-2</c:v>
                </c:pt>
                <c:pt idx="24">
                  <c:v>-0.15563216957412745</c:v>
                </c:pt>
                <c:pt idx="25">
                  <c:v>3.8876137597009967E-2</c:v>
                </c:pt>
                <c:pt idx="26">
                  <c:v>-7.7293044701775643E-2</c:v>
                </c:pt>
                <c:pt idx="27">
                  <c:v>0.23017890852434381</c:v>
                </c:pt>
                <c:pt idx="28">
                  <c:v>0.26680015226708964</c:v>
                </c:pt>
                <c:pt idx="29">
                  <c:v>-3.8049001549709895E-2</c:v>
                </c:pt>
                <c:pt idx="30">
                  <c:v>-3.8184318173669525E-2</c:v>
                </c:pt>
                <c:pt idx="31">
                  <c:v>-7.6403640443288345E-2</c:v>
                </c:pt>
                <c:pt idx="32">
                  <c:v>-0.30856567150600167</c:v>
                </c:pt>
                <c:pt idx="33">
                  <c:v>-0.23528994471571871</c:v>
                </c:pt>
                <c:pt idx="34">
                  <c:v>0.15777835680933852</c:v>
                </c:pt>
                <c:pt idx="35">
                  <c:v>0.58826809739246999</c:v>
                </c:pt>
                <c:pt idx="36">
                  <c:v>-0.51404348273208766</c:v>
                </c:pt>
                <c:pt idx="37">
                  <c:v>0.23956744656922038</c:v>
                </c:pt>
                <c:pt idx="38">
                  <c:v>-0.24191433205582352</c:v>
                </c:pt>
                <c:pt idx="39">
                  <c:v>-0.28715910738156003</c:v>
                </c:pt>
                <c:pt idx="40">
                  <c:v>0.16541993747770684</c:v>
                </c:pt>
                <c:pt idx="41">
                  <c:v>-8.3742343061661659E-2</c:v>
                </c:pt>
                <c:pt idx="42">
                  <c:v>0</c:v>
                </c:pt>
                <c:pt idx="43">
                  <c:v>0.12850305649763671</c:v>
                </c:pt>
                <c:pt idx="44">
                  <c:v>-8.6467787202752916E-2</c:v>
                </c:pt>
                <c:pt idx="45">
                  <c:v>0.43605470401912816</c:v>
                </c:pt>
                <c:pt idx="46">
                  <c:v>-0.21953230398490348</c:v>
                </c:pt>
                <c:pt idx="47">
                  <c:v>0.53331678475821587</c:v>
                </c:pt>
                <c:pt idx="48">
                  <c:v>-0.22344353677251572</c:v>
                </c:pt>
                <c:pt idx="49">
                  <c:v>-1.7210545454149941</c:v>
                </c:pt>
                <c:pt idx="50">
                  <c:v>0.47838631867247977</c:v>
                </c:pt>
                <c:pt idx="51">
                  <c:v>-9.6688539385141034E-2</c:v>
                </c:pt>
                <c:pt idx="52">
                  <c:v>0.34147390863165972</c:v>
                </c:pt>
                <c:pt idx="53">
                  <c:v>0.39378983255752198</c:v>
                </c:pt>
                <c:pt idx="54">
                  <c:v>0.44373258007964916</c:v>
                </c:pt>
                <c:pt idx="55">
                  <c:v>-9.9621902785847927E-2</c:v>
                </c:pt>
                <c:pt idx="56">
                  <c:v>0.30239367139642009</c:v>
                </c:pt>
                <c:pt idx="57">
                  <c:v>0.35607387942961627</c:v>
                </c:pt>
                <c:pt idx="58">
                  <c:v>5.1471326025379162E-2</c:v>
                </c:pt>
                <c:pt idx="59">
                  <c:v>0.62127829562906656</c:v>
                </c:pt>
                <c:pt idx="60">
                  <c:v>-0.36714337779295259</c:v>
                </c:pt>
                <c:pt idx="61">
                  <c:v>-0.16070206462061451</c:v>
                </c:pt>
                <c:pt idx="62">
                  <c:v>0.91737786552745659</c:v>
                </c:pt>
                <c:pt idx="63">
                  <c:v>0.64860443266835921</c:v>
                </c:pt>
                <c:pt idx="64">
                  <c:v>0.48795424793366027</c:v>
                </c:pt>
                <c:pt idx="65">
                  <c:v>0.38272817044565749</c:v>
                </c:pt>
                <c:pt idx="66">
                  <c:v>-0.1105934967284728</c:v>
                </c:pt>
                <c:pt idx="67">
                  <c:v>5.6247169938392329E-2</c:v>
                </c:pt>
                <c:pt idx="68">
                  <c:v>0</c:v>
                </c:pt>
                <c:pt idx="69">
                  <c:v>-0.17442549650936548</c:v>
                </c:pt>
                <c:pt idx="70">
                  <c:v>0.53125700507823992</c:v>
                </c:pt>
                <c:pt idx="71">
                  <c:v>0.53428006533357197</c:v>
                </c:pt>
                <c:pt idx="72">
                  <c:v>0.59823570315207242</c:v>
                </c:pt>
                <c:pt idx="73">
                  <c:v>0.1209872666841967</c:v>
                </c:pt>
                <c:pt idx="74">
                  <c:v>6.1443260807312605E-2</c:v>
                </c:pt>
                <c:pt idx="75">
                  <c:v>0.12443994725456058</c:v>
                </c:pt>
                <c:pt idx="76">
                  <c:v>6.3336516214171856E-2</c:v>
                </c:pt>
                <c:pt idx="77">
                  <c:v>0</c:v>
                </c:pt>
                <c:pt idx="78">
                  <c:v>-6.5415942453409107E-2</c:v>
                </c:pt>
                <c:pt idx="79">
                  <c:v>-0.13385387992022293</c:v>
                </c:pt>
                <c:pt idx="80">
                  <c:v>-0.27273233126827218</c:v>
                </c:pt>
                <c:pt idx="81">
                  <c:v>-0.48740952517356828</c:v>
                </c:pt>
                <c:pt idx="82">
                  <c:v>-0.71714555372460476</c:v>
                </c:pt>
                <c:pt idx="83">
                  <c:v>-0.44161563761413924</c:v>
                </c:pt>
                <c:pt idx="84">
                  <c:v>-7.5162376275333273E-2</c:v>
                </c:pt>
                <c:pt idx="85">
                  <c:v>0</c:v>
                </c:pt>
                <c:pt idx="86">
                  <c:v>0.15583512784181142</c:v>
                </c:pt>
                <c:pt idx="87">
                  <c:v>7.930966934312228E-2</c:v>
                </c:pt>
                <c:pt idx="88">
                  <c:v>-0.24208847672721287</c:v>
                </c:pt>
                <c:pt idx="89">
                  <c:v>-0.16491301093319644</c:v>
                </c:pt>
                <c:pt idx="90">
                  <c:v>-0.16790436253993782</c:v>
                </c:pt>
                <c:pt idx="91">
                  <c:v>8.5811933801493809E-2</c:v>
                </c:pt>
                <c:pt idx="92">
                  <c:v>0.86879882904493366</c:v>
                </c:pt>
                <c:pt idx="93">
                  <c:v>1.1360421031701784</c:v>
                </c:pt>
                <c:pt idx="94">
                  <c:v>0.88153057471938734</c:v>
                </c:pt>
                <c:pt idx="95">
                  <c:v>0.70902241010089218</c:v>
                </c:pt>
                <c:pt idx="96">
                  <c:v>0.4492983934876012</c:v>
                </c:pt>
                <c:pt idx="97">
                  <c:v>-0.18313503463791042</c:v>
                </c:pt>
                <c:pt idx="98">
                  <c:v>0</c:v>
                </c:pt>
                <c:pt idx="99">
                  <c:v>-0.19047951807549468</c:v>
                </c:pt>
                <c:pt idx="100">
                  <c:v>-9.7310536074015477E-2</c:v>
                </c:pt>
                <c:pt idx="101">
                  <c:v>0.49527934462220108</c:v>
                </c:pt>
                <c:pt idx="102">
                  <c:v>0.60275627930490072</c:v>
                </c:pt>
                <c:pt idx="103">
                  <c:v>0.71239719884808894</c:v>
                </c:pt>
                <c:pt idx="104">
                  <c:v>0.61855997456337208</c:v>
                </c:pt>
                <c:pt idx="105">
                  <c:v>0.10474256865488708</c:v>
                </c:pt>
                <c:pt idx="106">
                  <c:v>0.10702713850791659</c:v>
                </c:pt>
                <c:pt idx="107">
                  <c:v>0.65018629796951832</c:v>
                </c:pt>
                <c:pt idx="108">
                  <c:v>0.22151106612030161</c:v>
                </c:pt>
                <c:pt idx="109">
                  <c:v>0.56058499993721944</c:v>
                </c:pt>
                <c:pt idx="110">
                  <c:v>0.45816390128875217</c:v>
                </c:pt>
                <c:pt idx="111">
                  <c:v>0.46348633673276329</c:v>
                </c:pt>
                <c:pt idx="112">
                  <c:v>0.35551557222540653</c:v>
                </c:pt>
                <c:pt idx="113">
                  <c:v>0.60145374609958802</c:v>
                </c:pt>
                <c:pt idx="114">
                  <c:v>0</c:v>
                </c:pt>
                <c:pt idx="115">
                  <c:v>0</c:v>
                </c:pt>
                <c:pt idx="116">
                  <c:v>-0.64104808809387237</c:v>
                </c:pt>
                <c:pt idx="117">
                  <c:v>-1.0557856105177548</c:v>
                </c:pt>
                <c:pt idx="118">
                  <c:v>-0.67930016113655622</c:v>
                </c:pt>
                <c:pt idx="119">
                  <c:v>0</c:v>
                </c:pt>
                <c:pt idx="120">
                  <c:v>0.71086274264800053</c:v>
                </c:pt>
                <c:pt idx="121">
                  <c:v>1.438074973146285</c:v>
                </c:pt>
                <c:pt idx="122">
                  <c:v>0.29373663749771406</c:v>
                </c:pt>
                <c:pt idx="123">
                  <c:v>-0.60176416101243413</c:v>
                </c:pt>
                <c:pt idx="124">
                  <c:v>-0.92836522112849962</c:v>
                </c:pt>
                <c:pt idx="125">
                  <c:v>-0.63664519051091717</c:v>
                </c:pt>
                <c:pt idx="126">
                  <c:v>0.32620300595856028</c:v>
                </c:pt>
                <c:pt idx="127">
                  <c:v>1.8252698895985597</c:v>
                </c:pt>
                <c:pt idx="128">
                  <c:v>1.5144571018523858</c:v>
                </c:pt>
                <c:pt idx="129">
                  <c:v>0.85989986517048633</c:v>
                </c:pt>
                <c:pt idx="130">
                  <c:v>-0.35024576602408752</c:v>
                </c:pt>
                <c:pt idx="131">
                  <c:v>-0.90462021589204733</c:v>
                </c:pt>
                <c:pt idx="132">
                  <c:v>-0.18599262498010721</c:v>
                </c:pt>
                <c:pt idx="133">
                  <c:v>0.38311624413704976</c:v>
                </c:pt>
                <c:pt idx="134">
                  <c:v>0.77960704130510095</c:v>
                </c:pt>
                <c:pt idx="135">
                  <c:v>0.40080646022520777</c:v>
                </c:pt>
                <c:pt idx="136">
                  <c:v>-0.82346680219305346</c:v>
                </c:pt>
                <c:pt idx="137">
                  <c:v>0.85001501715722683</c:v>
                </c:pt>
                <c:pt idx="138">
                  <c:v>0.21651719589871479</c:v>
                </c:pt>
                <c:pt idx="139">
                  <c:v>0.66986232645204025</c:v>
                </c:pt>
                <c:pt idx="140">
                  <c:v>0</c:v>
                </c:pt>
                <c:pt idx="141">
                  <c:v>-0.47467106628895583</c:v>
                </c:pt>
                <c:pt idx="142">
                  <c:v>-1.2251703352156784</c:v>
                </c:pt>
                <c:pt idx="143">
                  <c:v>-1.5216269315669757</c:v>
                </c:pt>
                <c:pt idx="144">
                  <c:v>-0.78709809572211231</c:v>
                </c:pt>
                <c:pt idx="145">
                  <c:v>-0.54577628589963789</c:v>
                </c:pt>
                <c:pt idx="146">
                  <c:v>0</c:v>
                </c:pt>
                <c:pt idx="147">
                  <c:v>0.29272416133287188</c:v>
                </c:pt>
                <c:pt idx="148">
                  <c:v>-2.4096369842872116</c:v>
                </c:pt>
                <c:pt idx="149">
                  <c:v>-3.1650117075944375</c:v>
                </c:pt>
                <c:pt idx="150">
                  <c:v>-1.9962463303544526</c:v>
                </c:pt>
                <c:pt idx="151">
                  <c:v>-1.0301298895477058</c:v>
                </c:pt>
                <c:pt idx="152">
                  <c:v>3.2208843346586509</c:v>
                </c:pt>
                <c:pt idx="153">
                  <c:v>5.186647031359624</c:v>
                </c:pt>
                <c:pt idx="154">
                  <c:v>6.0160675171024991</c:v>
                </c:pt>
                <c:pt idx="155">
                  <c:v>6.9924998229252742</c:v>
                </c:pt>
                <c:pt idx="156">
                  <c:v>5.9779074385625481</c:v>
                </c:pt>
                <c:pt idx="157">
                  <c:v>3.3258777449854704</c:v>
                </c:pt>
                <c:pt idx="158">
                  <c:v>1.7293622694701249</c:v>
                </c:pt>
                <c:pt idx="159">
                  <c:v>0</c:v>
                </c:pt>
                <c:pt idx="160">
                  <c:v>-2.4070399935874667</c:v>
                </c:pt>
                <c:pt idx="161">
                  <c:v>-3.0178641692222574</c:v>
                </c:pt>
                <c:pt idx="162">
                  <c:v>-4.8713959716282984</c:v>
                </c:pt>
                <c:pt idx="163">
                  <c:v>-1.7525843793420894</c:v>
                </c:pt>
                <c:pt idx="164">
                  <c:v>-2.4533996062632428</c:v>
                </c:pt>
                <c:pt idx="165">
                  <c:v>-5.3408277837332827</c:v>
                </c:pt>
                <c:pt idx="166">
                  <c:v>-2.1929836548254733</c:v>
                </c:pt>
                <c:pt idx="167">
                  <c:v>-2.3244628614562095</c:v>
                </c:pt>
                <c:pt idx="168">
                  <c:v>-1.7139121446333554</c:v>
                </c:pt>
                <c:pt idx="169">
                  <c:v>4.6639469679555505</c:v>
                </c:pt>
                <c:pt idx="170">
                  <c:v>6.2692696904483238</c:v>
                </c:pt>
                <c:pt idx="171">
                  <c:v>5.6233444487307276</c:v>
                </c:pt>
                <c:pt idx="172">
                  <c:v>6.4762742910099584</c:v>
                </c:pt>
                <c:pt idx="173">
                  <c:v>-1.4785004993443414</c:v>
                </c:pt>
                <c:pt idx="174">
                  <c:v>-3.6070481845294466</c:v>
                </c:pt>
                <c:pt idx="175">
                  <c:v>0</c:v>
                </c:pt>
                <c:pt idx="176">
                  <c:v>0</c:v>
                </c:pt>
                <c:pt idx="177">
                  <c:v>15.087311348607679</c:v>
                </c:pt>
                <c:pt idx="178">
                  <c:v>34.435078664376007</c:v>
                </c:pt>
                <c:pt idx="179">
                  <c:v>27.460221107127882</c:v>
                </c:pt>
                <c:pt idx="180">
                  <c:v>41.209712312744635</c:v>
                </c:pt>
                <c:pt idx="181">
                  <c:v>13.767518978207756</c:v>
                </c:pt>
                <c:pt idx="182">
                  <c:v>0</c:v>
                </c:pt>
                <c:pt idx="183">
                  <c:v>13.806329761942253</c:v>
                </c:pt>
                <c:pt idx="184">
                  <c:v>10.947263821961165</c:v>
                </c:pt>
                <c:pt idx="185">
                  <c:v>7.262288768686413</c:v>
                </c:pt>
                <c:pt idx="186">
                  <c:v>11.992655154028583</c:v>
                </c:pt>
                <c:pt idx="187">
                  <c:v>1.3164759467261196</c:v>
                </c:pt>
                <c:pt idx="188">
                  <c:v>-3.4097407455072992</c:v>
                </c:pt>
                <c:pt idx="189">
                  <c:v>-3.1421526966259221</c:v>
                </c:pt>
                <c:pt idx="190">
                  <c:v>-9.2433899240693407</c:v>
                </c:pt>
                <c:pt idx="191">
                  <c:v>-8.3995254012759588</c:v>
                </c:pt>
                <c:pt idx="192">
                  <c:v>-3.0250770677081431</c:v>
                </c:pt>
                <c:pt idx="193">
                  <c:v>-4.2732520991054237</c:v>
                </c:pt>
                <c:pt idx="194">
                  <c:v>-6.4902602914611993</c:v>
                </c:pt>
                <c:pt idx="195">
                  <c:v>-3.571666656163027</c:v>
                </c:pt>
                <c:pt idx="196">
                  <c:v>-7.3311791692274779</c:v>
                </c:pt>
                <c:pt idx="197">
                  <c:v>-6.2343554001850148</c:v>
                </c:pt>
                <c:pt idx="198">
                  <c:v>-5.2930848355877833</c:v>
                </c:pt>
                <c:pt idx="199">
                  <c:v>-6.4093457465721873</c:v>
                </c:pt>
                <c:pt idx="200">
                  <c:v>-2.9888286731963545</c:v>
                </c:pt>
                <c:pt idx="201">
                  <c:v>-1.6224067139241922</c:v>
                </c:pt>
                <c:pt idx="202">
                  <c:v>-3.4709992286527886</c:v>
                </c:pt>
                <c:pt idx="203">
                  <c:v>-1.4547214248658678</c:v>
                </c:pt>
                <c:pt idx="204">
                  <c:v>-2.4313533972591479</c:v>
                </c:pt>
                <c:pt idx="205">
                  <c:v>-2.9561256624935655</c:v>
                </c:pt>
                <c:pt idx="206">
                  <c:v>-1.5850384438154819</c:v>
                </c:pt>
                <c:pt idx="207">
                  <c:v>-2.1085221274444494</c:v>
                </c:pt>
                <c:pt idx="208">
                  <c:v>-3.7146662870917866</c:v>
                </c:pt>
                <c:pt idx="209">
                  <c:v>-2.7546842933200573</c:v>
                </c:pt>
                <c:pt idx="210">
                  <c:v>-1.3125668592953426</c:v>
                </c:pt>
                <c:pt idx="211">
                  <c:v>-0.75368672495994793</c:v>
                </c:pt>
                <c:pt idx="212">
                  <c:v>-0.24459527492387198</c:v>
                </c:pt>
                <c:pt idx="213">
                  <c:v>-1.173614390463253</c:v>
                </c:pt>
                <c:pt idx="214">
                  <c:v>-1.8109907341959424</c:v>
                </c:pt>
                <c:pt idx="215">
                  <c:v>-0.21738279196974222</c:v>
                </c:pt>
                <c:pt idx="216">
                  <c:v>-1.472561711366311</c:v>
                </c:pt>
                <c:pt idx="217">
                  <c:v>-1.0167973877926579</c:v>
                </c:pt>
                <c:pt idx="218">
                  <c:v>-0.39416681559016736</c:v>
                </c:pt>
                <c:pt idx="219">
                  <c:v>-0.38038854647031245</c:v>
                </c:pt>
                <c:pt idx="220">
                  <c:v>2.9772047973348337</c:v>
                </c:pt>
                <c:pt idx="221">
                  <c:v>-2.7023654471264225</c:v>
                </c:pt>
                <c:pt idx="222">
                  <c:v>-0.70021145142353347</c:v>
                </c:pt>
                <c:pt idx="223">
                  <c:v>-1.3502269863724157</c:v>
                </c:pt>
                <c:pt idx="224">
                  <c:v>-1.3073663261685593</c:v>
                </c:pt>
                <c:pt idx="225">
                  <c:v>-3.1349069960855354</c:v>
                </c:pt>
                <c:pt idx="226">
                  <c:v>-0.6087228568145463</c:v>
                </c:pt>
                <c:pt idx="227">
                  <c:v>-0.88271476605080434</c:v>
                </c:pt>
                <c:pt idx="228">
                  <c:v>-0.99969065638501076</c:v>
                </c:pt>
                <c:pt idx="229">
                  <c:v>-0.27645349580429895</c:v>
                </c:pt>
                <c:pt idx="230">
                  <c:v>-0.67593905429832546</c:v>
                </c:pt>
                <c:pt idx="231">
                  <c:v>-2.6028074970290755</c:v>
                </c:pt>
                <c:pt idx="232">
                  <c:v>-2.3795081760857029</c:v>
                </c:pt>
                <c:pt idx="233">
                  <c:v>-3.1278744408761048</c:v>
                </c:pt>
                <c:pt idx="234">
                  <c:v>-0.9285380357578219</c:v>
                </c:pt>
                <c:pt idx="235">
                  <c:v>-1.3509588044538827</c:v>
                </c:pt>
                <c:pt idx="236">
                  <c:v>-1.9589584905198076</c:v>
                </c:pt>
                <c:pt idx="237">
                  <c:v>-0.52744516390073803</c:v>
                </c:pt>
                <c:pt idx="238">
                  <c:v>-1.5294945650798155</c:v>
                </c:pt>
                <c:pt idx="239">
                  <c:v>-1.4853767603863954</c:v>
                </c:pt>
                <c:pt idx="240">
                  <c:v>-0.95968103291465257</c:v>
                </c:pt>
                <c:pt idx="241">
                  <c:v>-1.7650026225067901</c:v>
                </c:pt>
                <c:pt idx="242">
                  <c:v>-2.0595006931676147</c:v>
                </c:pt>
                <c:pt idx="243">
                  <c:v>-0.95218030800570275</c:v>
                </c:pt>
                <c:pt idx="244">
                  <c:v>-1.5981874456494878</c:v>
                </c:pt>
                <c:pt idx="245">
                  <c:v>-1.4573919208455817</c:v>
                </c:pt>
                <c:pt idx="246">
                  <c:v>-1.4917822320603911</c:v>
                </c:pt>
                <c:pt idx="247">
                  <c:v>-2.050116833269211</c:v>
                </c:pt>
                <c:pt idx="248">
                  <c:v>-1.6752928086405758</c:v>
                </c:pt>
                <c:pt idx="249">
                  <c:v>-1.4154701458349785</c:v>
                </c:pt>
                <c:pt idx="250">
                  <c:v>-1.8357031452199741</c:v>
                </c:pt>
                <c:pt idx="251">
                  <c:v>-1.2542311691556109</c:v>
                </c:pt>
                <c:pt idx="252">
                  <c:v>-1.3350085953389881</c:v>
                </c:pt>
                <c:pt idx="253">
                  <c:v>-1.6045677558831326</c:v>
                </c:pt>
                <c:pt idx="254">
                  <c:v>-1.0723452280786581</c:v>
                </c:pt>
                <c:pt idx="255">
                  <c:v>-1.0985197306327705</c:v>
                </c:pt>
                <c:pt idx="256">
                  <c:v>-1.1216002341070379</c:v>
                </c:pt>
                <c:pt idx="257">
                  <c:v>-0.65401940761026323</c:v>
                </c:pt>
                <c:pt idx="258">
                  <c:v>-0.90117541013635383</c:v>
                </c:pt>
                <c:pt idx="259">
                  <c:v>-0.97770992628196773</c:v>
                </c:pt>
                <c:pt idx="260">
                  <c:v>-1.0974296102426613</c:v>
                </c:pt>
                <c:pt idx="261">
                  <c:v>-1.3548589499395547</c:v>
                </c:pt>
                <c:pt idx="262">
                  <c:v>-1.3082128812824485</c:v>
                </c:pt>
                <c:pt idx="263">
                  <c:v>-1.173632752824771</c:v>
                </c:pt>
                <c:pt idx="264">
                  <c:v>-1.3942046878086307</c:v>
                </c:pt>
                <c:pt idx="265">
                  <c:v>-1.2259200408098347</c:v>
                </c:pt>
                <c:pt idx="266">
                  <c:v>-1.3048602463867478</c:v>
                </c:pt>
                <c:pt idx="267">
                  <c:v>-1.4568528856572165</c:v>
                </c:pt>
                <c:pt idx="268">
                  <c:v>-1.1034576361585859</c:v>
                </c:pt>
                <c:pt idx="269">
                  <c:v>-1.2475532702782157</c:v>
                </c:pt>
                <c:pt idx="270">
                  <c:v>-1.279099433461012</c:v>
                </c:pt>
                <c:pt idx="271">
                  <c:v>-1.2685505446742473</c:v>
                </c:pt>
                <c:pt idx="272">
                  <c:v>-1.4901026493071852</c:v>
                </c:pt>
                <c:pt idx="273">
                  <c:v>-1.558718150574206</c:v>
                </c:pt>
                <c:pt idx="274">
                  <c:v>-1.4963792703449306</c:v>
                </c:pt>
                <c:pt idx="275">
                  <c:v>-1.5281307030226536</c:v>
                </c:pt>
                <c:pt idx="276">
                  <c:v>-1.4699240483729648</c:v>
                </c:pt>
                <c:pt idx="277">
                  <c:v>-1.2795306578633094</c:v>
                </c:pt>
                <c:pt idx="278">
                  <c:v>-1.3080060397509068</c:v>
                </c:pt>
                <c:pt idx="279">
                  <c:v>-1.1631087793162735</c:v>
                </c:pt>
                <c:pt idx="280">
                  <c:v>-1.1736630973780267</c:v>
                </c:pt>
                <c:pt idx="281">
                  <c:v>-1.2679534839883952</c:v>
                </c:pt>
                <c:pt idx="282">
                  <c:v>-1.316390033232109</c:v>
                </c:pt>
                <c:pt idx="283">
                  <c:v>-1.329416262216824</c:v>
                </c:pt>
                <c:pt idx="284">
                  <c:v>-1.4207560035414084</c:v>
                </c:pt>
                <c:pt idx="285">
                  <c:v>-1.4080105123623099</c:v>
                </c:pt>
                <c:pt idx="286">
                  <c:v>-1.3326355469661997</c:v>
                </c:pt>
                <c:pt idx="287">
                  <c:v>-1.3717424440904782</c:v>
                </c:pt>
                <c:pt idx="288">
                  <c:v>-1.3860939694295964</c:v>
                </c:pt>
                <c:pt idx="289">
                  <c:v>-1.4162855296919443</c:v>
                </c:pt>
                <c:pt idx="290">
                  <c:v>-1.371734451994707</c:v>
                </c:pt>
                <c:pt idx="291">
                  <c:v>-1.3047965357952287</c:v>
                </c:pt>
                <c:pt idx="292">
                  <c:v>-1.3240399893807764</c:v>
                </c:pt>
                <c:pt idx="293">
                  <c:v>-1.3271951088741185</c:v>
                </c:pt>
                <c:pt idx="294">
                  <c:v>-1.2621253161530019</c:v>
                </c:pt>
                <c:pt idx="295">
                  <c:v>-1.3025325259670955</c:v>
                </c:pt>
                <c:pt idx="296">
                  <c:v>-1.3139821028052874</c:v>
                </c:pt>
                <c:pt idx="297">
                  <c:v>-1.2813861418011565</c:v>
                </c:pt>
                <c:pt idx="298">
                  <c:v>-1.3102674817019933</c:v>
                </c:pt>
                <c:pt idx="299">
                  <c:v>-1.3549745001996589</c:v>
                </c:pt>
                <c:pt idx="300">
                  <c:v>-1.3173530343356441</c:v>
                </c:pt>
                <c:pt idx="301">
                  <c:v>-1.3652223244751958</c:v>
                </c:pt>
                <c:pt idx="302">
                  <c:v>-1.3522340543057143</c:v>
                </c:pt>
                <c:pt idx="303">
                  <c:v>-1.3092857348913973</c:v>
                </c:pt>
                <c:pt idx="304">
                  <c:v>-1.3066698559201926</c:v>
                </c:pt>
                <c:pt idx="305">
                  <c:v>-1.267366998780896</c:v>
                </c:pt>
                <c:pt idx="306">
                  <c:v>-1.2897380255126727</c:v>
                </c:pt>
                <c:pt idx="307">
                  <c:v>-1.3373901864010704</c:v>
                </c:pt>
                <c:pt idx="308">
                  <c:v>-1.3539290724876427</c:v>
                </c:pt>
                <c:pt idx="309">
                  <c:v>-1.3539786288695517</c:v>
                </c:pt>
                <c:pt idx="310">
                  <c:v>-1.3341983355776961</c:v>
                </c:pt>
                <c:pt idx="311">
                  <c:v>-1.2964108065163453</c:v>
                </c:pt>
                <c:pt idx="312">
                  <c:v>-1.2859284544071352</c:v>
                </c:pt>
                <c:pt idx="313">
                  <c:v>-1.2888878550046481</c:v>
                </c:pt>
                <c:pt idx="314">
                  <c:v>-1.2459688568383873</c:v>
                </c:pt>
                <c:pt idx="315">
                  <c:v>-1.3075801498354431</c:v>
                </c:pt>
                <c:pt idx="316">
                  <c:v>-1.3120017863648166</c:v>
                </c:pt>
                <c:pt idx="317">
                  <c:v>-1.3035301389210003</c:v>
                </c:pt>
                <c:pt idx="318">
                  <c:v>-1.3200879874387244</c:v>
                </c:pt>
                <c:pt idx="319">
                  <c:v>-1.3311203716353177</c:v>
                </c:pt>
                <c:pt idx="320">
                  <c:v>-1.3088115892802494</c:v>
                </c:pt>
                <c:pt idx="321">
                  <c:v>-1.3261073214865413</c:v>
                </c:pt>
                <c:pt idx="322">
                  <c:v>-1.3304504850136498</c:v>
                </c:pt>
                <c:pt idx="323">
                  <c:v>-1.2485450477936226</c:v>
                </c:pt>
                <c:pt idx="324">
                  <c:v>-1.3161976218761526</c:v>
                </c:pt>
                <c:pt idx="325">
                  <c:v>-1.2610522707596863</c:v>
                </c:pt>
                <c:pt idx="326">
                  <c:v>-1.2970782809043975</c:v>
                </c:pt>
                <c:pt idx="327">
                  <c:v>-1.3366500396258034</c:v>
                </c:pt>
                <c:pt idx="328">
                  <c:v>-1.2923287665152186</c:v>
                </c:pt>
                <c:pt idx="329">
                  <c:v>-1.2995597732835218</c:v>
                </c:pt>
                <c:pt idx="330">
                  <c:v>-1.2806331798232355</c:v>
                </c:pt>
                <c:pt idx="331">
                  <c:v>-1.2912528403334955</c:v>
                </c:pt>
                <c:pt idx="332">
                  <c:v>-1.302131460730019</c:v>
                </c:pt>
                <c:pt idx="333">
                  <c:v>-1.2983367268235861</c:v>
                </c:pt>
                <c:pt idx="334">
                  <c:v>-1.3096748742002211</c:v>
                </c:pt>
                <c:pt idx="335">
                  <c:v>-1.2730674358651486</c:v>
                </c:pt>
                <c:pt idx="336">
                  <c:v>-1.2583682314485374</c:v>
                </c:pt>
                <c:pt idx="337">
                  <c:v>-1.2810941086914922</c:v>
                </c:pt>
                <c:pt idx="338">
                  <c:v>-1.2812494249172519</c:v>
                </c:pt>
                <c:pt idx="339">
                  <c:v>-1.2965294040721766</c:v>
                </c:pt>
                <c:pt idx="340">
                  <c:v>-1.2999988175990811</c:v>
                </c:pt>
                <c:pt idx="341">
                  <c:v>-1.2873726855185526</c:v>
                </c:pt>
                <c:pt idx="342">
                  <c:v>-1.2580161963930487</c:v>
                </c:pt>
                <c:pt idx="343">
                  <c:v>-1.2680891137754351</c:v>
                </c:pt>
                <c:pt idx="344">
                  <c:v>-1.2896370321463331</c:v>
                </c:pt>
                <c:pt idx="345">
                  <c:v>-1.2737032524527756</c:v>
                </c:pt>
                <c:pt idx="346">
                  <c:v>-1.3227713103591818</c:v>
                </c:pt>
                <c:pt idx="347">
                  <c:v>-1.3150967456685905</c:v>
                </c:pt>
                <c:pt idx="348">
                  <c:v>-1.37261667286195</c:v>
                </c:pt>
                <c:pt idx="349">
                  <c:v>-1.3951277650212841</c:v>
                </c:pt>
                <c:pt idx="350">
                  <c:v>-1.515990035357105</c:v>
                </c:pt>
                <c:pt idx="351">
                  <c:v>-1.7016769870004598</c:v>
                </c:pt>
                <c:pt idx="352">
                  <c:v>-1.9280932035437315</c:v>
                </c:pt>
                <c:pt idx="353">
                  <c:v>-2.2761611175339698</c:v>
                </c:pt>
                <c:pt idx="354">
                  <c:v>-2.8755907713026985</c:v>
                </c:pt>
                <c:pt idx="355">
                  <c:v>-3.7521222702391932</c:v>
                </c:pt>
                <c:pt idx="356">
                  <c:v>-5.5794077819273085</c:v>
                </c:pt>
                <c:pt idx="357">
                  <c:v>-8.4163961687936819</c:v>
                </c:pt>
                <c:pt idx="358">
                  <c:v>-15.642460537933829</c:v>
                </c:pt>
                <c:pt idx="359">
                  <c:v>-51.539293869634953</c:v>
                </c:pt>
                <c:pt idx="360">
                  <c:v>55.238955668995459</c:v>
                </c:pt>
                <c:pt idx="361">
                  <c:v>19.527826110139447</c:v>
                </c:pt>
                <c:pt idx="362">
                  <c:v>12.087721019501831</c:v>
                </c:pt>
                <c:pt idx="363">
                  <c:v>9.1082268023777875</c:v>
                </c:pt>
                <c:pt idx="364">
                  <c:v>6.8245632960829621</c:v>
                </c:pt>
                <c:pt idx="365">
                  <c:v>5.6314704778170235</c:v>
                </c:pt>
                <c:pt idx="366">
                  <c:v>4.5869268702620554</c:v>
                </c:pt>
                <c:pt idx="367">
                  <c:v>3.7619232363254622</c:v>
                </c:pt>
                <c:pt idx="368">
                  <c:v>3.1288879117256339</c:v>
                </c:pt>
                <c:pt idx="369">
                  <c:v>2.4992388227231199</c:v>
                </c:pt>
                <c:pt idx="370">
                  <c:v>2.011902954663972</c:v>
                </c:pt>
                <c:pt idx="371">
                  <c:v>1.558897346109785</c:v>
                </c:pt>
                <c:pt idx="372">
                  <c:v>1.1226374055196375</c:v>
                </c:pt>
                <c:pt idx="373">
                  <c:v>0.78155141697057406</c:v>
                </c:pt>
                <c:pt idx="374">
                  <c:v>0.46923561007022618</c:v>
                </c:pt>
                <c:pt idx="375">
                  <c:v>0.20066099988933053</c:v>
                </c:pt>
                <c:pt idx="376">
                  <c:v>-2.337227088729979E-2</c:v>
                </c:pt>
                <c:pt idx="377">
                  <c:v>-0.22004827714150124</c:v>
                </c:pt>
                <c:pt idx="378">
                  <c:v>-0.39939883540220389</c:v>
                </c:pt>
                <c:pt idx="379">
                  <c:v>-0.55047696379594047</c:v>
                </c:pt>
                <c:pt idx="380">
                  <c:v>-0.68138295375826097</c:v>
                </c:pt>
                <c:pt idx="381">
                  <c:v>-0.8134507274886118</c:v>
                </c:pt>
                <c:pt idx="382">
                  <c:v>-0.91211191900503008</c:v>
                </c:pt>
                <c:pt idx="383">
                  <c:v>-1.0032843002285807</c:v>
                </c:pt>
                <c:pt idx="384">
                  <c:v>-1.068909270778909</c:v>
                </c:pt>
                <c:pt idx="385">
                  <c:v>-1.1113031711584695</c:v>
                </c:pt>
                <c:pt idx="386">
                  <c:v>-1.1611046335889617</c:v>
                </c:pt>
                <c:pt idx="387">
                  <c:v>-1.1791318673819189</c:v>
                </c:pt>
                <c:pt idx="388">
                  <c:v>-1.2119771252467417</c:v>
                </c:pt>
                <c:pt idx="389">
                  <c:v>-1.2268699268817929</c:v>
                </c:pt>
                <c:pt idx="390">
                  <c:v>-1.235907622323726</c:v>
                </c:pt>
                <c:pt idx="391">
                  <c:v>-1.2491537651652735</c:v>
                </c:pt>
                <c:pt idx="392">
                  <c:v>-1.257804576498003</c:v>
                </c:pt>
                <c:pt idx="393">
                  <c:v>-1.2717767468682264</c:v>
                </c:pt>
                <c:pt idx="394">
                  <c:v>-1.280320002098486</c:v>
                </c:pt>
                <c:pt idx="395">
                  <c:v>-1.2852057527441034</c:v>
                </c:pt>
                <c:pt idx="396">
                  <c:v>-1.279408549166309</c:v>
                </c:pt>
                <c:pt idx="397">
                  <c:v>-1.2901811560375789</c:v>
                </c:pt>
                <c:pt idx="398">
                  <c:v>-1.2904601722601328</c:v>
                </c:pt>
                <c:pt idx="399">
                  <c:v>-1.2874037419256688</c:v>
                </c:pt>
                <c:pt idx="400">
                  <c:v>-1.2839000942651415</c:v>
                </c:pt>
                <c:pt idx="401">
                  <c:v>-1.2911633820807913</c:v>
                </c:pt>
                <c:pt idx="402">
                  <c:v>-1.2907967564104439</c:v>
                </c:pt>
                <c:pt idx="403">
                  <c:v>-1.2992089637561692</c:v>
                </c:pt>
                <c:pt idx="404">
                  <c:v>-1.2949522789515819</c:v>
                </c:pt>
                <c:pt idx="405">
                  <c:v>-1.2968457606790844</c:v>
                </c:pt>
                <c:pt idx="406">
                  <c:v>-1.2982670798070977</c:v>
                </c:pt>
                <c:pt idx="407">
                  <c:v>-1.2988805590578694</c:v>
                </c:pt>
                <c:pt idx="408">
                  <c:v>-1.3079313205336294</c:v>
                </c:pt>
                <c:pt idx="409">
                  <c:v>-1.2961442479633234</c:v>
                </c:pt>
                <c:pt idx="410">
                  <c:v>-1.2940436851096093</c:v>
                </c:pt>
                <c:pt idx="411">
                  <c:v>-1.3014723584618173</c:v>
                </c:pt>
                <c:pt idx="412">
                  <c:v>-1.303811364755106</c:v>
                </c:pt>
                <c:pt idx="413">
                  <c:v>-1.308910512995316</c:v>
                </c:pt>
                <c:pt idx="414">
                  <c:v>-1.3023724313165173</c:v>
                </c:pt>
                <c:pt idx="415">
                  <c:v>-1.3068987577432729</c:v>
                </c:pt>
                <c:pt idx="416">
                  <c:v>-1.3106690459688068</c:v>
                </c:pt>
                <c:pt idx="417">
                  <c:v>-1.3127035635551829</c:v>
                </c:pt>
                <c:pt idx="418">
                  <c:v>-1.321118124089963</c:v>
                </c:pt>
                <c:pt idx="419">
                  <c:v>-1.3387855339676522</c:v>
                </c:pt>
                <c:pt idx="420">
                  <c:v>-1.3173822521446494</c:v>
                </c:pt>
                <c:pt idx="421">
                  <c:v>-1.2954435938201339</c:v>
                </c:pt>
                <c:pt idx="422">
                  <c:v>-1.3248870591906372</c:v>
                </c:pt>
                <c:pt idx="423">
                  <c:v>-1.3264712755810151</c:v>
                </c:pt>
                <c:pt idx="424">
                  <c:v>-1.3140318047174366</c:v>
                </c:pt>
                <c:pt idx="425">
                  <c:v>-1.3418702016964623</c:v>
                </c:pt>
                <c:pt idx="426">
                  <c:v>-1.333241971768832</c:v>
                </c:pt>
                <c:pt idx="427">
                  <c:v>-1.3391645107032364</c:v>
                </c:pt>
                <c:pt idx="428">
                  <c:v>-1.330330017965486</c:v>
                </c:pt>
                <c:pt idx="429">
                  <c:v>-1.3337142233285235</c:v>
                </c:pt>
                <c:pt idx="430">
                  <c:v>-1.3293277665242331</c:v>
                </c:pt>
                <c:pt idx="431">
                  <c:v>-1.356833992808262</c:v>
                </c:pt>
                <c:pt idx="432">
                  <c:v>-1.3696181385538506</c:v>
                </c:pt>
                <c:pt idx="433">
                  <c:v>-1.3611468391433164</c:v>
                </c:pt>
                <c:pt idx="434">
                  <c:v>-1.3682457816321931</c:v>
                </c:pt>
                <c:pt idx="435">
                  <c:v>-1.3535583414764263</c:v>
                </c:pt>
                <c:pt idx="436">
                  <c:v>-1.3850884443663996</c:v>
                </c:pt>
                <c:pt idx="437">
                  <c:v>-1.3884185328856968</c:v>
                </c:pt>
                <c:pt idx="438">
                  <c:v>-1.3635279102606743</c:v>
                </c:pt>
                <c:pt idx="439">
                  <c:v>-1.3266241364426032</c:v>
                </c:pt>
                <c:pt idx="440">
                  <c:v>-1.2688681339060845</c:v>
                </c:pt>
                <c:pt idx="441">
                  <c:v>-1.1969241106435125</c:v>
                </c:pt>
                <c:pt idx="442">
                  <c:v>-1.2307294573654886</c:v>
                </c:pt>
                <c:pt idx="443">
                  <c:v>-1.2896490369119529</c:v>
                </c:pt>
                <c:pt idx="444">
                  <c:v>-1.2863456994104872</c:v>
                </c:pt>
                <c:pt idx="445">
                  <c:v>-1.3479284095739485</c:v>
                </c:pt>
                <c:pt idx="446">
                  <c:v>-1.3542144002602743</c:v>
                </c:pt>
                <c:pt idx="447">
                  <c:v>-1.2933537448576815</c:v>
                </c:pt>
                <c:pt idx="448">
                  <c:v>-1.3211832647722619</c:v>
                </c:pt>
                <c:pt idx="449">
                  <c:v>-1.3096161655460477</c:v>
                </c:pt>
                <c:pt idx="450">
                  <c:v>-1.3177181295696454</c:v>
                </c:pt>
                <c:pt idx="451">
                  <c:v>-1.3787028749487951</c:v>
                </c:pt>
                <c:pt idx="452">
                  <c:v>-1.4192391473006374</c:v>
                </c:pt>
                <c:pt idx="453">
                  <c:v>-1.4107799675561143</c:v>
                </c:pt>
                <c:pt idx="454">
                  <c:v>-1.4343388814190332</c:v>
                </c:pt>
                <c:pt idx="455">
                  <c:v>-1.3412966075544754</c:v>
                </c:pt>
                <c:pt idx="456">
                  <c:v>-1.3019748127258888</c:v>
                </c:pt>
                <c:pt idx="457">
                  <c:v>-1.325877488151193</c:v>
                </c:pt>
                <c:pt idx="458">
                  <c:v>-1.3615009727286551</c:v>
                </c:pt>
                <c:pt idx="459">
                  <c:v>-1.4182880322899829</c:v>
                </c:pt>
                <c:pt idx="460">
                  <c:v>-1.4949821477329388</c:v>
                </c:pt>
                <c:pt idx="461">
                  <c:v>-1.4436702566754729</c:v>
                </c:pt>
                <c:pt idx="462">
                  <c:v>-1.412742199697671</c:v>
                </c:pt>
                <c:pt idx="463">
                  <c:v>-1.4051610174928026</c:v>
                </c:pt>
                <c:pt idx="464">
                  <c:v>-1.3216149815196232</c:v>
                </c:pt>
                <c:pt idx="465">
                  <c:v>-1.2897310825290826</c:v>
                </c:pt>
                <c:pt idx="466">
                  <c:v>-1.2420226263567304</c:v>
                </c:pt>
                <c:pt idx="467">
                  <c:v>-1.1966337029353826</c:v>
                </c:pt>
                <c:pt idx="468">
                  <c:v>-1.2417017542433155</c:v>
                </c:pt>
                <c:pt idx="469">
                  <c:v>-1.3269731959574327</c:v>
                </c:pt>
                <c:pt idx="470">
                  <c:v>-1.3602022259326212</c:v>
                </c:pt>
                <c:pt idx="471">
                  <c:v>-1.3796493404069066</c:v>
                </c:pt>
                <c:pt idx="472">
                  <c:v>-1.4327232054430954</c:v>
                </c:pt>
                <c:pt idx="473">
                  <c:v>-1.3212282580722496</c:v>
                </c:pt>
                <c:pt idx="474">
                  <c:v>-1.2805372638877488</c:v>
                </c:pt>
                <c:pt idx="475">
                  <c:v>-1.0987722775865525</c:v>
                </c:pt>
                <c:pt idx="476">
                  <c:v>-1.1292954419910144</c:v>
                </c:pt>
                <c:pt idx="477">
                  <c:v>-1.4745562966045103</c:v>
                </c:pt>
                <c:pt idx="478">
                  <c:v>-1.4106639975249073</c:v>
                </c:pt>
                <c:pt idx="479">
                  <c:v>-1.4107617036635458</c:v>
                </c:pt>
                <c:pt idx="480">
                  <c:v>-1.3114506035911413</c:v>
                </c:pt>
                <c:pt idx="481">
                  <c:v>-1.0729901212973081</c:v>
                </c:pt>
                <c:pt idx="482">
                  <c:v>-1.3179882832101284</c:v>
                </c:pt>
                <c:pt idx="483">
                  <c:v>-1.5483917974711592</c:v>
                </c:pt>
                <c:pt idx="484">
                  <c:v>-1.739626320802528</c:v>
                </c:pt>
                <c:pt idx="485">
                  <c:v>-1.9443822310692138</c:v>
                </c:pt>
                <c:pt idx="486">
                  <c:v>-1.3306372588512769</c:v>
                </c:pt>
                <c:pt idx="487">
                  <c:v>-1.0979481734819589</c:v>
                </c:pt>
                <c:pt idx="488">
                  <c:v>-1.4158761076043458</c:v>
                </c:pt>
                <c:pt idx="489">
                  <c:v>-1.4690044038413226</c:v>
                </c:pt>
                <c:pt idx="490">
                  <c:v>-1.4431197126026918</c:v>
                </c:pt>
                <c:pt idx="491">
                  <c:v>-1.4978128218930042</c:v>
                </c:pt>
                <c:pt idx="492">
                  <c:v>-1.5115918915193696</c:v>
                </c:pt>
                <c:pt idx="493">
                  <c:v>-0.93301457290752043</c:v>
                </c:pt>
                <c:pt idx="494">
                  <c:v>-1.6097025693984439</c:v>
                </c:pt>
                <c:pt idx="495">
                  <c:v>-1.0741803134917394</c:v>
                </c:pt>
                <c:pt idx="496">
                  <c:v>-1.5200337737240464</c:v>
                </c:pt>
                <c:pt idx="497">
                  <c:v>-1.4946198458296442</c:v>
                </c:pt>
                <c:pt idx="498">
                  <c:v>-1.4929393831733149</c:v>
                </c:pt>
                <c:pt idx="499">
                  <c:v>-1.4612975546743954</c:v>
                </c:pt>
                <c:pt idx="500">
                  <c:v>-1.4642153767533299</c:v>
                </c:pt>
                <c:pt idx="501">
                  <c:v>-1.4748849112773639</c:v>
                </c:pt>
                <c:pt idx="502">
                  <c:v>-1.7309901493295872</c:v>
                </c:pt>
                <c:pt idx="503">
                  <c:v>-1.7942601523332589</c:v>
                </c:pt>
                <c:pt idx="504">
                  <c:v>-1.6413269457649264</c:v>
                </c:pt>
                <c:pt idx="505">
                  <c:v>-1.5416300925764377</c:v>
                </c:pt>
                <c:pt idx="506">
                  <c:v>-1.6582853556534074</c:v>
                </c:pt>
                <c:pt idx="507">
                  <c:v>-1.5475539507442879</c:v>
                </c:pt>
                <c:pt idx="508">
                  <c:v>-2.1714818435972045</c:v>
                </c:pt>
                <c:pt idx="509">
                  <c:v>-2.5467477171044566</c:v>
                </c:pt>
                <c:pt idx="510">
                  <c:v>-2.8895783270647817</c:v>
                </c:pt>
                <c:pt idx="511">
                  <c:v>-2.7747981812111826</c:v>
                </c:pt>
                <c:pt idx="512">
                  <c:v>-3.0789489205816265</c:v>
                </c:pt>
                <c:pt idx="513">
                  <c:v>-3.170331893900006</c:v>
                </c:pt>
                <c:pt idx="514">
                  <c:v>-3.2932514629537737</c:v>
                </c:pt>
                <c:pt idx="515">
                  <c:v>-3.5784419936279179</c:v>
                </c:pt>
                <c:pt idx="516">
                  <c:v>-4.1404898183694785</c:v>
                </c:pt>
                <c:pt idx="517">
                  <c:v>-4.2080628568111402</c:v>
                </c:pt>
                <c:pt idx="518">
                  <c:v>-5.40020675876589</c:v>
                </c:pt>
                <c:pt idx="519">
                  <c:v>-6.0627184494013804</c:v>
                </c:pt>
                <c:pt idx="520">
                  <c:v>-6.5218008385380415</c:v>
                </c:pt>
                <c:pt idx="521">
                  <c:v>-6.993560753530045</c:v>
                </c:pt>
                <c:pt idx="522">
                  <c:v>-7.8487262473669102</c:v>
                </c:pt>
                <c:pt idx="523">
                  <c:v>-9.5968621781398031</c:v>
                </c:pt>
                <c:pt idx="524">
                  <c:v>-10.361595584516508</c:v>
                </c:pt>
                <c:pt idx="525">
                  <c:v>-12.457958738386857</c:v>
                </c:pt>
                <c:pt idx="526">
                  <c:v>-12.83420112611911</c:v>
                </c:pt>
                <c:pt idx="527">
                  <c:v>-13.586069755811671</c:v>
                </c:pt>
                <c:pt idx="528">
                  <c:v>-15.957412038925034</c:v>
                </c:pt>
                <c:pt idx="529">
                  <c:v>-17.449831769275811</c:v>
                </c:pt>
                <c:pt idx="530">
                  <c:v>-22.726862106399121</c:v>
                </c:pt>
                <c:pt idx="531">
                  <c:v>-25.114516975862596</c:v>
                </c:pt>
                <c:pt idx="532">
                  <c:v>-30.483613726551333</c:v>
                </c:pt>
                <c:pt idx="533">
                  <c:v>-36.583303501998444</c:v>
                </c:pt>
                <c:pt idx="534">
                  <c:v>-45.630900236235384</c:v>
                </c:pt>
                <c:pt idx="535">
                  <c:v>-55.189247160140418</c:v>
                </c:pt>
                <c:pt idx="536">
                  <c:v>-69.79028151292205</c:v>
                </c:pt>
                <c:pt idx="537">
                  <c:v>-97.52789210236584</c:v>
                </c:pt>
                <c:pt idx="538">
                  <c:v>-188.21193412849993</c:v>
                </c:pt>
                <c:pt idx="539">
                  <c:v>-391.44204928056831</c:v>
                </c:pt>
                <c:pt idx="540">
                  <c:v>412.54806950510817</c:v>
                </c:pt>
                <c:pt idx="541">
                  <c:v>206.93141926691274</c:v>
                </c:pt>
                <c:pt idx="542">
                  <c:v>110.1779293673964</c:v>
                </c:pt>
                <c:pt idx="543">
                  <c:v>90.946481855194193</c:v>
                </c:pt>
                <c:pt idx="544">
                  <c:v>74.079434850808752</c:v>
                </c:pt>
                <c:pt idx="545">
                  <c:v>59.284276019788457</c:v>
                </c:pt>
                <c:pt idx="546">
                  <c:v>50.234751343380438</c:v>
                </c:pt>
                <c:pt idx="547">
                  <c:v>44.785772565788918</c:v>
                </c:pt>
                <c:pt idx="548">
                  <c:v>36.272418257357543</c:v>
                </c:pt>
                <c:pt idx="549">
                  <c:v>33.567261505907119</c:v>
                </c:pt>
                <c:pt idx="550">
                  <c:v>28.425794746015921</c:v>
                </c:pt>
                <c:pt idx="551">
                  <c:v>24.229902903361886</c:v>
                </c:pt>
                <c:pt idx="552">
                  <c:v>25.032792340331046</c:v>
                </c:pt>
                <c:pt idx="553">
                  <c:v>22.843857760032162</c:v>
                </c:pt>
                <c:pt idx="554">
                  <c:v>19.730590435175341</c:v>
                </c:pt>
                <c:pt idx="555">
                  <c:v>16.608779555411331</c:v>
                </c:pt>
                <c:pt idx="556">
                  <c:v>13.48703863184579</c:v>
                </c:pt>
                <c:pt idx="557">
                  <c:v>14.181311377083384</c:v>
                </c:pt>
                <c:pt idx="558">
                  <c:v>15.211006244002016</c:v>
                </c:pt>
                <c:pt idx="559">
                  <c:v>14.740500299654515</c:v>
                </c:pt>
                <c:pt idx="560">
                  <c:v>13.665263614359471</c:v>
                </c:pt>
                <c:pt idx="561">
                  <c:v>13.722320278578067</c:v>
                </c:pt>
                <c:pt idx="562">
                  <c:v>9.6574563664683222</c:v>
                </c:pt>
                <c:pt idx="563">
                  <c:v>10.222670900177302</c:v>
                </c:pt>
                <c:pt idx="564">
                  <c:v>9.7702468469118049</c:v>
                </c:pt>
                <c:pt idx="565">
                  <c:v>8.9813530080422712</c:v>
                </c:pt>
                <c:pt idx="566">
                  <c:v>11.124544689057148</c:v>
                </c:pt>
                <c:pt idx="567">
                  <c:v>9.0560452829906897</c:v>
                </c:pt>
                <c:pt idx="568">
                  <c:v>7.0392676292024321</c:v>
                </c:pt>
                <c:pt idx="569">
                  <c:v>7.7816491601995441</c:v>
                </c:pt>
                <c:pt idx="570">
                  <c:v>6.3541106839178152</c:v>
                </c:pt>
                <c:pt idx="571">
                  <c:v>7.4851087431204517</c:v>
                </c:pt>
                <c:pt idx="572">
                  <c:v>9.2551555056152957</c:v>
                </c:pt>
                <c:pt idx="573">
                  <c:v>4.9298976677566078</c:v>
                </c:pt>
                <c:pt idx="574">
                  <c:v>6.5854157285925234</c:v>
                </c:pt>
                <c:pt idx="575">
                  <c:v>7.2325567237061739</c:v>
                </c:pt>
                <c:pt idx="576">
                  <c:v>4.0644804686772877</c:v>
                </c:pt>
                <c:pt idx="577">
                  <c:v>5.4413724673077386</c:v>
                </c:pt>
                <c:pt idx="578">
                  <c:v>4.4558377362066137</c:v>
                </c:pt>
                <c:pt idx="579">
                  <c:v>3.2241541997518341</c:v>
                </c:pt>
                <c:pt idx="580">
                  <c:v>3.6375320040345889</c:v>
                </c:pt>
                <c:pt idx="581">
                  <c:v>3.5766028881268959</c:v>
                </c:pt>
                <c:pt idx="582">
                  <c:v>1.7720871525280031</c:v>
                </c:pt>
                <c:pt idx="583">
                  <c:v>1.5136009515705546</c:v>
                </c:pt>
                <c:pt idx="584">
                  <c:v>0.42332369233764505</c:v>
                </c:pt>
                <c:pt idx="585">
                  <c:v>-0.20535869221265338</c:v>
                </c:pt>
                <c:pt idx="586">
                  <c:v>1.0083057737411683</c:v>
                </c:pt>
                <c:pt idx="587">
                  <c:v>-0.39201533147418344</c:v>
                </c:pt>
                <c:pt idx="588">
                  <c:v>0.95758741952907434</c:v>
                </c:pt>
                <c:pt idx="589">
                  <c:v>1.4980602885064271</c:v>
                </c:pt>
                <c:pt idx="590">
                  <c:v>0.55403781341400182</c:v>
                </c:pt>
                <c:pt idx="591">
                  <c:v>1.4440491423702486</c:v>
                </c:pt>
                <c:pt idx="592">
                  <c:v>0.3543722649877572</c:v>
                </c:pt>
                <c:pt idx="593">
                  <c:v>-1.0361169332633771</c:v>
                </c:pt>
                <c:pt idx="594">
                  <c:v>0.33665499317891617</c:v>
                </c:pt>
                <c:pt idx="595">
                  <c:v>0</c:v>
                </c:pt>
                <c:pt idx="596">
                  <c:v>-1.6001152747697573</c:v>
                </c:pt>
                <c:pt idx="597">
                  <c:v>0.62350403965909351</c:v>
                </c:pt>
                <c:pt idx="598">
                  <c:v>-0.1519661033480641</c:v>
                </c:pt>
                <c:pt idx="599">
                  <c:v>-0.74332574005096841</c:v>
                </c:pt>
                <c:pt idx="600">
                  <c:v>0.14502012126233901</c:v>
                </c:pt>
                <c:pt idx="601">
                  <c:v>-1.2706726773856558</c:v>
                </c:pt>
                <c:pt idx="602">
                  <c:v>-0.54844393156317484</c:v>
                </c:pt>
                <c:pt idx="603">
                  <c:v>0</c:v>
                </c:pt>
                <c:pt idx="604">
                  <c:v>-1.046035001417821</c:v>
                </c:pt>
                <c:pt idx="605">
                  <c:v>-1.0108450286021415</c:v>
                </c:pt>
                <c:pt idx="606">
                  <c:v>-0.73875727882464393</c:v>
                </c:pt>
                <c:pt idx="607">
                  <c:v>-1.079294378510973</c:v>
                </c:pt>
                <c:pt idx="608">
                  <c:v>-0.69591762508849075</c:v>
                </c:pt>
                <c:pt idx="609">
                  <c:v>-0.45455984947170891</c:v>
                </c:pt>
                <c:pt idx="610">
                  <c:v>-0.44122012930389354</c:v>
                </c:pt>
                <c:pt idx="611">
                  <c:v>-0.10832072352814273</c:v>
                </c:pt>
                <c:pt idx="612">
                  <c:v>-0.31605765233585081</c:v>
                </c:pt>
                <c:pt idx="613">
                  <c:v>-0.61940827464840398</c:v>
                </c:pt>
                <c:pt idx="614">
                  <c:v>0</c:v>
                </c:pt>
                <c:pt idx="615">
                  <c:v>0</c:v>
                </c:pt>
                <c:pt idx="616">
                  <c:v>-0.19340356598720079</c:v>
                </c:pt>
                <c:pt idx="617">
                  <c:v>0.37966376956012043</c:v>
                </c:pt>
                <c:pt idx="618">
                  <c:v>-9.3197785439516609E-2</c:v>
                </c:pt>
                <c:pt idx="619">
                  <c:v>-9.1278695575632687E-2</c:v>
                </c:pt>
                <c:pt idx="620">
                  <c:v>0.35841959037505933</c:v>
                </c:pt>
                <c:pt idx="621">
                  <c:v>0.17669704637710559</c:v>
                </c:pt>
                <c:pt idx="622">
                  <c:v>0.17297081622321922</c:v>
                </c:pt>
                <c:pt idx="623">
                  <c:v>8.5377280818321633E-2</c:v>
                </c:pt>
                <c:pt idx="624">
                  <c:v>-0.24993692153629488</c:v>
                </c:pt>
                <c:pt idx="625">
                  <c:v>0.24627633552706366</c:v>
                </c:pt>
                <c:pt idx="626">
                  <c:v>0.4845212919740296</c:v>
                </c:pt>
                <c:pt idx="627">
                  <c:v>0.23897097730762024</c:v>
                </c:pt>
                <c:pt idx="628">
                  <c:v>0.86381109073808859</c:v>
                </c:pt>
                <c:pt idx="629">
                  <c:v>0.70277447762410816</c:v>
                </c:pt>
                <c:pt idx="630">
                  <c:v>0.54081359072882895</c:v>
                </c:pt>
                <c:pt idx="631">
                  <c:v>0.38137274629435736</c:v>
                </c:pt>
                <c:pt idx="632">
                  <c:v>0.15062379865384923</c:v>
                </c:pt>
                <c:pt idx="633">
                  <c:v>-7.3908538347472644E-2</c:v>
                </c:pt>
                <c:pt idx="634">
                  <c:v>0.36312722545143611</c:v>
                </c:pt>
                <c:pt idx="635">
                  <c:v>7.1621700465894292E-2</c:v>
                </c:pt>
                <c:pt idx="636">
                  <c:v>0.14101460912562963</c:v>
                </c:pt>
                <c:pt idx="637">
                  <c:v>0.34768206822552078</c:v>
                </c:pt>
                <c:pt idx="638">
                  <c:v>0.27376647679403432</c:v>
                </c:pt>
                <c:pt idx="639">
                  <c:v>0.47455282361076456</c:v>
                </c:pt>
                <c:pt idx="640">
                  <c:v>0.53822463965281198</c:v>
                </c:pt>
                <c:pt idx="641">
                  <c:v>6.617378921407438E-2</c:v>
                </c:pt>
                <c:pt idx="642">
                  <c:v>0.3932625077906205</c:v>
                </c:pt>
                <c:pt idx="643">
                  <c:v>0.12880303943948596</c:v>
                </c:pt>
                <c:pt idx="644">
                  <c:v>0.12730204919367871</c:v>
                </c:pt>
                <c:pt idx="645">
                  <c:v>0.31410601509591879</c:v>
                </c:pt>
                <c:pt idx="646">
                  <c:v>0.24820592770094491</c:v>
                </c:pt>
                <c:pt idx="647">
                  <c:v>0.18362493204758987</c:v>
                </c:pt>
                <c:pt idx="648">
                  <c:v>0.18097857261211106</c:v>
                </c:pt>
                <c:pt idx="649">
                  <c:v>0.17881209996219005</c:v>
                </c:pt>
                <c:pt idx="650">
                  <c:v>-0.11710339560447805</c:v>
                </c:pt>
                <c:pt idx="651">
                  <c:v>0</c:v>
                </c:pt>
                <c:pt idx="652">
                  <c:v>-5.6612609121251253E-2</c:v>
                </c:pt>
                <c:pt idx="653">
                  <c:v>-5.562570164753481E-2</c:v>
                </c:pt>
                <c:pt idx="654">
                  <c:v>0.27485835240886158</c:v>
                </c:pt>
                <c:pt idx="655">
                  <c:v>0.2172215244644965</c:v>
                </c:pt>
                <c:pt idx="656">
                  <c:v>5.3665840649959995E-2</c:v>
                </c:pt>
                <c:pt idx="657">
                  <c:v>0.2644873018305115</c:v>
                </c:pt>
                <c:pt idx="658">
                  <c:v>-0.20851341400519455</c:v>
                </c:pt>
                <c:pt idx="659">
                  <c:v>-0.45868071549217937</c:v>
                </c:pt>
                <c:pt idx="660">
                  <c:v>-0.39765029698464377</c:v>
                </c:pt>
                <c:pt idx="661">
                  <c:v>-0.38909252721054927</c:v>
                </c:pt>
                <c:pt idx="662">
                  <c:v>-9.5187064411951267E-2</c:v>
                </c:pt>
                <c:pt idx="663">
                  <c:v>4.678161631098763E-2</c:v>
                </c:pt>
                <c:pt idx="664">
                  <c:v>-4.6130062400697863E-2</c:v>
                </c:pt>
                <c:pt idx="665">
                  <c:v>-0.18142341825834341</c:v>
                </c:pt>
                <c:pt idx="666">
                  <c:v>-0.22312915974857039</c:v>
                </c:pt>
                <c:pt idx="667">
                  <c:v>-0.348325965351232</c:v>
                </c:pt>
                <c:pt idx="668">
                  <c:v>0</c:v>
                </c:pt>
                <c:pt idx="669">
                  <c:v>-0.1263883431146772</c:v>
                </c:pt>
                <c:pt idx="670">
                  <c:v>-0.24850869618021953</c:v>
                </c:pt>
                <c:pt idx="671">
                  <c:v>-0.12174592778693702</c:v>
                </c:pt>
                <c:pt idx="672">
                  <c:v>-0.12022093898376342</c:v>
                </c:pt>
                <c:pt idx="673">
                  <c:v>-3.9351089445226611E-2</c:v>
                </c:pt>
                <c:pt idx="674">
                  <c:v>0</c:v>
                </c:pt>
                <c:pt idx="675">
                  <c:v>0</c:v>
                </c:pt>
                <c:pt idx="676">
                  <c:v>3.8082278316685612E-2</c:v>
                </c:pt>
                <c:pt idx="677">
                  <c:v>0.1506945707407964</c:v>
                </c:pt>
                <c:pt idx="678">
                  <c:v>-7.4677443443332228E-2</c:v>
                </c:pt>
                <c:pt idx="679">
                  <c:v>0.2585174054843597</c:v>
                </c:pt>
                <c:pt idx="680">
                  <c:v>0.18463369194476559</c:v>
                </c:pt>
                <c:pt idx="681">
                  <c:v>-3.6642085178102926E-2</c:v>
                </c:pt>
                <c:pt idx="682">
                  <c:v>-0.10863346785279579</c:v>
                </c:pt>
                <c:pt idx="683">
                  <c:v>0.39770710971325934</c:v>
                </c:pt>
                <c:pt idx="684">
                  <c:v>-7.1973141206966448E-2</c:v>
                </c:pt>
                <c:pt idx="685">
                  <c:v>0.28732387781700525</c:v>
                </c:pt>
                <c:pt idx="686">
                  <c:v>0.17996886936491666</c:v>
                </c:pt>
                <c:pt idx="687">
                  <c:v>0.28748941568857361</c:v>
                </c:pt>
                <c:pt idx="688">
                  <c:v>0.36143866618028436</c:v>
                </c:pt>
                <c:pt idx="689">
                  <c:v>0.32906952233955444</c:v>
                </c:pt>
                <c:pt idx="690">
                  <c:v>-0.10978319686233352</c:v>
                </c:pt>
                <c:pt idx="691">
                  <c:v>0.51455057126006709</c:v>
                </c:pt>
                <c:pt idx="692">
                  <c:v>0.29734721473232767</c:v>
                </c:pt>
                <c:pt idx="693">
                  <c:v>0.22590093985593915</c:v>
                </c:pt>
                <c:pt idx="694">
                  <c:v>0</c:v>
                </c:pt>
                <c:pt idx="695">
                  <c:v>0.38336206738261591</c:v>
                </c:pt>
                <c:pt idx="696">
                  <c:v>0.78736337431270464</c:v>
                </c:pt>
                <c:pt idx="697">
                  <c:v>0.89762937063930626</c:v>
                </c:pt>
                <c:pt idx="698">
                  <c:v>0.67673107700487267</c:v>
                </c:pt>
                <c:pt idx="699">
                  <c:v>0.39255437524421427</c:v>
                </c:pt>
                <c:pt idx="700">
                  <c:v>0.13422397555684212</c:v>
                </c:pt>
                <c:pt idx="701">
                  <c:v>-9.1422067103496152E-2</c:v>
                </c:pt>
                <c:pt idx="702">
                  <c:v>9.433776184139446E-2</c:v>
                </c:pt>
                <c:pt idx="703">
                  <c:v>-0.29028664367543455</c:v>
                </c:pt>
                <c:pt idx="704">
                  <c:v>-0.59267235188876755</c:v>
                </c:pt>
                <c:pt idx="705">
                  <c:v>-0.45491835164996203</c:v>
                </c:pt>
                <c:pt idx="706">
                  <c:v>-0.2660898315401381</c:v>
                </c:pt>
                <c:pt idx="707">
                  <c:v>0.27623654739802783</c:v>
                </c:pt>
                <c:pt idx="708">
                  <c:v>0.72231146603996699</c:v>
                </c:pt>
                <c:pt idx="709">
                  <c:v>0.19397477993574747</c:v>
                </c:pt>
                <c:pt idx="710">
                  <c:v>0.20902478697350124</c:v>
                </c:pt>
                <c:pt idx="711">
                  <c:v>-0.38889136801527147</c:v>
                </c:pt>
                <c:pt idx="712">
                  <c:v>-0.68033733512271999</c:v>
                </c:pt>
                <c:pt idx="713">
                  <c:v>-0.67344065358919003</c:v>
                </c:pt>
                <c:pt idx="714">
                  <c:v>-0.67153926921572682</c:v>
                </c:pt>
                <c:pt idx="715">
                  <c:v>0</c:v>
                </c:pt>
                <c:pt idx="716">
                  <c:v>0.34941229189316109</c:v>
                </c:pt>
                <c:pt idx="717">
                  <c:v>-0.46891974160646316</c:v>
                </c:pt>
                <c:pt idx="718">
                  <c:v>-1.5512231230856446</c:v>
                </c:pt>
                <c:pt idx="719">
                  <c:v>-4.490687428964571E-2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D5-4DA2-9143-3830EADCD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2354136"/>
        <c:axId val="832352496"/>
      </c:scatterChart>
      <c:valAx>
        <c:axId val="832354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352496"/>
        <c:crosses val="autoZero"/>
        <c:crossBetween val="midCat"/>
      </c:valAx>
      <c:valAx>
        <c:axId val="832352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2354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3000RPM'!$M$3:$M$722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6F-4CB7-8B61-75F9BE8BE9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087344"/>
        <c:axId val="763087672"/>
      </c:scatterChart>
      <c:valAx>
        <c:axId val="763087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948600174978126"/>
              <c:y val="0.901828521434820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87672"/>
        <c:crosses val="autoZero"/>
        <c:crossBetween val="midCat"/>
      </c:valAx>
      <c:valAx>
        <c:axId val="763087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position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87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dP/dV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'2. 3000RPM'!$H$3:$H$722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'2. 3000RPM'!$D$3:$D$722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EF2-4A1E-A81B-F948E75105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626504"/>
        <c:axId val="736626832"/>
      </c:scatterChart>
      <c:valAx>
        <c:axId val="736626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 in Volume (CC)</a:t>
                </a:r>
              </a:p>
            </c:rich>
          </c:tx>
          <c:layout>
            <c:manualLayout>
              <c:xMode val="edge"/>
              <c:yMode val="edge"/>
              <c:x val="0.39020822397200355"/>
              <c:y val="0.897198891805190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626832"/>
        <c:crosses val="autoZero"/>
        <c:crossBetween val="midCat"/>
      </c:valAx>
      <c:valAx>
        <c:axId val="736626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 in 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626504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'2. 3000RPM'!$P$3:$P$104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'2. 3000RPM'!$R$3:$R$104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52-4DFF-8A2F-05205F569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2487168"/>
        <c:axId val="842480280"/>
      </c:lineChart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'2. 3000RPM'!$P$3:$P$104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'2. 3000RPM'!$Q$3:$Q$104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52-4DFF-8A2F-05205F5695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9901032"/>
        <c:axId val="749903984"/>
      </c:lineChart>
      <c:valAx>
        <c:axId val="8424802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487168"/>
        <c:crosses val="autoZero"/>
        <c:crossBetween val="between"/>
      </c:valAx>
      <c:catAx>
        <c:axId val="842487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42480280"/>
        <c:crosses val="autoZero"/>
        <c:auto val="1"/>
        <c:lblAlgn val="ctr"/>
        <c:lblOffset val="100"/>
        <c:noMultiLvlLbl val="0"/>
      </c:catAx>
      <c:valAx>
        <c:axId val="7499039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9901032"/>
        <c:crosses val="max"/>
        <c:crossBetween val="between"/>
      </c:valAx>
      <c:catAx>
        <c:axId val="749901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9903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</a:t>
            </a:r>
            <a:r>
              <a:rPr lang="en-GB" baseline="0"/>
              <a:t> of change of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5000RPM'!$D$3:$D$722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52-418F-96CE-D0093407B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314880"/>
        <c:axId val="740315208"/>
      </c:scatterChart>
      <c:valAx>
        <c:axId val="74031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 (deg)</a:t>
                </a:r>
              </a:p>
            </c:rich>
          </c:tx>
          <c:layout>
            <c:manualLayout>
              <c:xMode val="edge"/>
              <c:yMode val="edge"/>
              <c:x val="0.38772922134733157"/>
              <c:y val="0.901828521434820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315208"/>
        <c:crosses val="autoZero"/>
        <c:crossBetween val="midCat"/>
      </c:valAx>
      <c:valAx>
        <c:axId val="740315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Rate of change of pressure (B)</a:t>
                </a:r>
              </a:p>
            </c:rich>
          </c:tx>
          <c:layout>
            <c:manualLayout>
              <c:xMode val="edge"/>
              <c:yMode val="edge"/>
              <c:x val="1.3888888888888888E-2"/>
              <c:y val="0.181550743657042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314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 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236220472440947E-2"/>
          <c:y val="0.12541666666666668"/>
          <c:w val="0.89431933508311445"/>
          <c:h val="0.71067913385826775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32-4164-901C-96161F042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487480"/>
        <c:axId val="641486496"/>
      </c:scatterChart>
      <c:valAx>
        <c:axId val="641487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253477690288712"/>
              <c:y val="0.9157174103237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486496"/>
        <c:crosses val="autoZero"/>
        <c:crossBetween val="midCat"/>
      </c:valAx>
      <c:valAx>
        <c:axId val="64148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487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Pressure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5000RPM'!$C$3:$C$722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89A-4C72-8B8F-A4A731183D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079800"/>
        <c:axId val="763081768"/>
      </c:scatterChart>
      <c:valAx>
        <c:axId val="763079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81768"/>
        <c:crosses val="autoZero"/>
        <c:crossBetween val="midCat"/>
      </c:valAx>
      <c:valAx>
        <c:axId val="763081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</a:t>
                </a:r>
                <a:r>
                  <a:rPr lang="en-GB" baseline="0"/>
                  <a:t> Pressure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79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Pressure against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992825896762904"/>
          <c:y val="0.13930555555555557"/>
          <c:w val="0.83051618547681527"/>
          <c:h val="0.69679024496937869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'3. 5000RPM'!$C$3:$C$722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5B-4287-A6F0-1AAF86B4A9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074224"/>
        <c:axId val="763074552"/>
      </c:scatterChart>
      <c:valAx>
        <c:axId val="763074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</a:t>
                </a:r>
                <a:r>
                  <a:rPr lang="en-GB" baseline="0"/>
                  <a:t> (CC)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4567935258092739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74552"/>
        <c:crosses val="autoZero"/>
        <c:crossBetween val="midCat"/>
      </c:valAx>
      <c:valAx>
        <c:axId val="763074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(B)</a:t>
                </a:r>
              </a:p>
            </c:rich>
          </c:tx>
          <c:layout>
            <c:manualLayout>
              <c:xMode val="edge"/>
              <c:yMode val="edge"/>
              <c:x val="1.9444444444444445E-2"/>
              <c:y val="0.355941236512102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74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458223972003501E-2"/>
          <c:y val="0.14856481481481484"/>
          <c:w val="0.89987510936132986"/>
          <c:h val="0.7671525955088947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5000RPM'!$G$3:$G$722</c:f>
              <c:numCache>
                <c:formatCode>General</c:formatCode>
                <c:ptCount val="720"/>
                <c:pt idx="0">
                  <c:v>-52.574416347368881</c:v>
                </c:pt>
                <c:pt idx="1">
                  <c:v>-14.600953912889153</c:v>
                </c:pt>
                <c:pt idx="2">
                  <c:v>-7.2318888580970233</c:v>
                </c:pt>
                <c:pt idx="3">
                  <c:v>-6.3555866446359417</c:v>
                </c:pt>
                <c:pt idx="4">
                  <c:v>-7.0024834922755703</c:v>
                </c:pt>
                <c:pt idx="5">
                  <c:v>-5.763311525760316</c:v>
                </c:pt>
                <c:pt idx="6">
                  <c:v>-4.1117891853339081</c:v>
                </c:pt>
                <c:pt idx="7">
                  <c:v>-2.9979151679921805</c:v>
                </c:pt>
                <c:pt idx="8">
                  <c:v>-2.0925440572824758</c:v>
                </c:pt>
                <c:pt idx="9">
                  <c:v>-0.67006600296123664</c:v>
                </c:pt>
                <c:pt idx="10">
                  <c:v>0</c:v>
                </c:pt>
                <c:pt idx="11">
                  <c:v>0.83545435434694226</c:v>
                </c:pt>
                <c:pt idx="12">
                  <c:v>0.7619371064413335</c:v>
                </c:pt>
                <c:pt idx="13">
                  <c:v>0.65038915357470106</c:v>
                </c:pt>
                <c:pt idx="14">
                  <c:v>6.7516465461862685E-2</c:v>
                </c:pt>
                <c:pt idx="15">
                  <c:v>-0.13037935619349977</c:v>
                </c:pt>
                <c:pt idx="16">
                  <c:v>-0.19024386021998255</c:v>
                </c:pt>
                <c:pt idx="17">
                  <c:v>0</c:v>
                </c:pt>
                <c:pt idx="18">
                  <c:v>5.986406860395356E-2</c:v>
                </c:pt>
                <c:pt idx="19">
                  <c:v>5.8535610226547408E-2</c:v>
                </c:pt>
                <c:pt idx="20">
                  <c:v>5.739412149497318E-2</c:v>
                </c:pt>
                <c:pt idx="21">
                  <c:v>0</c:v>
                </c:pt>
                <c:pt idx="22">
                  <c:v>5.5667898394544564E-2</c:v>
                </c:pt>
                <c:pt idx="23">
                  <c:v>0.32841303549988865</c:v>
                </c:pt>
                <c:pt idx="24">
                  <c:v>-0.10809848197222093</c:v>
                </c:pt>
                <c:pt idx="25">
                  <c:v>-0.43476866765050776</c:v>
                </c:pt>
                <c:pt idx="26">
                  <c:v>-0.82519662797469118</c:v>
                </c:pt>
                <c:pt idx="27">
                  <c:v>-0.78493276903183862</c:v>
                </c:pt>
                <c:pt idx="28">
                  <c:v>-0.3998611115036127</c:v>
                </c:pt>
                <c:pt idx="29">
                  <c:v>-0.28906255481902249</c:v>
                </c:pt>
                <c:pt idx="30">
                  <c:v>-0.40991220248235499</c:v>
                </c:pt>
                <c:pt idx="31">
                  <c:v>-0.47408822708823561</c:v>
                </c:pt>
                <c:pt idx="32">
                  <c:v>-0.24051526021324326</c:v>
                </c:pt>
                <c:pt idx="33">
                  <c:v>-0.42871682651246618</c:v>
                </c:pt>
                <c:pt idx="34">
                  <c:v>-0.43623710605914551</c:v>
                </c:pt>
                <c:pt idx="35">
                  <c:v>-0.38035719851187172</c:v>
                </c:pt>
                <c:pt idx="36">
                  <c:v>0.19250215715570956</c:v>
                </c:pt>
                <c:pt idx="37">
                  <c:v>0.63769178572891394</c:v>
                </c:pt>
                <c:pt idx="38">
                  <c:v>1.068334775559951</c:v>
                </c:pt>
                <c:pt idx="39">
                  <c:v>0.9863128388535809</c:v>
                </c:pt>
                <c:pt idx="40">
                  <c:v>-0.24557239398405997</c:v>
                </c:pt>
                <c:pt idx="41">
                  <c:v>-1.5957888216977447</c:v>
                </c:pt>
                <c:pt idx="42">
                  <c:v>0.58844789490532878</c:v>
                </c:pt>
                <c:pt idx="43">
                  <c:v>1.0370772653711038</c:v>
                </c:pt>
                <c:pt idx="44">
                  <c:v>0.4491634786621953</c:v>
                </c:pt>
                <c:pt idx="45">
                  <c:v>-0.38976036236665484</c:v>
                </c:pt>
                <c:pt idx="46">
                  <c:v>0.45878730637540027</c:v>
                </c:pt>
                <c:pt idx="47">
                  <c:v>-0.60049802053289103</c:v>
                </c:pt>
                <c:pt idx="48">
                  <c:v>-1.1712723154352958</c:v>
                </c:pt>
                <c:pt idx="49">
                  <c:v>-0.50043366793312782</c:v>
                </c:pt>
                <c:pt idx="50">
                  <c:v>1.0070350151742038</c:v>
                </c:pt>
                <c:pt idx="51">
                  <c:v>1.3481610480524933</c:v>
                </c:pt>
                <c:pt idx="52">
                  <c:v>-0.21246914843651796</c:v>
                </c:pt>
                <c:pt idx="53">
                  <c:v>-0.80263264942699375</c:v>
                </c:pt>
                <c:pt idx="54">
                  <c:v>0.44475797711704923</c:v>
                </c:pt>
                <c:pt idx="55">
                  <c:v>0.66805062685489613</c:v>
                </c:pt>
                <c:pt idx="56">
                  <c:v>-0.14965356603478219</c:v>
                </c:pt>
                <c:pt idx="57">
                  <c:v>-0.613908822182055</c:v>
                </c:pt>
                <c:pt idx="58">
                  <c:v>-1.8432884069543207</c:v>
                </c:pt>
                <c:pt idx="59">
                  <c:v>-2.4682647059077905</c:v>
                </c:pt>
                <c:pt idx="60">
                  <c:v>0</c:v>
                </c:pt>
                <c:pt idx="61">
                  <c:v>0.62731706668860354</c:v>
                </c:pt>
                <c:pt idx="62">
                  <c:v>1.0726844073639406</c:v>
                </c:pt>
                <c:pt idx="63">
                  <c:v>1.2438910527841589</c:v>
                </c:pt>
                <c:pt idx="64">
                  <c:v>1.3177576301664451</c:v>
                </c:pt>
                <c:pt idx="65">
                  <c:v>1.4775528701011154</c:v>
                </c:pt>
                <c:pt idx="66">
                  <c:v>2.3765396460836548</c:v>
                </c:pt>
                <c:pt idx="67">
                  <c:v>2.2286041103430496</c:v>
                </c:pt>
                <c:pt idx="68">
                  <c:v>1.6220969404309484</c:v>
                </c:pt>
                <c:pt idx="69">
                  <c:v>0.80335774475241517</c:v>
                </c:pt>
                <c:pt idx="70">
                  <c:v>0.40459838394976294</c:v>
                </c:pt>
                <c:pt idx="71">
                  <c:v>0</c:v>
                </c:pt>
                <c:pt idx="72">
                  <c:v>0.33235104673816762</c:v>
                </c:pt>
                <c:pt idx="73">
                  <c:v>0.2523577490137705</c:v>
                </c:pt>
                <c:pt idx="74">
                  <c:v>-0.77354986136838577</c:v>
                </c:pt>
                <c:pt idx="75">
                  <c:v>-1.6007529215805976</c:v>
                </c:pt>
                <c:pt idx="76">
                  <c:v>-1.7715575939272392</c:v>
                </c:pt>
                <c:pt idx="77">
                  <c:v>-0.77627531475861322</c:v>
                </c:pt>
                <c:pt idx="78">
                  <c:v>-9.9026036338495507E-2</c:v>
                </c:pt>
                <c:pt idx="79">
                  <c:v>0.60455309287219061</c:v>
                </c:pt>
                <c:pt idx="80">
                  <c:v>1.4105048809952618</c:v>
                </c:pt>
                <c:pt idx="81">
                  <c:v>1.1039110595209571</c:v>
                </c:pt>
                <c:pt idx="82">
                  <c:v>0.70738318330792149</c:v>
                </c:pt>
                <c:pt idx="83">
                  <c:v>0.50959905593279076</c:v>
                </c:pt>
                <c:pt idx="84">
                  <c:v>1.3302545827434695</c:v>
                </c:pt>
                <c:pt idx="85">
                  <c:v>1.226521228863789</c:v>
                </c:pt>
                <c:pt idx="86">
                  <c:v>1.3310689804084974</c:v>
                </c:pt>
                <c:pt idx="87">
                  <c:v>1.3325812701080637</c:v>
                </c:pt>
                <c:pt idx="88">
                  <c:v>0.9235824906117186</c:v>
                </c:pt>
                <c:pt idx="89">
                  <c:v>0.72413023772570129</c:v>
                </c:pt>
                <c:pt idx="90">
                  <c:v>0.10453143525841703</c:v>
                </c:pt>
                <c:pt idx="91">
                  <c:v>-0.42802121654396297</c:v>
                </c:pt>
                <c:pt idx="92">
                  <c:v>-0.65830666705065488</c:v>
                </c:pt>
                <c:pt idx="93">
                  <c:v>-0.67581637320624954</c:v>
                </c:pt>
                <c:pt idx="94">
                  <c:v>-0.11555993668514422</c:v>
                </c:pt>
                <c:pt idx="95">
                  <c:v>0.46814752793266662</c:v>
                </c:pt>
                <c:pt idx="96">
                  <c:v>0.47525254008471207</c:v>
                </c:pt>
                <c:pt idx="97">
                  <c:v>0.72263126678880552</c:v>
                </c:pt>
                <c:pt idx="98">
                  <c:v>0.9739745157572266</c:v>
                </c:pt>
                <c:pt idx="99">
                  <c:v>0</c:v>
                </c:pt>
                <c:pt idx="100">
                  <c:v>0.50130568098461725</c:v>
                </c:pt>
                <c:pt idx="101">
                  <c:v>1.0146110872422631</c:v>
                </c:pt>
                <c:pt idx="102">
                  <c:v>1.5320318881676849</c:v>
                </c:pt>
                <c:pt idx="103">
                  <c:v>1.2835813294533749</c:v>
                </c:pt>
                <c:pt idx="104">
                  <c:v>0.77732770223679504</c:v>
                </c:pt>
                <c:pt idx="105">
                  <c:v>1.0474344590368232</c:v>
                </c:pt>
                <c:pt idx="106">
                  <c:v>1.5870660764542113</c:v>
                </c:pt>
                <c:pt idx="107">
                  <c:v>1.8513861764674331</c:v>
                </c:pt>
                <c:pt idx="108">
                  <c:v>1.470218976367675</c:v>
                </c:pt>
                <c:pt idx="109">
                  <c:v>0.40390226420222675</c:v>
                </c:pt>
                <c:pt idx="110">
                  <c:v>0.68751953343429506</c:v>
                </c:pt>
                <c:pt idx="111">
                  <c:v>1.7962809762599072</c:v>
                </c:pt>
                <c:pt idx="112">
                  <c:v>1.5381112377627035</c:v>
                </c:pt>
                <c:pt idx="113">
                  <c:v>1.5476664646229625</c:v>
                </c:pt>
                <c:pt idx="114">
                  <c:v>2.2590481494850705</c:v>
                </c:pt>
                <c:pt idx="115">
                  <c:v>2.5595549132233373</c:v>
                </c:pt>
                <c:pt idx="116">
                  <c:v>1.7103204726433745</c:v>
                </c:pt>
                <c:pt idx="117">
                  <c:v>1.1536289719971591</c:v>
                </c:pt>
                <c:pt idx="118">
                  <c:v>1.8960592146798834</c:v>
                </c:pt>
                <c:pt idx="119">
                  <c:v>0.88618596177755371</c:v>
                </c:pt>
                <c:pt idx="120">
                  <c:v>0.45114540808230824</c:v>
                </c:pt>
                <c:pt idx="121">
                  <c:v>0</c:v>
                </c:pt>
                <c:pt idx="122">
                  <c:v>0.94014417986263921</c:v>
                </c:pt>
                <c:pt idx="123">
                  <c:v>0.15976020641735544</c:v>
                </c:pt>
                <c:pt idx="124">
                  <c:v>0.81498881695488734</c:v>
                </c:pt>
                <c:pt idx="125">
                  <c:v>1.6555522279182644</c:v>
                </c:pt>
                <c:pt idx="126">
                  <c:v>2.0110559335564844</c:v>
                </c:pt>
                <c:pt idx="127">
                  <c:v>1.8656893653387088</c:v>
                </c:pt>
                <c:pt idx="128">
                  <c:v>1.7187678497046566</c:v>
                </c:pt>
                <c:pt idx="129">
                  <c:v>1.9253601412482735</c:v>
                </c:pt>
                <c:pt idx="130">
                  <c:v>1.4146712936977637</c:v>
                </c:pt>
                <c:pt idx="131">
                  <c:v>-0.18145194690215907</c:v>
                </c:pt>
                <c:pt idx="132">
                  <c:v>-0.18617381607055281</c:v>
                </c:pt>
                <c:pt idx="133">
                  <c:v>0.76623321333657479</c:v>
                </c:pt>
                <c:pt idx="134">
                  <c:v>1.5546960559214864</c:v>
                </c:pt>
                <c:pt idx="135">
                  <c:v>2.7761527716643708</c:v>
                </c:pt>
                <c:pt idx="136">
                  <c:v>2.8114106375198089</c:v>
                </c:pt>
                <c:pt idx="137">
                  <c:v>1.4367631723325409</c:v>
                </c:pt>
                <c:pt idx="138">
                  <c:v>2.0798251087057884</c:v>
                </c:pt>
                <c:pt idx="139">
                  <c:v>2.1292480761555739</c:v>
                </c:pt>
                <c:pt idx="140">
                  <c:v>0.86985733059340131</c:v>
                </c:pt>
                <c:pt idx="141">
                  <c:v>0.2244685414416934</c:v>
                </c:pt>
                <c:pt idx="142">
                  <c:v>1.3814053200797862</c:v>
                </c:pt>
                <c:pt idx="143">
                  <c:v>2.8211980651897917</c:v>
                </c:pt>
                <c:pt idx="144">
                  <c:v>4.0636565245884935</c:v>
                </c:pt>
                <c:pt idx="145">
                  <c:v>4.1535214320628571</c:v>
                </c:pt>
                <c:pt idx="146">
                  <c:v>4.4675141173520867</c:v>
                </c:pt>
                <c:pt idx="147">
                  <c:v>3.0564256596427728</c:v>
                </c:pt>
                <c:pt idx="148">
                  <c:v>1.5551583373754714</c:v>
                </c:pt>
                <c:pt idx="149">
                  <c:v>0.26915051512766275</c:v>
                </c:pt>
                <c:pt idx="150">
                  <c:v>-0.56161806280326376</c:v>
                </c:pt>
                <c:pt idx="151">
                  <c:v>-1.7369303956903355</c:v>
                </c:pt>
                <c:pt idx="152">
                  <c:v>-1.5201666836401038</c:v>
                </c:pt>
                <c:pt idx="153">
                  <c:v>1.5917747090307206</c:v>
                </c:pt>
                <c:pt idx="154">
                  <c:v>1.3065973921730196</c:v>
                </c:pt>
                <c:pt idx="155">
                  <c:v>-0.6855610112635927</c:v>
                </c:pt>
                <c:pt idx="156">
                  <c:v>-1.4325118945260666</c:v>
                </c:pt>
                <c:pt idx="157">
                  <c:v>1.1334324648590826</c:v>
                </c:pt>
                <c:pt idx="158">
                  <c:v>0.39443480191240704</c:v>
                </c:pt>
                <c:pt idx="159">
                  <c:v>-2.8999882238014707</c:v>
                </c:pt>
                <c:pt idx="160">
                  <c:v>0</c:v>
                </c:pt>
                <c:pt idx="161">
                  <c:v>2.7460756764432546</c:v>
                </c:pt>
                <c:pt idx="162">
                  <c:v>-0.48803155832576522</c:v>
                </c:pt>
                <c:pt idx="163">
                  <c:v>0.52376906858862127</c:v>
                </c:pt>
                <c:pt idx="164">
                  <c:v>6.5410678140334211</c:v>
                </c:pt>
                <c:pt idx="165">
                  <c:v>7.5890485827818299</c:v>
                </c:pt>
                <c:pt idx="166">
                  <c:v>6.9250160435074486</c:v>
                </c:pt>
                <c:pt idx="167">
                  <c:v>11.182081594628464</c:v>
                </c:pt>
                <c:pt idx="168">
                  <c:v>19.954782932787086</c:v>
                </c:pt>
                <c:pt idx="169">
                  <c:v>18.263540141790873</c:v>
                </c:pt>
                <c:pt idx="170">
                  <c:v>14.336850126333269</c:v>
                </c:pt>
                <c:pt idx="171">
                  <c:v>13.520626273036287</c:v>
                </c:pt>
                <c:pt idx="172">
                  <c:v>14.442590495516743</c:v>
                </c:pt>
                <c:pt idx="173">
                  <c:v>1.1731398680889238</c:v>
                </c:pt>
                <c:pt idx="174">
                  <c:v>-2.8590799481846187</c:v>
                </c:pt>
                <c:pt idx="175">
                  <c:v>0</c:v>
                </c:pt>
                <c:pt idx="176">
                  <c:v>6.5791240106968933</c:v>
                </c:pt>
                <c:pt idx="177">
                  <c:v>-2.9891524356904715</c:v>
                </c:pt>
                <c:pt idx="178">
                  <c:v>32.825523368515803</c:v>
                </c:pt>
                <c:pt idx="179">
                  <c:v>54.490303113673086</c:v>
                </c:pt>
                <c:pt idx="180">
                  <c:v>-54.287811739612138</c:v>
                </c:pt>
                <c:pt idx="181">
                  <c:v>-32.436766809838865</c:v>
                </c:pt>
                <c:pt idx="182">
                  <c:v>-20.538769661626283</c:v>
                </c:pt>
                <c:pt idx="183">
                  <c:v>-6.4294337273604052</c:v>
                </c:pt>
                <c:pt idx="184">
                  <c:v>1.6900585287676277</c:v>
                </c:pt>
                <c:pt idx="185">
                  <c:v>2.7940054176288172</c:v>
                </c:pt>
                <c:pt idx="186">
                  <c:v>6.9014942650616824</c:v>
                </c:pt>
                <c:pt idx="187">
                  <c:v>6.0614464377926351</c:v>
                </c:pt>
                <c:pt idx="188">
                  <c:v>4.3829896900419358</c:v>
                </c:pt>
                <c:pt idx="189">
                  <c:v>4.8807684269986646</c:v>
                </c:pt>
                <c:pt idx="190">
                  <c:v>7.9968176868626459</c:v>
                </c:pt>
                <c:pt idx="191">
                  <c:v>6.7221437890006959</c:v>
                </c:pt>
                <c:pt idx="192">
                  <c:v>6.1389460495767159</c:v>
                </c:pt>
                <c:pt idx="193">
                  <c:v>5.2657035978252615</c:v>
                </c:pt>
                <c:pt idx="194">
                  <c:v>7.0425569844308304</c:v>
                </c:pt>
                <c:pt idx="195">
                  <c:v>10.652159738068248</c:v>
                </c:pt>
                <c:pt idx="196">
                  <c:v>8.3652053486781046</c:v>
                </c:pt>
                <c:pt idx="197">
                  <c:v>3.2404044717584464</c:v>
                </c:pt>
                <c:pt idx="198">
                  <c:v>-1.3017018302681636</c:v>
                </c:pt>
                <c:pt idx="199">
                  <c:v>-3.7387841607821084</c:v>
                </c:pt>
                <c:pt idx="200">
                  <c:v>-6.5791605640117279</c:v>
                </c:pt>
                <c:pt idx="201">
                  <c:v>-9.4436830222842936</c:v>
                </c:pt>
                <c:pt idx="202">
                  <c:v>-12.208680525497858</c:v>
                </c:pt>
                <c:pt idx="203">
                  <c:v>-11.577310392121964</c:v>
                </c:pt>
                <c:pt idx="204">
                  <c:v>-9.6577293413337415</c:v>
                </c:pt>
                <c:pt idx="205">
                  <c:v>-7.3638558322774115</c:v>
                </c:pt>
                <c:pt idx="206">
                  <c:v>-5.726288436096306</c:v>
                </c:pt>
                <c:pt idx="207">
                  <c:v>-5.6292490528387358</c:v>
                </c:pt>
                <c:pt idx="208">
                  <c:v>-4.3854337284665172</c:v>
                </c:pt>
                <c:pt idx="209">
                  <c:v>-2.8892490986162689</c:v>
                </c:pt>
                <c:pt idx="210">
                  <c:v>-1.9040292281455964</c:v>
                </c:pt>
                <c:pt idx="211">
                  <c:v>-1.8173398962322718</c:v>
                </c:pt>
                <c:pt idx="212">
                  <c:v>-1.9569291504250592</c:v>
                </c:pt>
                <c:pt idx="213">
                  <c:v>-1.3104919617599848</c:v>
                </c:pt>
                <c:pt idx="214">
                  <c:v>0.18115726073151669</c:v>
                </c:pt>
                <c:pt idx="215">
                  <c:v>0.69952884665951243</c:v>
                </c:pt>
                <c:pt idx="216">
                  <c:v>1.1927594749655495</c:v>
                </c:pt>
                <c:pt idx="217">
                  <c:v>0</c:v>
                </c:pt>
                <c:pt idx="218">
                  <c:v>-0.161173841004529</c:v>
                </c:pt>
                <c:pt idx="219">
                  <c:v>0</c:v>
                </c:pt>
                <c:pt idx="220">
                  <c:v>-0.60525327654089467</c:v>
                </c:pt>
                <c:pt idx="221">
                  <c:v>-0.58424408026136532</c:v>
                </c:pt>
                <c:pt idx="222">
                  <c:v>0.14286762879416057</c:v>
                </c:pt>
                <c:pt idx="223">
                  <c:v>0</c:v>
                </c:pt>
                <c:pt idx="224">
                  <c:v>1.2177324486363714</c:v>
                </c:pt>
                <c:pt idx="225">
                  <c:v>1.7180407300388354</c:v>
                </c:pt>
                <c:pt idx="226">
                  <c:v>1.0432961482922536</c:v>
                </c:pt>
                <c:pt idx="227">
                  <c:v>1.1455023732039202</c:v>
                </c:pt>
                <c:pt idx="228">
                  <c:v>-0.9936964800806255</c:v>
                </c:pt>
                <c:pt idx="229">
                  <c:v>-0.36059156538783815</c:v>
                </c:pt>
                <c:pt idx="230">
                  <c:v>-1.1736260512730772</c:v>
                </c:pt>
                <c:pt idx="231">
                  <c:v>-3.0423232457308811</c:v>
                </c:pt>
                <c:pt idx="232">
                  <c:v>1.5338566891888226</c:v>
                </c:pt>
                <c:pt idx="233">
                  <c:v>-3.8248958973465998</c:v>
                </c:pt>
                <c:pt idx="234">
                  <c:v>-1.2263456842852991</c:v>
                </c:pt>
                <c:pt idx="235">
                  <c:v>-1.6817898506367819</c:v>
                </c:pt>
                <c:pt idx="236">
                  <c:v>-4.1731776071534661</c:v>
                </c:pt>
                <c:pt idx="237">
                  <c:v>-3.6134882355365012</c:v>
                </c:pt>
                <c:pt idx="238">
                  <c:v>-1.1251313214617031</c:v>
                </c:pt>
                <c:pt idx="239">
                  <c:v>0</c:v>
                </c:pt>
                <c:pt idx="240">
                  <c:v>-2.7840537659039937</c:v>
                </c:pt>
                <c:pt idx="241">
                  <c:v>-1.5760531235915682</c:v>
                </c:pt>
                <c:pt idx="242">
                  <c:v>-0.45881233056155785</c:v>
                </c:pt>
                <c:pt idx="243">
                  <c:v>0</c:v>
                </c:pt>
                <c:pt idx="244">
                  <c:v>-1.3841845478410844</c:v>
                </c:pt>
                <c:pt idx="245">
                  <c:v>-1.1943666454390689</c:v>
                </c:pt>
                <c:pt idx="246">
                  <c:v>-2.4456994364330509</c:v>
                </c:pt>
                <c:pt idx="247">
                  <c:v>-3.3843083951301467</c:v>
                </c:pt>
                <c:pt idx="248">
                  <c:v>-2.9639305401644647</c:v>
                </c:pt>
                <c:pt idx="249">
                  <c:v>-1.6097426628011244</c:v>
                </c:pt>
                <c:pt idx="250">
                  <c:v>-0.51806462200467063</c:v>
                </c:pt>
                <c:pt idx="251">
                  <c:v>-0.22591195124454586</c:v>
                </c:pt>
                <c:pt idx="252">
                  <c:v>-1.2028753825123797</c:v>
                </c:pt>
                <c:pt idx="253">
                  <c:v>-1.7514436174981107</c:v>
                </c:pt>
                <c:pt idx="254">
                  <c:v>-1.88693365483083</c:v>
                </c:pt>
                <c:pt idx="255">
                  <c:v>-1.427399949556605</c:v>
                </c:pt>
                <c:pt idx="256">
                  <c:v>-0.57355575492273447</c:v>
                </c:pt>
                <c:pt idx="257">
                  <c:v>9.3512688039414621E-2</c:v>
                </c:pt>
                <c:pt idx="258">
                  <c:v>-0.36622333109724781</c:v>
                </c:pt>
                <c:pt idx="259">
                  <c:v>-0.75842737290360418</c:v>
                </c:pt>
                <c:pt idx="260">
                  <c:v>-1.2545701924083399</c:v>
                </c:pt>
                <c:pt idx="261">
                  <c:v>-1.6327095023042846</c:v>
                </c:pt>
                <c:pt idx="262">
                  <c:v>-1.8907689513557497</c:v>
                </c:pt>
                <c:pt idx="263">
                  <c:v>-1.6228923191018576</c:v>
                </c:pt>
                <c:pt idx="264">
                  <c:v>-1.4871865508012847</c:v>
                </c:pt>
                <c:pt idx="265">
                  <c:v>-1.4760273026663708</c:v>
                </c:pt>
                <c:pt idx="266">
                  <c:v>-1.5236729207148028</c:v>
                </c:pt>
                <c:pt idx="267">
                  <c:v>-1.6675069133233928</c:v>
                </c:pt>
                <c:pt idx="268">
                  <c:v>-1.7946211132373777</c:v>
                </c:pt>
                <c:pt idx="269">
                  <c:v>-1.9299904404747343</c:v>
                </c:pt>
                <c:pt idx="270">
                  <c:v>-1.8537221196611939</c:v>
                </c:pt>
                <c:pt idx="271">
                  <c:v>-1.6645213878356813</c:v>
                </c:pt>
                <c:pt idx="272">
                  <c:v>-1.2791281876126521</c:v>
                </c:pt>
                <c:pt idx="273">
                  <c:v>-1.1291712649414984</c:v>
                </c:pt>
                <c:pt idx="274">
                  <c:v>-0.93919271567318163</c:v>
                </c:pt>
                <c:pt idx="275">
                  <c:v>-1.0091612569127069</c:v>
                </c:pt>
                <c:pt idx="276">
                  <c:v>-1.1433876525534106</c:v>
                </c:pt>
                <c:pt idx="277">
                  <c:v>-1.4241865639583779</c:v>
                </c:pt>
                <c:pt idx="278">
                  <c:v>-1.5189835704544181</c:v>
                </c:pt>
                <c:pt idx="279">
                  <c:v>-1.3785744303633543</c:v>
                </c:pt>
                <c:pt idx="280">
                  <c:v>-1.2482962075347466</c:v>
                </c:pt>
                <c:pt idx="281">
                  <c:v>-1.062307201873852</c:v>
                </c:pt>
                <c:pt idx="282">
                  <c:v>-1.0687350243951959</c:v>
                </c:pt>
                <c:pt idx="283">
                  <c:v>-1.140224593015478</c:v>
                </c:pt>
                <c:pt idx="284">
                  <c:v>-1.3079614486502917</c:v>
                </c:pt>
                <c:pt idx="285">
                  <c:v>-1.3462488743452965</c:v>
                </c:pt>
                <c:pt idx="286">
                  <c:v>-1.3585022753724871</c:v>
                </c:pt>
                <c:pt idx="287">
                  <c:v>-1.3199036242810787</c:v>
                </c:pt>
                <c:pt idx="288">
                  <c:v>-1.2523272724898205</c:v>
                </c:pt>
                <c:pt idx="289">
                  <c:v>-1.1631247514021659</c:v>
                </c:pt>
                <c:pt idx="290">
                  <c:v>-1.2840799971248822</c:v>
                </c:pt>
                <c:pt idx="291">
                  <c:v>-1.503262974154167</c:v>
                </c:pt>
                <c:pt idx="292">
                  <c:v>-1.4092966335392914</c:v>
                </c:pt>
                <c:pt idx="293">
                  <c:v>-1.1313674769200759</c:v>
                </c:pt>
                <c:pt idx="294">
                  <c:v>-1.0563987690231458</c:v>
                </c:pt>
                <c:pt idx="295">
                  <c:v>-1.2768713631021178</c:v>
                </c:pt>
                <c:pt idx="296">
                  <c:v>-1.4967153832934195</c:v>
                </c:pt>
                <c:pt idx="297">
                  <c:v>-1.4885147363077538</c:v>
                </c:pt>
                <c:pt idx="298">
                  <c:v>-1.1963134613170963</c:v>
                </c:pt>
                <c:pt idx="299">
                  <c:v>-1.0543360277130958</c:v>
                </c:pt>
                <c:pt idx="300">
                  <c:v>-1.178939506253375</c:v>
                </c:pt>
                <c:pt idx="301">
                  <c:v>-1.4485368227295072</c:v>
                </c:pt>
                <c:pt idx="302">
                  <c:v>-1.4721894473614732</c:v>
                </c:pt>
                <c:pt idx="303">
                  <c:v>-1.2437604747813189</c:v>
                </c:pt>
                <c:pt idx="304">
                  <c:v>-1.1471545095207734</c:v>
                </c:pt>
                <c:pt idx="305">
                  <c:v>-1.378267746753951</c:v>
                </c:pt>
                <c:pt idx="306">
                  <c:v>-1.5832863072693866</c:v>
                </c:pt>
                <c:pt idx="307">
                  <c:v>-1.3747039943632291</c:v>
                </c:pt>
                <c:pt idx="308">
                  <c:v>-1.251991891575305</c:v>
                </c:pt>
                <c:pt idx="309">
                  <c:v>-1.2626596711694793</c:v>
                </c:pt>
                <c:pt idx="310">
                  <c:v>-1.3185720908401015</c:v>
                </c:pt>
                <c:pt idx="311">
                  <c:v>-1.2345952680916552</c:v>
                </c:pt>
                <c:pt idx="312">
                  <c:v>-1.2487329878377633</c:v>
                </c:pt>
                <c:pt idx="313">
                  <c:v>-1.1604830974558837</c:v>
                </c:pt>
                <c:pt idx="314">
                  <c:v>-1.168417287065366</c:v>
                </c:pt>
                <c:pt idx="315">
                  <c:v>-1.3164591307447331</c:v>
                </c:pt>
                <c:pt idx="316">
                  <c:v>-1.3951130588504568</c:v>
                </c:pt>
                <c:pt idx="317">
                  <c:v>-1.1095680002074797</c:v>
                </c:pt>
                <c:pt idx="318">
                  <c:v>-1.2789616076560482</c:v>
                </c:pt>
                <c:pt idx="319">
                  <c:v>-1.5869167531796549</c:v>
                </c:pt>
                <c:pt idx="320">
                  <c:v>-1.3223132320705373</c:v>
                </c:pt>
                <c:pt idx="321">
                  <c:v>-1.2727341188047869</c:v>
                </c:pt>
                <c:pt idx="322">
                  <c:v>-1.3053918789153993</c:v>
                </c:pt>
                <c:pt idx="323">
                  <c:v>-1.2131049491667689</c:v>
                </c:pt>
                <c:pt idx="324">
                  <c:v>-1.5255711738620961</c:v>
                </c:pt>
                <c:pt idx="325">
                  <c:v>-1.1662418752010122</c:v>
                </c:pt>
                <c:pt idx="326">
                  <c:v>-1.0807856323529881</c:v>
                </c:pt>
                <c:pt idx="327">
                  <c:v>-1.4050573720195341</c:v>
                </c:pt>
                <c:pt idx="328">
                  <c:v>-1.234657433500751</c:v>
                </c:pt>
                <c:pt idx="329">
                  <c:v>-1.3756010499235478</c:v>
                </c:pt>
                <c:pt idx="330">
                  <c:v>-1.0789940512895344</c:v>
                </c:pt>
                <c:pt idx="331">
                  <c:v>-1.3406563265250426</c:v>
                </c:pt>
                <c:pt idx="332">
                  <c:v>-1.424256128581062</c:v>
                </c:pt>
                <c:pt idx="333">
                  <c:v>-1.209877796092063</c:v>
                </c:pt>
                <c:pt idx="334">
                  <c:v>-1.2872899460246583</c:v>
                </c:pt>
                <c:pt idx="335">
                  <c:v>-1.215730245895186</c:v>
                </c:pt>
                <c:pt idx="336">
                  <c:v>-1.4366033397147797</c:v>
                </c:pt>
                <c:pt idx="337">
                  <c:v>-1.2592629110006075</c:v>
                </c:pt>
                <c:pt idx="338">
                  <c:v>-1.1587077450065895</c:v>
                </c:pt>
                <c:pt idx="339">
                  <c:v>-1.3194210271988722</c:v>
                </c:pt>
                <c:pt idx="340">
                  <c:v>-1.2780067331984679</c:v>
                </c:pt>
                <c:pt idx="341">
                  <c:v>-1.324280526123218</c:v>
                </c:pt>
                <c:pt idx="342">
                  <c:v>-1.0850096373166183</c:v>
                </c:pt>
                <c:pt idx="343">
                  <c:v>-1.3363925904306562</c:v>
                </c:pt>
                <c:pt idx="344">
                  <c:v>-1.3013577935870471</c:v>
                </c:pt>
                <c:pt idx="345">
                  <c:v>-1.2793333954308961</c:v>
                </c:pt>
                <c:pt idx="346">
                  <c:v>-1.1809530204079641</c:v>
                </c:pt>
                <c:pt idx="347">
                  <c:v>-1.3187996372054465</c:v>
                </c:pt>
                <c:pt idx="348">
                  <c:v>-1.3526560951301612</c:v>
                </c:pt>
                <c:pt idx="349">
                  <c:v>-1.4019420665690425</c:v>
                </c:pt>
                <c:pt idx="350">
                  <c:v>-1.2034340247522652</c:v>
                </c:pt>
                <c:pt idx="351">
                  <c:v>-1.5738958157652465</c:v>
                </c:pt>
                <c:pt idx="352">
                  <c:v>-1.5887531386118519</c:v>
                </c:pt>
                <c:pt idx="353">
                  <c:v>-1.7005402353992907</c:v>
                </c:pt>
                <c:pt idx="354">
                  <c:v>-2.1169240747536819</c:v>
                </c:pt>
                <c:pt idx="355">
                  <c:v>-2.6101567041697038</c:v>
                </c:pt>
                <c:pt idx="356">
                  <c:v>-3.6653267754311685</c:v>
                </c:pt>
                <c:pt idx="357">
                  <c:v>-5.5610677634421748</c:v>
                </c:pt>
                <c:pt idx="358">
                  <c:v>-10.252198273846057</c:v>
                </c:pt>
                <c:pt idx="359">
                  <c:v>-33.56224465275848</c:v>
                </c:pt>
                <c:pt idx="360">
                  <c:v>37.655803103741938</c:v>
                </c:pt>
                <c:pt idx="361">
                  <c:v>14.306674781947315</c:v>
                </c:pt>
                <c:pt idx="362">
                  <c:v>9.0658902789572853</c:v>
                </c:pt>
                <c:pt idx="363">
                  <c:v>7.0536418658538231</c:v>
                </c:pt>
                <c:pt idx="364">
                  <c:v>5.5795757262602992</c:v>
                </c:pt>
                <c:pt idx="365">
                  <c:v>4.6904685540824609</c:v>
                </c:pt>
                <c:pt idx="366">
                  <c:v>3.9103139275727301</c:v>
                </c:pt>
                <c:pt idx="367">
                  <c:v>3.3578966368011551</c:v>
                </c:pt>
                <c:pt idx="368">
                  <c:v>2.8672199295347118</c:v>
                </c:pt>
                <c:pt idx="369">
                  <c:v>2.3983490860420038</c:v>
                </c:pt>
                <c:pt idx="370">
                  <c:v>2.0440033134072664</c:v>
                </c:pt>
                <c:pt idx="371">
                  <c:v>1.714150690189129</c:v>
                </c:pt>
                <c:pt idx="372">
                  <c:v>1.3798865268857003</c:v>
                </c:pt>
                <c:pt idx="373">
                  <c:v>1.1087286052474092</c:v>
                </c:pt>
                <c:pt idx="374">
                  <c:v>0.81949033702565155</c:v>
                </c:pt>
                <c:pt idx="375">
                  <c:v>0.58580981198225268</c:v>
                </c:pt>
                <c:pt idx="376">
                  <c:v>0.36071026697249892</c:v>
                </c:pt>
                <c:pt idx="377">
                  <c:v>0.17072697033898715</c:v>
                </c:pt>
                <c:pt idx="378">
                  <c:v>1.6844638149470903E-3</c:v>
                </c:pt>
                <c:pt idx="379">
                  <c:v>-0.16810947644811589</c:v>
                </c:pt>
                <c:pt idx="380">
                  <c:v>-0.30075910685828955</c:v>
                </c:pt>
                <c:pt idx="381">
                  <c:v>-0.44399048916636985</c:v>
                </c:pt>
                <c:pt idx="382">
                  <c:v>-0.54639334816555418</c:v>
                </c:pt>
                <c:pt idx="383">
                  <c:v>-0.6512950854983417</c:v>
                </c:pt>
                <c:pt idx="384">
                  <c:v>-0.73350922660465612</c:v>
                </c:pt>
                <c:pt idx="385">
                  <c:v>-0.83271769817079233</c:v>
                </c:pt>
                <c:pt idx="386">
                  <c:v>-0.87787430160624025</c:v>
                </c:pt>
                <c:pt idx="387">
                  <c:v>-0.9516269778977402</c:v>
                </c:pt>
                <c:pt idx="388">
                  <c:v>-0.98595749761237272</c:v>
                </c:pt>
                <c:pt idx="389">
                  <c:v>-1.0544266883774822</c:v>
                </c:pt>
                <c:pt idx="390">
                  <c:v>-1.0624238111650735</c:v>
                </c:pt>
                <c:pt idx="391">
                  <c:v>-1.1113527333636219</c:v>
                </c:pt>
                <c:pt idx="392">
                  <c:v>-1.1102917193808306</c:v>
                </c:pt>
                <c:pt idx="393">
                  <c:v>-1.1616461042797908</c:v>
                </c:pt>
                <c:pt idx="394">
                  <c:v>-1.1649189270394704</c:v>
                </c:pt>
                <c:pt idx="395">
                  <c:v>-1.1972185310509991</c:v>
                </c:pt>
                <c:pt idx="396">
                  <c:v>-1.1957346648641662</c:v>
                </c:pt>
                <c:pt idx="397">
                  <c:v>-1.2110447321415743</c:v>
                </c:pt>
                <c:pt idx="398">
                  <c:v>-1.2172600021718012</c:v>
                </c:pt>
                <c:pt idx="399">
                  <c:v>-1.2308338183213354</c:v>
                </c:pt>
                <c:pt idx="400">
                  <c:v>-1.2358820600716875</c:v>
                </c:pt>
                <c:pt idx="401">
                  <c:v>-1.2459946336268359</c:v>
                </c:pt>
                <c:pt idx="402">
                  <c:v>-1.2622723996091803</c:v>
                </c:pt>
                <c:pt idx="403">
                  <c:v>-1.2649452541780284</c:v>
                </c:pt>
                <c:pt idx="404">
                  <c:v>-1.2953919700999847</c:v>
                </c:pt>
                <c:pt idx="405">
                  <c:v>-1.2875890982071538</c:v>
                </c:pt>
                <c:pt idx="406">
                  <c:v>-1.3134826897764849</c:v>
                </c:pt>
                <c:pt idx="407">
                  <c:v>-1.2786650521653287</c:v>
                </c:pt>
                <c:pt idx="408">
                  <c:v>-1.3105678086472379</c:v>
                </c:pt>
                <c:pt idx="409">
                  <c:v>-1.2758231669619537</c:v>
                </c:pt>
                <c:pt idx="410">
                  <c:v>-1.2906837488061047</c:v>
                </c:pt>
                <c:pt idx="411">
                  <c:v>-1.2639391965319844</c:v>
                </c:pt>
                <c:pt idx="412">
                  <c:v>-1.263586681821333</c:v>
                </c:pt>
                <c:pt idx="413">
                  <c:v>-1.2551838204414463</c:v>
                </c:pt>
                <c:pt idx="414">
                  <c:v>-1.2452797489201162</c:v>
                </c:pt>
                <c:pt idx="415">
                  <c:v>-1.2544736453659817</c:v>
                </c:pt>
                <c:pt idx="416">
                  <c:v>-1.2493044655464856</c:v>
                </c:pt>
                <c:pt idx="417">
                  <c:v>-1.2947228006187408</c:v>
                </c:pt>
                <c:pt idx="418">
                  <c:v>-1.2688245926437007</c:v>
                </c:pt>
                <c:pt idx="419">
                  <c:v>-1.2971443801136875</c:v>
                </c:pt>
                <c:pt idx="420">
                  <c:v>-1.3197658798153022</c:v>
                </c:pt>
                <c:pt idx="421">
                  <c:v>-1.3338827198402978</c:v>
                </c:pt>
                <c:pt idx="422">
                  <c:v>-1.3407784806615408</c:v>
                </c:pt>
                <c:pt idx="423">
                  <c:v>-1.3321645764353902</c:v>
                </c:pt>
                <c:pt idx="424">
                  <c:v>-1.3349031732607686</c:v>
                </c:pt>
                <c:pt idx="425">
                  <c:v>-1.3233880290750311</c:v>
                </c:pt>
                <c:pt idx="426">
                  <c:v>-1.3312618453820042</c:v>
                </c:pt>
                <c:pt idx="427">
                  <c:v>-1.3536273925218989</c:v>
                </c:pt>
                <c:pt idx="428">
                  <c:v>-1.3346288835082769</c:v>
                </c:pt>
                <c:pt idx="429">
                  <c:v>-1.3270013928259998</c:v>
                </c:pt>
                <c:pt idx="430">
                  <c:v>-1.3341066798081234</c:v>
                </c:pt>
                <c:pt idx="431">
                  <c:v>-1.3385763478199517</c:v>
                </c:pt>
                <c:pt idx="432">
                  <c:v>-1.3441460648163017</c:v>
                </c:pt>
                <c:pt idx="433">
                  <c:v>-1.3302825019577769</c:v>
                </c:pt>
                <c:pt idx="434">
                  <c:v>-1.3159757387256052</c:v>
                </c:pt>
                <c:pt idx="435">
                  <c:v>-1.3204178861641933</c:v>
                </c:pt>
                <c:pt idx="436">
                  <c:v>-1.3299754591496813</c:v>
                </c:pt>
                <c:pt idx="437">
                  <c:v>-1.3371988493288627</c:v>
                </c:pt>
                <c:pt idx="438">
                  <c:v>-1.2943194040694534</c:v>
                </c:pt>
                <c:pt idx="439">
                  <c:v>-1.3027504983451765</c:v>
                </c:pt>
                <c:pt idx="440">
                  <c:v>-1.3395882750213299</c:v>
                </c:pt>
                <c:pt idx="441">
                  <c:v>-1.3436077242464128</c:v>
                </c:pt>
                <c:pt idx="442">
                  <c:v>-1.3412055098496025</c:v>
                </c:pt>
                <c:pt idx="443">
                  <c:v>-1.380302642704162</c:v>
                </c:pt>
                <c:pt idx="444">
                  <c:v>-1.3951269276122391</c:v>
                </c:pt>
                <c:pt idx="445">
                  <c:v>-1.388895899520302</c:v>
                </c:pt>
                <c:pt idx="446">
                  <c:v>-1.3559502099828677</c:v>
                </c:pt>
                <c:pt idx="447">
                  <c:v>-1.2956070199538077</c:v>
                </c:pt>
                <c:pt idx="448">
                  <c:v>-1.2672590723027142</c:v>
                </c:pt>
                <c:pt idx="449">
                  <c:v>-1.2000960465937387</c:v>
                </c:pt>
                <c:pt idx="450">
                  <c:v>-1.2308367220359191</c:v>
                </c:pt>
                <c:pt idx="451">
                  <c:v>-1.3343542736059442</c:v>
                </c:pt>
                <c:pt idx="452">
                  <c:v>-1.3737680009210191</c:v>
                </c:pt>
                <c:pt idx="453">
                  <c:v>-1.3621141532425578</c:v>
                </c:pt>
                <c:pt idx="454">
                  <c:v>-1.3870882066537369</c:v>
                </c:pt>
                <c:pt idx="455">
                  <c:v>-1.4219774209434048</c:v>
                </c:pt>
                <c:pt idx="456">
                  <c:v>-1.4953702876481836</c:v>
                </c:pt>
                <c:pt idx="457">
                  <c:v>-1.4022868936256478</c:v>
                </c:pt>
                <c:pt idx="458">
                  <c:v>-1.2254676686868633</c:v>
                </c:pt>
                <c:pt idx="459">
                  <c:v>-1.0819986378699076</c:v>
                </c:pt>
                <c:pt idx="460">
                  <c:v>-1.160967156957164</c:v>
                </c:pt>
                <c:pt idx="461">
                  <c:v>-1.2331504642780511</c:v>
                </c:pt>
                <c:pt idx="462">
                  <c:v>-1.227004252968886</c:v>
                </c:pt>
                <c:pt idx="463">
                  <c:v>-1.2428724653818763</c:v>
                </c:pt>
                <c:pt idx="464">
                  <c:v>-1.3209244780916622</c:v>
                </c:pt>
                <c:pt idx="465">
                  <c:v>-1.4292943245631153</c:v>
                </c:pt>
                <c:pt idx="466">
                  <c:v>-1.4957697981973117</c:v>
                </c:pt>
                <c:pt idx="467">
                  <c:v>-1.4998963500549931</c:v>
                </c:pt>
                <c:pt idx="468">
                  <c:v>-1.5608164069542878</c:v>
                </c:pt>
                <c:pt idx="469">
                  <c:v>-1.5190426426162607</c:v>
                </c:pt>
                <c:pt idx="470">
                  <c:v>-1.5338206913044263</c:v>
                </c:pt>
                <c:pt idx="471">
                  <c:v>-1.5151837633859608</c:v>
                </c:pt>
                <c:pt idx="472">
                  <c:v>-1.4927541667086148</c:v>
                </c:pt>
                <c:pt idx="473">
                  <c:v>-1.4211215738936052</c:v>
                </c:pt>
                <c:pt idx="474">
                  <c:v>-1.3423635403387677</c:v>
                </c:pt>
                <c:pt idx="475">
                  <c:v>-1.4655844297590548</c:v>
                </c:pt>
                <c:pt idx="476">
                  <c:v>-1.416893532394834</c:v>
                </c:pt>
                <c:pt idx="477">
                  <c:v>-1.3681780020315351</c:v>
                </c:pt>
                <c:pt idx="478">
                  <c:v>-1.3538658308252569</c:v>
                </c:pt>
                <c:pt idx="479">
                  <c:v>-1.3780696295753869</c:v>
                </c:pt>
                <c:pt idx="480">
                  <c:v>-1.4024358006675417</c:v>
                </c:pt>
                <c:pt idx="481">
                  <c:v>-1.4212714931206758</c:v>
                </c:pt>
                <c:pt idx="482">
                  <c:v>-1.5656831168306433</c:v>
                </c:pt>
                <c:pt idx="483">
                  <c:v>-1.6426944622154311</c:v>
                </c:pt>
                <c:pt idx="484">
                  <c:v>-1.4311368728728615</c:v>
                </c:pt>
                <c:pt idx="485">
                  <c:v>-1.3777098004663919</c:v>
                </c:pt>
                <c:pt idx="486">
                  <c:v>-1.4226123864420566</c:v>
                </c:pt>
                <c:pt idx="487">
                  <c:v>-1.6841179045232788</c:v>
                </c:pt>
                <c:pt idx="488">
                  <c:v>-1.853301774493219</c:v>
                </c:pt>
                <c:pt idx="489">
                  <c:v>-2.0145804841196342</c:v>
                </c:pt>
                <c:pt idx="490">
                  <c:v>-2.0182533655833406</c:v>
                </c:pt>
                <c:pt idx="491">
                  <c:v>-2.0393247419306419</c:v>
                </c:pt>
                <c:pt idx="492">
                  <c:v>-2.2100993971959069</c:v>
                </c:pt>
                <c:pt idx="493">
                  <c:v>-2.2704006569155735</c:v>
                </c:pt>
                <c:pt idx="494">
                  <c:v>-2.2744658106842941</c:v>
                </c:pt>
                <c:pt idx="495">
                  <c:v>-2.1916510147976536</c:v>
                </c:pt>
                <c:pt idx="496">
                  <c:v>-2.2358015922647989</c:v>
                </c:pt>
                <c:pt idx="497">
                  <c:v>-2.4105800938687301</c:v>
                </c:pt>
                <c:pt idx="498">
                  <c:v>-2.5701564798452314</c:v>
                </c:pt>
                <c:pt idx="499">
                  <c:v>-2.4754329588409139</c:v>
                </c:pt>
                <c:pt idx="500">
                  <c:v>-2.4843313523561363</c:v>
                </c:pt>
                <c:pt idx="501">
                  <c:v>-2.5057047074398908</c:v>
                </c:pt>
                <c:pt idx="502">
                  <c:v>-2.79523394684584</c:v>
                </c:pt>
                <c:pt idx="503">
                  <c:v>-2.8601155923801667</c:v>
                </c:pt>
                <c:pt idx="504">
                  <c:v>-2.7721532212700439</c:v>
                </c:pt>
                <c:pt idx="505">
                  <c:v>-3.1769054773199583</c:v>
                </c:pt>
                <c:pt idx="506">
                  <c:v>-3.4840149019743949</c:v>
                </c:pt>
                <c:pt idx="507">
                  <c:v>-3.7850848059415436</c:v>
                </c:pt>
                <c:pt idx="508">
                  <c:v>-4.3641822628381108</c:v>
                </c:pt>
                <c:pt idx="509">
                  <c:v>-5.0691075012149494</c:v>
                </c:pt>
                <c:pt idx="510">
                  <c:v>-5.0941294938544797</c:v>
                </c:pt>
                <c:pt idx="511">
                  <c:v>-5.5323915091560654</c:v>
                </c:pt>
                <c:pt idx="512">
                  <c:v>-5.7244582841830702</c:v>
                </c:pt>
                <c:pt idx="513">
                  <c:v>-5.6006109626899336</c:v>
                </c:pt>
                <c:pt idx="514">
                  <c:v>-5.7705719103885205</c:v>
                </c:pt>
                <c:pt idx="515">
                  <c:v>-6.7914171546604445</c:v>
                </c:pt>
                <c:pt idx="516">
                  <c:v>-6.9078428419960414</c:v>
                </c:pt>
                <c:pt idx="517">
                  <c:v>-7.0945357536565092</c:v>
                </c:pt>
                <c:pt idx="518">
                  <c:v>-8.2008152873062929</c:v>
                </c:pt>
                <c:pt idx="519">
                  <c:v>-10.277609018974459</c:v>
                </c:pt>
                <c:pt idx="520">
                  <c:v>-11.409739264595235</c:v>
                </c:pt>
                <c:pt idx="521">
                  <c:v>-11.99078486156508</c:v>
                </c:pt>
                <c:pt idx="522">
                  <c:v>-13.402836547239669</c:v>
                </c:pt>
                <c:pt idx="523">
                  <c:v>-15.546669846334462</c:v>
                </c:pt>
                <c:pt idx="524">
                  <c:v>-15.632761151900294</c:v>
                </c:pt>
                <c:pt idx="525">
                  <c:v>-15.973885581573457</c:v>
                </c:pt>
                <c:pt idx="526">
                  <c:v>-14.989044778703743</c:v>
                </c:pt>
                <c:pt idx="527">
                  <c:v>-14.529191926119617</c:v>
                </c:pt>
                <c:pt idx="528">
                  <c:v>-14.496429114489279</c:v>
                </c:pt>
                <c:pt idx="529">
                  <c:v>-16.353385589681221</c:v>
                </c:pt>
                <c:pt idx="530">
                  <c:v>-22.716573059246898</c:v>
                </c:pt>
                <c:pt idx="531">
                  <c:v>-26.942870850625301</c:v>
                </c:pt>
                <c:pt idx="532">
                  <c:v>-33.214952450897364</c:v>
                </c:pt>
                <c:pt idx="533">
                  <c:v>-35.35310820906988</c:v>
                </c:pt>
                <c:pt idx="534">
                  <c:v>-40.879651290350608</c:v>
                </c:pt>
                <c:pt idx="535">
                  <c:v>-42.739956751099704</c:v>
                </c:pt>
                <c:pt idx="536">
                  <c:v>-49.111036443277648</c:v>
                </c:pt>
                <c:pt idx="537">
                  <c:v>-69.538173930006408</c:v>
                </c:pt>
                <c:pt idx="538">
                  <c:v>-116.69518600165672</c:v>
                </c:pt>
                <c:pt idx="539">
                  <c:v>-231.89111217469201</c:v>
                </c:pt>
                <c:pt idx="540">
                  <c:v>197.88947400232334</c:v>
                </c:pt>
                <c:pt idx="541">
                  <c:v>105.75384301512099</c:v>
                </c:pt>
                <c:pt idx="542">
                  <c:v>61.544417515525083</c:v>
                </c:pt>
                <c:pt idx="543">
                  <c:v>51.465520742298729</c:v>
                </c:pt>
                <c:pt idx="544">
                  <c:v>43.15808770042787</c:v>
                </c:pt>
                <c:pt idx="545">
                  <c:v>39.373192459073138</c:v>
                </c:pt>
                <c:pt idx="546">
                  <c:v>35.574533498079717</c:v>
                </c:pt>
                <c:pt idx="547">
                  <c:v>31.831339351064646</c:v>
                </c:pt>
                <c:pt idx="548">
                  <c:v>28.164487063695635</c:v>
                </c:pt>
                <c:pt idx="549">
                  <c:v>24.257963247356486</c:v>
                </c:pt>
                <c:pt idx="550">
                  <c:v>19.413473656769781</c:v>
                </c:pt>
                <c:pt idx="551">
                  <c:v>18.173704361189355</c:v>
                </c:pt>
                <c:pt idx="552">
                  <c:v>18.705574183985089</c:v>
                </c:pt>
                <c:pt idx="553">
                  <c:v>19.5876132661055</c:v>
                </c:pt>
                <c:pt idx="554">
                  <c:v>18.804199213860478</c:v>
                </c:pt>
                <c:pt idx="555">
                  <c:v>18.513594341629435</c:v>
                </c:pt>
                <c:pt idx="556">
                  <c:v>16.271048712274773</c:v>
                </c:pt>
                <c:pt idx="557">
                  <c:v>13.717087235665279</c:v>
                </c:pt>
                <c:pt idx="558">
                  <c:v>11.083292488413756</c:v>
                </c:pt>
                <c:pt idx="559">
                  <c:v>7.7115443485504755</c:v>
                </c:pt>
                <c:pt idx="560">
                  <c:v>5.9956041003398557</c:v>
                </c:pt>
                <c:pt idx="561">
                  <c:v>3.6788134824142347</c:v>
                </c:pt>
                <c:pt idx="562">
                  <c:v>1.5161756291108299</c:v>
                </c:pt>
                <c:pt idx="563">
                  <c:v>1.6836406992404336</c:v>
                </c:pt>
                <c:pt idx="564">
                  <c:v>0.46278298690959446</c:v>
                </c:pt>
                <c:pt idx="565">
                  <c:v>-0.66075810260210799</c:v>
                </c:pt>
                <c:pt idx="566">
                  <c:v>0.21371984904842664</c:v>
                </c:pt>
                <c:pt idx="567">
                  <c:v>1.022277581452024</c:v>
                </c:pt>
                <c:pt idx="568">
                  <c:v>-1.3683090912687168</c:v>
                </c:pt>
                <c:pt idx="569">
                  <c:v>-0.94802065813571279</c:v>
                </c:pt>
                <c:pt idx="570">
                  <c:v>0.54511603670555375</c:v>
                </c:pt>
                <c:pt idx="571">
                  <c:v>2.1025778036609668</c:v>
                </c:pt>
                <c:pt idx="572">
                  <c:v>3.1022288194169634</c:v>
                </c:pt>
                <c:pt idx="573">
                  <c:v>5.7229416005227662</c:v>
                </c:pt>
                <c:pt idx="574">
                  <c:v>6.6723659273347842</c:v>
                </c:pt>
                <c:pt idx="575">
                  <c:v>6.9221114830909256</c:v>
                </c:pt>
                <c:pt idx="576">
                  <c:v>6.8979772831893058</c:v>
                </c:pt>
                <c:pt idx="577">
                  <c:v>6.3845820656690826</c:v>
                </c:pt>
                <c:pt idx="578">
                  <c:v>6.1999695201811909</c:v>
                </c:pt>
                <c:pt idx="579">
                  <c:v>6.1475430652517007</c:v>
                </c:pt>
                <c:pt idx="580">
                  <c:v>4.020589634530694</c:v>
                </c:pt>
                <c:pt idx="581">
                  <c:v>2.8440576578975731</c:v>
                </c:pt>
                <c:pt idx="582">
                  <c:v>2.0332951576120308</c:v>
                </c:pt>
                <c:pt idx="583">
                  <c:v>1.6811157581416931</c:v>
                </c:pt>
                <c:pt idx="584">
                  <c:v>1.8018972266182653</c:v>
                </c:pt>
                <c:pt idx="585">
                  <c:v>1.3205532488771463</c:v>
                </c:pt>
                <c:pt idx="586">
                  <c:v>1.8844324413326867</c:v>
                </c:pt>
                <c:pt idx="587">
                  <c:v>1.4187697462510622</c:v>
                </c:pt>
                <c:pt idx="588">
                  <c:v>2.5176327745641292</c:v>
                </c:pt>
                <c:pt idx="589">
                  <c:v>1.6486639344731016</c:v>
                </c:pt>
                <c:pt idx="590">
                  <c:v>1.2222769302832295</c:v>
                </c:pt>
                <c:pt idx="591">
                  <c:v>-0.13238425313707536</c:v>
                </c:pt>
                <c:pt idx="592">
                  <c:v>0.12927039367916737</c:v>
                </c:pt>
                <c:pt idx="593">
                  <c:v>-1.0073137042364284</c:v>
                </c:pt>
                <c:pt idx="594">
                  <c:v>-0.97796621317990529</c:v>
                </c:pt>
                <c:pt idx="595">
                  <c:v>-0.47554311152021039</c:v>
                </c:pt>
                <c:pt idx="596">
                  <c:v>0</c:v>
                </c:pt>
                <c:pt idx="597">
                  <c:v>-0.45268715283630923</c:v>
                </c:pt>
                <c:pt idx="598">
                  <c:v>-0.10995362409302864</c:v>
                </c:pt>
                <c:pt idx="599">
                  <c:v>-0.64570454343743222</c:v>
                </c:pt>
                <c:pt idx="600">
                  <c:v>-0.73280047786757063</c:v>
                </c:pt>
                <c:pt idx="601">
                  <c:v>-0.81415081087983743</c:v>
                </c:pt>
                <c:pt idx="602">
                  <c:v>9.9236290785031031E-2</c:v>
                </c:pt>
                <c:pt idx="603">
                  <c:v>0.778797853280769</c:v>
                </c:pt>
                <c:pt idx="604">
                  <c:v>0.76886508950810872</c:v>
                </c:pt>
                <c:pt idx="605">
                  <c:v>9.39477262205453E-2</c:v>
                </c:pt>
                <c:pt idx="606">
                  <c:v>0.36947044898680459</c:v>
                </c:pt>
                <c:pt idx="607">
                  <c:v>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-0.25508797758619933</c:v>
                </c:pt>
                <c:pt idx="611">
                  <c:v>-0.50052568858223601</c:v>
                </c:pt>
                <c:pt idx="612">
                  <c:v>-0.56628564422003158</c:v>
                </c:pt>
                <c:pt idx="613">
                  <c:v>-0.39631597549473563</c:v>
                </c:pt>
                <c:pt idx="614">
                  <c:v>-0.15458291412747333</c:v>
                </c:pt>
                <c:pt idx="615">
                  <c:v>-0.15138679804684116</c:v>
                </c:pt>
                <c:pt idx="616">
                  <c:v>-0.29626573509167159</c:v>
                </c:pt>
                <c:pt idx="617">
                  <c:v>0</c:v>
                </c:pt>
                <c:pt idx="618">
                  <c:v>7.1130974870499755E-2</c:v>
                </c:pt>
                <c:pt idx="619">
                  <c:v>-6.9733814365160268E-2</c:v>
                </c:pt>
                <c:pt idx="620">
                  <c:v>6.8355558825728913E-2</c:v>
                </c:pt>
                <c:pt idx="621">
                  <c:v>0.20190209098239559</c:v>
                </c:pt>
                <c:pt idx="622">
                  <c:v>6.5850838365117945E-2</c:v>
                </c:pt>
                <c:pt idx="623">
                  <c:v>0.12996884598361638</c:v>
                </c:pt>
                <c:pt idx="624">
                  <c:v>6.3545343265064655E-2</c:v>
                </c:pt>
                <c:pt idx="625">
                  <c:v>0.25092537401624959</c:v>
                </c:pt>
                <c:pt idx="626">
                  <c:v>-6.1506258656821793E-2</c:v>
                </c:pt>
                <c:pt idx="627">
                  <c:v>0</c:v>
                </c:pt>
                <c:pt idx="628">
                  <c:v>-0.35390020947976514</c:v>
                </c:pt>
                <c:pt idx="629">
                  <c:v>-0.34687382741060663</c:v>
                </c:pt>
                <c:pt idx="630">
                  <c:v>-0.39529350376717332</c:v>
                </c:pt>
                <c:pt idx="631">
                  <c:v>-0.16563004949871341</c:v>
                </c:pt>
                <c:pt idx="632">
                  <c:v>0.21735874448200462</c:v>
                </c:pt>
                <c:pt idx="633">
                  <c:v>0.21382837623498599</c:v>
                </c:pt>
                <c:pt idx="634">
                  <c:v>0.15767232682477644</c:v>
                </c:pt>
                <c:pt idx="635">
                  <c:v>0</c:v>
                </c:pt>
                <c:pt idx="636">
                  <c:v>-0.15237080012013107</c:v>
                </c:pt>
                <c:pt idx="637">
                  <c:v>-0.44721773528277126</c:v>
                </c:pt>
                <c:pt idx="638">
                  <c:v>-0.14540383306367777</c:v>
                </c:pt>
                <c:pt idx="639">
                  <c:v>-0.14289285681106628</c:v>
                </c:pt>
                <c:pt idx="640">
                  <c:v>4.6865947433923943E-2</c:v>
                </c:pt>
                <c:pt idx="641">
                  <c:v>0.27598290513799723</c:v>
                </c:pt>
                <c:pt idx="642">
                  <c:v>0.41077634809540992</c:v>
                </c:pt>
                <c:pt idx="643">
                  <c:v>0.17948595573682546</c:v>
                </c:pt>
                <c:pt idx="644">
                  <c:v>0.35561436364969612</c:v>
                </c:pt>
                <c:pt idx="645">
                  <c:v>0.44003134735859806</c:v>
                </c:pt>
                <c:pt idx="646">
                  <c:v>0.21749515060432109</c:v>
                </c:pt>
                <c:pt idx="647">
                  <c:v>-0.17105164764418415</c:v>
                </c:pt>
                <c:pt idx="648">
                  <c:v>8.3957671105433548E-2</c:v>
                </c:pt>
                <c:pt idx="649">
                  <c:v>0.24879984658748194</c:v>
                </c:pt>
                <c:pt idx="650">
                  <c:v>8.1671186840714408E-2</c:v>
                </c:pt>
                <c:pt idx="651">
                  <c:v>4.0349694719232901E-2</c:v>
                </c:pt>
                <c:pt idx="652">
                  <c:v>0.19841291143908329</c:v>
                </c:pt>
                <c:pt idx="653">
                  <c:v>0.11745560376379076</c:v>
                </c:pt>
                <c:pt idx="654">
                  <c:v>-0.19289198560682472</c:v>
                </c:pt>
                <c:pt idx="655">
                  <c:v>7.5763329156139106E-2</c:v>
                </c:pt>
                <c:pt idx="656">
                  <c:v>-3.7347833216266044E-2</c:v>
                </c:pt>
                <c:pt idx="657">
                  <c:v>-0.25606856773515019</c:v>
                </c:pt>
                <c:pt idx="658">
                  <c:v>-0.14352005520827113</c:v>
                </c:pt>
                <c:pt idx="659">
                  <c:v>0.21213272272785466</c:v>
                </c:pt>
                <c:pt idx="660">
                  <c:v>-3.4867532640132169E-2</c:v>
                </c:pt>
                <c:pt idx="661">
                  <c:v>-6.874515547817886E-2</c:v>
                </c:pt>
                <c:pt idx="662">
                  <c:v>0.40732818617661315</c:v>
                </c:pt>
                <c:pt idx="663">
                  <c:v>0.70993490006475468</c:v>
                </c:pt>
                <c:pt idx="664">
                  <c:v>3.3619001760099909E-2</c:v>
                </c:pt>
                <c:pt idx="665">
                  <c:v>-0.19847138502538642</c:v>
                </c:pt>
                <c:pt idx="666">
                  <c:v>0.32752199120652842</c:v>
                </c:pt>
                <c:pt idx="667">
                  <c:v>0.3568267999495206</c:v>
                </c:pt>
                <c:pt idx="668">
                  <c:v>0.29075162426092049</c:v>
                </c:pt>
                <c:pt idx="669">
                  <c:v>0.61126534495747864</c:v>
                </c:pt>
                <c:pt idx="670">
                  <c:v>0.84127934788458192</c:v>
                </c:pt>
                <c:pt idx="671">
                  <c:v>0.55106998286841669</c:v>
                </c:pt>
                <c:pt idx="672">
                  <c:v>0.4553445646816866</c:v>
                </c:pt>
                <c:pt idx="673">
                  <c:v>0.51856334577845098</c:v>
                </c:pt>
                <c:pt idx="674">
                  <c:v>0.42242187240746681</c:v>
                </c:pt>
                <c:pt idx="675">
                  <c:v>9.6870779052783837E-2</c:v>
                </c:pt>
                <c:pt idx="676">
                  <c:v>0.22478341949298267</c:v>
                </c:pt>
                <c:pt idx="677">
                  <c:v>0.57659599668117434</c:v>
                </c:pt>
                <c:pt idx="678">
                  <c:v>0.28885126529842786</c:v>
                </c:pt>
                <c:pt idx="679">
                  <c:v>9.5493979359905737E-2</c:v>
                </c:pt>
                <c:pt idx="680">
                  <c:v>0.15871720194699576</c:v>
                </c:pt>
                <c:pt idx="681">
                  <c:v>0</c:v>
                </c:pt>
                <c:pt idx="682">
                  <c:v>-0.403230321377751</c:v>
                </c:pt>
                <c:pt idx="683">
                  <c:v>-0.39633792673726154</c:v>
                </c:pt>
                <c:pt idx="684">
                  <c:v>-0.26921786986855745</c:v>
                </c:pt>
                <c:pt idx="685">
                  <c:v>-0.11836788579120189</c:v>
                </c:pt>
                <c:pt idx="686">
                  <c:v>5.8856247264868392E-2</c:v>
                </c:pt>
                <c:pt idx="687">
                  <c:v>0.41135581903410007</c:v>
                </c:pt>
                <c:pt idx="688">
                  <c:v>0.38502443754857729</c:v>
                </c:pt>
                <c:pt idx="689">
                  <c:v>0.2995836478374973</c:v>
                </c:pt>
                <c:pt idx="690">
                  <c:v>0.30155147120507736</c:v>
                </c:pt>
                <c:pt idx="691">
                  <c:v>0.33430210351484846</c:v>
                </c:pt>
                <c:pt idx="692">
                  <c:v>0.27577190440730603</c:v>
                </c:pt>
                <c:pt idx="693">
                  <c:v>0.27947855960740864</c:v>
                </c:pt>
                <c:pt idx="694">
                  <c:v>0.31532689402640696</c:v>
                </c:pt>
                <c:pt idx="695">
                  <c:v>0.1591775841679271</c:v>
                </c:pt>
                <c:pt idx="696">
                  <c:v>0.19382164293310586</c:v>
                </c:pt>
                <c:pt idx="697">
                  <c:v>0.2301035937677624</c:v>
                </c:pt>
                <c:pt idx="698">
                  <c:v>3.3440193732478571E-2</c:v>
                </c:pt>
                <c:pt idx="699">
                  <c:v>6.8028759329018751E-2</c:v>
                </c:pt>
                <c:pt idx="700">
                  <c:v>0.10415364554443986</c:v>
                </c:pt>
                <c:pt idx="701">
                  <c:v>-0.24766592922109434</c:v>
                </c:pt>
                <c:pt idx="702">
                  <c:v>-0.14527308047718682</c:v>
                </c:pt>
                <c:pt idx="703">
                  <c:v>0.44983636945520372</c:v>
                </c:pt>
                <c:pt idx="704">
                  <c:v>-3.8894914100466721E-2</c:v>
                </c:pt>
                <c:pt idx="705">
                  <c:v>0</c:v>
                </c:pt>
                <c:pt idx="706">
                  <c:v>8.5649033058180946E-2</c:v>
                </c:pt>
                <c:pt idx="707">
                  <c:v>-0.13330867251692868</c:v>
                </c:pt>
                <c:pt idx="708">
                  <c:v>-1.1822370444375652</c:v>
                </c:pt>
                <c:pt idx="709">
                  <c:v>-0.39650778176311696</c:v>
                </c:pt>
                <c:pt idx="710">
                  <c:v>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0.30153378446512974</c:v>
                </c:pt>
                <c:pt idx="714">
                  <c:v>-0.70573542716719107</c:v>
                </c:pt>
                <c:pt idx="715">
                  <c:v>-1.1376396555302883</c:v>
                </c:pt>
                <c:pt idx="716">
                  <c:v>2.3323380798062399</c:v>
                </c:pt>
                <c:pt idx="717">
                  <c:v>8.7268307127259099</c:v>
                </c:pt>
                <c:pt idx="718">
                  <c:v>16.506654119272127</c:v>
                </c:pt>
                <c:pt idx="719">
                  <c:v>-8.5771068310220178E-3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2C-4CC5-9B96-C9D68188F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2723816"/>
        <c:axId val="752718568"/>
      </c:scatterChart>
      <c:valAx>
        <c:axId val="7527238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9226377952755903"/>
              <c:y val="0.929606299212598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18568"/>
        <c:crosses val="autoZero"/>
        <c:crossBetween val="midCat"/>
      </c:valAx>
      <c:valAx>
        <c:axId val="752718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</a:t>
                </a:r>
              </a:p>
            </c:rich>
          </c:tx>
          <c:layout>
            <c:manualLayout>
              <c:xMode val="edge"/>
              <c:yMode val="edge"/>
              <c:x val="1.9444444444444445E-2"/>
              <c:y val="0.494513706620005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23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5000RPM'!$M$3:$M$722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16-4173-8FA4-C63191ECD0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2708400"/>
        <c:axId val="752704792"/>
      </c:scatterChart>
      <c:valAx>
        <c:axId val="752708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059711286089233"/>
              <c:y val="0.9157174103237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4792"/>
        <c:crosses val="autoZero"/>
        <c:crossBetween val="midCat"/>
      </c:valAx>
      <c:valAx>
        <c:axId val="752704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</a:t>
                </a:r>
                <a:r>
                  <a:rPr lang="en-GB" baseline="0"/>
                  <a:t> Position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8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dP/dV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5000RPM'!$H$3:$H$722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'3. 5000RPM'!$D$3:$D$722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C20C-43E1-AA69-58163DBC6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075888"/>
        <c:axId val="825071296"/>
      </c:scatterChart>
      <c:valAx>
        <c:axId val="82507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 in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071296"/>
        <c:crosses val="autoZero"/>
        <c:crossBetween val="midCat"/>
      </c:valAx>
      <c:valAx>
        <c:axId val="82507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 in 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07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Pressure against Log Volume</a:t>
            </a:r>
          </a:p>
        </c:rich>
      </c:tx>
      <c:layout>
        <c:manualLayout>
          <c:xMode val="edge"/>
          <c:yMode val="edge"/>
          <c:x val="0.23449300087489064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44225721784778"/>
          <c:y val="0.17171296296296296"/>
          <c:w val="0.81964063867016623"/>
          <c:h val="0.75326370662000575"/>
        </c:manualLayout>
      </c:layout>
      <c:scatterChart>
        <c:scatterStyle val="smoothMarker"/>
        <c:varyColors val="0"/>
        <c:ser>
          <c:idx val="0"/>
          <c:order val="0"/>
          <c:tx>
            <c:v>Log P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'3. 5000RPM'!$E$3:$E$722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'3. 5000RPM'!$F$3:$F$722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CAF-44FA-A77C-294537D6D24C}"/>
            </c:ext>
          </c:extLst>
        </c:ser>
        <c:ser>
          <c:idx val="1"/>
          <c:order val="1"/>
          <c:tx>
            <c:v>n1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275393700787402"/>
                  <c:y val="-0.3335374744823563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'3. 5000RPM'!$E$392:$E$497</c:f>
              <c:numCache>
                <c:formatCode>General</c:formatCode>
                <c:ptCount val="106"/>
                <c:pt idx="0">
                  <c:v>1.8530286147129897</c:v>
                </c:pt>
                <c:pt idx="1">
                  <c:v>1.8659918001262754</c:v>
                </c:pt>
                <c:pt idx="2">
                  <c:v>1.8789237339675673</c:v>
                </c:pt>
                <c:pt idx="3">
                  <c:v>1.8918718304455837</c:v>
                </c:pt>
                <c:pt idx="4">
                  <c:v>1.9047696259065952</c:v>
                </c:pt>
                <c:pt idx="5">
                  <c:v>1.9175580208254361</c:v>
                </c:pt>
                <c:pt idx="6">
                  <c:v>1.9302866472455196</c:v>
                </c:pt>
                <c:pt idx="7">
                  <c:v>1.9429500700770987</c:v>
                </c:pt>
                <c:pt idx="8">
                  <c:v>1.9554953291841271</c:v>
                </c:pt>
                <c:pt idx="9">
                  <c:v>1.9679689628786923</c:v>
                </c:pt>
                <c:pt idx="10">
                  <c:v>1.9803215860087564</c:v>
                </c:pt>
                <c:pt idx="11">
                  <c:v>1.9925535178321356</c:v>
                </c:pt>
                <c:pt idx="12">
                  <c:v>2.0047081965443363</c:v>
                </c:pt>
                <c:pt idx="13">
                  <c:v>2.0166991380649715</c:v>
                </c:pt>
                <c:pt idx="14">
                  <c:v>2.0285712526925375</c:v>
                </c:pt>
                <c:pt idx="15">
                  <c:v>2.0402857989324916</c:v>
                </c:pt>
                <c:pt idx="16">
                  <c:v>2.0518853788898719</c:v>
                </c:pt>
                <c:pt idx="17">
                  <c:v>2.0633333589517497</c:v>
                </c:pt>
                <c:pt idx="18">
                  <c:v>2.0746701889240069</c:v>
                </c:pt>
                <c:pt idx="19">
                  <c:v>2.085825533520743</c:v>
                </c:pt>
                <c:pt idx="20">
                  <c:v>2.0968752680596876</c:v>
                </c:pt>
                <c:pt idx="21">
                  <c:v>2.1077524987401626</c:v>
                </c:pt>
                <c:pt idx="22">
                  <c:v>2.1184961999117879</c:v>
                </c:pt>
                <c:pt idx="23">
                  <c:v>2.1290773242527368</c:v>
                </c:pt>
                <c:pt idx="24">
                  <c:v>2.1395327715979393</c:v>
                </c:pt>
                <c:pt idx="25">
                  <c:v>2.1498039382270222</c:v>
                </c:pt>
                <c:pt idx="26">
                  <c:v>2.1599580026785188</c:v>
                </c:pt>
                <c:pt idx="27">
                  <c:v>2.1699681739968923</c:v>
                </c:pt>
                <c:pt idx="28">
                  <c:v>2.1798389280231869</c:v>
                </c:pt>
                <c:pt idx="29">
                  <c:v>2.1895464567389267</c:v>
                </c:pt>
                <c:pt idx="30">
                  <c:v>2.199096656305616</c:v>
                </c:pt>
                <c:pt idx="31">
                  <c:v>2.2085219729314334</c:v>
                </c:pt>
                <c:pt idx="32">
                  <c:v>2.2177996799471171</c:v>
                </c:pt>
                <c:pt idx="33">
                  <c:v>2.2269348400126003</c:v>
                </c:pt>
                <c:pt idx="34">
                  <c:v>2.2359322539862951</c:v>
                </c:pt>
                <c:pt idx="35">
                  <c:v>2.2447717614952949</c:v>
                </c:pt>
                <c:pt idx="36">
                  <c:v>2.2534833920870145</c:v>
                </c:pt>
                <c:pt idx="37">
                  <c:v>2.2620474592614253</c:v>
                </c:pt>
                <c:pt idx="38">
                  <c:v>2.2704925036386179</c:v>
                </c:pt>
                <c:pt idx="39">
                  <c:v>2.2787993137555556</c:v>
                </c:pt>
                <c:pt idx="40">
                  <c:v>2.2869502157875488</c:v>
                </c:pt>
                <c:pt idx="41">
                  <c:v>2.2949949938591003</c:v>
                </c:pt>
                <c:pt idx="42">
                  <c:v>2.3028934583565053</c:v>
                </c:pt>
                <c:pt idx="43">
                  <c:v>2.3106720749301237</c:v>
                </c:pt>
                <c:pt idx="44">
                  <c:v>2.318313817223999</c:v>
                </c:pt>
                <c:pt idx="45">
                  <c:v>2.3258234190027447</c:v>
                </c:pt>
                <c:pt idx="46">
                  <c:v>2.3332053726253439</c:v>
                </c:pt>
                <c:pt idx="47">
                  <c:v>2.3404837746257177</c:v>
                </c:pt>
                <c:pt idx="48">
                  <c:v>2.3476226994672418</c:v>
                </c:pt>
                <c:pt idx="49">
                  <c:v>2.3546269768529489</c:v>
                </c:pt>
                <c:pt idx="50">
                  <c:v>2.3615389712692791</c:v>
                </c:pt>
                <c:pt idx="51">
                  <c:v>2.3683054838392832</c:v>
                </c:pt>
                <c:pt idx="52">
                  <c:v>2.3749681862992342</c:v>
                </c:pt>
                <c:pt idx="53">
                  <c:v>2.3815302158362703</c:v>
                </c:pt>
                <c:pt idx="54">
                  <c:v>2.3879590197123459</c:v>
                </c:pt>
                <c:pt idx="55">
                  <c:v>2.3942765267678214</c:v>
                </c:pt>
                <c:pt idx="56">
                  <c:v>2.4004861817912042</c:v>
                </c:pt>
                <c:pt idx="57">
                  <c:v>2.406591270897152</c:v>
                </c:pt>
                <c:pt idx="58">
                  <c:v>2.4125781354312723</c:v>
                </c:pt>
                <c:pt idx="59">
                  <c:v>2.4184504508295834</c:v>
                </c:pt>
                <c:pt idx="60">
                  <c:v>2.42422807069598</c:v>
                </c:pt>
                <c:pt idx="61">
                  <c:v>2.4298975586871476</c:v>
                </c:pt>
                <c:pt idx="62">
                  <c:v>2.4354780541713246</c:v>
                </c:pt>
                <c:pt idx="63">
                  <c:v>2.4409405515396636</c:v>
                </c:pt>
                <c:pt idx="64">
                  <c:v>2.4463041139519239</c:v>
                </c:pt>
                <c:pt idx="65">
                  <c:v>2.4515715370380673</c:v>
                </c:pt>
                <c:pt idx="66">
                  <c:v>2.4567303232232978</c:v>
                </c:pt>
                <c:pt idx="67">
                  <c:v>2.4618135536226196</c:v>
                </c:pt>
                <c:pt idx="68">
                  <c:v>2.4667935023435357</c:v>
                </c:pt>
                <c:pt idx="69">
                  <c:v>2.4716730185000912</c:v>
                </c:pt>
                <c:pt idx="70">
                  <c:v>2.4764548254543031</c:v>
                </c:pt>
                <c:pt idx="71">
                  <c:v>2.4811558708280352</c:v>
                </c:pt>
                <c:pt idx="72">
                  <c:v>2.4857640022849474</c:v>
                </c:pt>
                <c:pt idx="73">
                  <c:v>2.4902816204417575</c:v>
                </c:pt>
                <c:pt idx="74">
                  <c:v>2.4947110252052629</c:v>
                </c:pt>
                <c:pt idx="75">
                  <c:v>2.4990544211971009</c:v>
                </c:pt>
                <c:pt idx="76">
                  <c:v>2.5033139228158845</c:v>
                </c:pt>
                <c:pt idx="77">
                  <c:v>2.507491558965369</c:v>
                </c:pt>
                <c:pt idx="78">
                  <c:v>2.511575905309916</c:v>
                </c:pt>
                <c:pt idx="79">
                  <c:v>2.5155957002684515</c:v>
                </c:pt>
                <c:pt idx="80">
                  <c:v>2.5195129832576257</c:v>
                </c:pt>
                <c:pt idx="81">
                  <c:v>2.5233692209782803</c:v>
                </c:pt>
                <c:pt idx="82">
                  <c:v>2.5271270138391762</c:v>
                </c:pt>
                <c:pt idx="83">
                  <c:v>2.5308269862489765</c:v>
                </c:pt>
                <c:pt idx="84">
                  <c:v>2.5344322734758764</c:v>
                </c:pt>
                <c:pt idx="85">
                  <c:v>2.5379701277584696</c:v>
                </c:pt>
                <c:pt idx="86">
                  <c:v>2.5414419452545256</c:v>
                </c:pt>
                <c:pt idx="87">
                  <c:v>2.5448242987597278</c:v>
                </c:pt>
                <c:pt idx="88">
                  <c:v>2.5481436374348454</c:v>
                </c:pt>
                <c:pt idx="89">
                  <c:v>2.5513889972730204</c:v>
                </c:pt>
                <c:pt idx="90">
                  <c:v>2.5545618391909861</c:v>
                </c:pt>
                <c:pt idx="91">
                  <c:v>2.5576635678875652</c:v>
                </c:pt>
                <c:pt idx="92">
                  <c:v>2.5606955343936537</c:v>
                </c:pt>
                <c:pt idx="93">
                  <c:v>2.5636708994192432</c:v>
                </c:pt>
                <c:pt idx="94">
                  <c:v>2.5665671129934964</c:v>
                </c:pt>
                <c:pt idx="95">
                  <c:v>2.5693973210854648</c:v>
                </c:pt>
                <c:pt idx="96">
                  <c:v>2.5721626826463373</c:v>
                </c:pt>
                <c:pt idx="97">
                  <c:v>2.5748643136645399</c:v>
                </c:pt>
                <c:pt idx="98">
                  <c:v>2.5775032889572613</c:v>
                </c:pt>
                <c:pt idx="99">
                  <c:v>2.5800806438630075</c:v>
                </c:pt>
                <c:pt idx="100">
                  <c:v>2.5825973758414835</c:v>
                </c:pt>
                <c:pt idx="101">
                  <c:v>2.5850431549059416</c:v>
                </c:pt>
                <c:pt idx="102">
                  <c:v>2.5874415515599591</c:v>
                </c:pt>
                <c:pt idx="103">
                  <c:v>2.5897709344582682</c:v>
                </c:pt>
                <c:pt idx="104">
                  <c:v>2.5920434496293616</c:v>
                </c:pt>
                <c:pt idx="105">
                  <c:v>2.5942488668573831</c:v>
                </c:pt>
              </c:numCache>
            </c:numRef>
          </c:xVal>
          <c:yVal>
            <c:numRef>
              <c:f>'3. 5000RPM'!$F$392:$F$497</c:f>
              <c:numCache>
                <c:formatCode>General</c:formatCode>
                <c:ptCount val="106"/>
                <c:pt idx="0">
                  <c:v>1.7362450704630279</c:v>
                </c:pt>
                <c:pt idx="1">
                  <c:v>1.7225763417968738</c:v>
                </c:pt>
                <c:pt idx="2">
                  <c:v>1.7088371473594739</c:v>
                </c:pt>
                <c:pt idx="3">
                  <c:v>1.6944472449467745</c:v>
                </c:pt>
                <c:pt idx="4">
                  <c:v>1.6801269294481458</c:v>
                </c:pt>
                <c:pt idx="5">
                  <c:v>1.6652713403106827</c:v>
                </c:pt>
                <c:pt idx="6">
                  <c:v>1.6504435224787128</c:v>
                </c:pt>
                <c:pt idx="7">
                  <c:v>1.6352826379982119</c:v>
                </c:pt>
                <c:pt idx="8">
                  <c:v>1.6202818368042353</c:v>
                </c:pt>
                <c:pt idx="9">
                  <c:v>1.6051757084277685</c:v>
                </c:pt>
                <c:pt idx="10">
                  <c:v>1.5901393543696392</c:v>
                </c:pt>
                <c:pt idx="11">
                  <c:v>1.575083879018023</c:v>
                </c:pt>
                <c:pt idx="12">
                  <c:v>1.560062129651679</c:v>
                </c:pt>
                <c:pt idx="13">
                  <c:v>1.5451214808648344</c:v>
                </c:pt>
                <c:pt idx="14">
                  <c:v>1.5301356382454614</c:v>
                </c:pt>
                <c:pt idx="15">
                  <c:v>1.5153173785743823</c:v>
                </c:pt>
                <c:pt idx="16">
                  <c:v>1.5002913758410592</c:v>
                </c:pt>
                <c:pt idx="17">
                  <c:v>1.4855510815168924</c:v>
                </c:pt>
                <c:pt idx="18">
                  <c:v>1.4706603515913934</c:v>
                </c:pt>
                <c:pt idx="19">
                  <c:v>1.4563964023106857</c:v>
                </c:pt>
                <c:pt idx="20">
                  <c:v>1.4419149759298473</c:v>
                </c:pt>
                <c:pt idx="21">
                  <c:v>1.428037553035308</c:v>
                </c:pt>
                <c:pt idx="22">
                  <c:v>1.414170832531062</c:v>
                </c:pt>
                <c:pt idx="23">
                  <c:v>1.4007969347331581</c:v>
                </c:pt>
                <c:pt idx="24">
                  <c:v>1.387585570715276</c:v>
                </c:pt>
                <c:pt idx="25">
                  <c:v>1.374693368545393</c:v>
                </c:pt>
                <c:pt idx="26">
                  <c:v>1.3620487177147147</c:v>
                </c:pt>
                <c:pt idx="27">
                  <c:v>1.3494912216102166</c:v>
                </c:pt>
                <c:pt idx="28">
                  <c:v>1.3371596445268559</c:v>
                </c:pt>
                <c:pt idx="29">
                  <c:v>1.3245910857609264</c:v>
                </c:pt>
                <c:pt idx="30">
                  <c:v>1.3124735576860558</c:v>
                </c:pt>
                <c:pt idx="31">
                  <c:v>1.3002475611940847</c:v>
                </c:pt>
                <c:pt idx="32">
                  <c:v>1.2880031600318622</c:v>
                </c:pt>
                <c:pt idx="33">
                  <c:v>1.275817927877539</c:v>
                </c:pt>
                <c:pt idx="34">
                  <c:v>1.2637543888400056</c:v>
                </c:pt>
                <c:pt idx="35">
                  <c:v>1.2519787100633815</c:v>
                </c:pt>
                <c:pt idx="36">
                  <c:v>1.2403495267422193</c:v>
                </c:pt>
                <c:pt idx="37">
                  <c:v>1.2290159427634098</c:v>
                </c:pt>
                <c:pt idx="38">
                  <c:v>1.2177733774014954</c:v>
                </c:pt>
                <c:pt idx="39">
                  <c:v>1.2065290516827305</c:v>
                </c:pt>
                <c:pt idx="40">
                  <c:v>1.1956506224041861</c:v>
                </c:pt>
                <c:pt idx="41">
                  <c:v>1.1849751906982611</c:v>
                </c:pt>
                <c:pt idx="42">
                  <c:v>1.1744377964520458</c:v>
                </c:pt>
                <c:pt idx="43">
                  <c:v>1.1640255242878399</c:v>
                </c:pt>
                <c:pt idx="44">
                  <c:v>1.1537539064551872</c:v>
                </c:pt>
                <c:pt idx="45">
                  <c:v>1.1437640146122507</c:v>
                </c:pt>
                <c:pt idx="46">
                  <c:v>1.1340495427405126</c:v>
                </c:pt>
                <c:pt idx="47">
                  <c:v>1.1244390105565258</c:v>
                </c:pt>
                <c:pt idx="48">
                  <c:v>1.1149444157125847</c:v>
                </c:pt>
                <c:pt idx="49">
                  <c:v>1.1055783040520371</c:v>
                </c:pt>
                <c:pt idx="50">
                  <c:v>1.0966319755581611</c:v>
                </c:pt>
                <c:pt idx="51">
                  <c:v>1.0878168979355294</c:v>
                </c:pt>
                <c:pt idx="52">
                  <c:v>1.0788916198402232</c:v>
                </c:pt>
                <c:pt idx="53">
                  <c:v>1.0700748262675284</c:v>
                </c:pt>
                <c:pt idx="54">
                  <c:v>1.0614524790871933</c:v>
                </c:pt>
                <c:pt idx="55">
                  <c:v>1.0527324074032183</c:v>
                </c:pt>
                <c:pt idx="56">
                  <c:v>1.0440691504689144</c:v>
                </c:pt>
                <c:pt idx="57">
                  <c:v>1.0355898172434574</c:v>
                </c:pt>
                <c:pt idx="58">
                  <c:v>1.027471927021278</c:v>
                </c:pt>
                <c:pt idx="59">
                  <c:v>1.0198637139678433</c:v>
                </c:pt>
                <c:pt idx="60">
                  <c:v>1.0125419727758358</c:v>
                </c:pt>
                <c:pt idx="61">
                  <c:v>1.0057380426514249</c:v>
                </c:pt>
                <c:pt idx="62">
                  <c:v>0.99886936388234426</c:v>
                </c:pt>
                <c:pt idx="63">
                  <c:v>0.99158045717433985</c:v>
                </c:pt>
                <c:pt idx="64">
                  <c:v>0.98421216676143386</c:v>
                </c:pt>
                <c:pt idx="65">
                  <c:v>0.97703733522468139</c:v>
                </c:pt>
                <c:pt idx="66">
                  <c:v>0.96988164374649999</c:v>
                </c:pt>
                <c:pt idx="67">
                  <c:v>0.96265340489321127</c:v>
                </c:pt>
                <c:pt idx="68">
                  <c:v>0.95520653754194174</c:v>
                </c:pt>
                <c:pt idx="69">
                  <c:v>0.94836405598836926</c:v>
                </c:pt>
                <c:pt idx="70">
                  <c:v>0.94250410616808067</c:v>
                </c:pt>
                <c:pt idx="71">
                  <c:v>0.93741758147713783</c:v>
                </c:pt>
                <c:pt idx="72">
                  <c:v>0.93206769220072161</c:v>
                </c:pt>
                <c:pt idx="73">
                  <c:v>0.92649678927322032</c:v>
                </c:pt>
                <c:pt idx="74">
                  <c:v>0.92106189079027856</c:v>
                </c:pt>
                <c:pt idx="75">
                  <c:v>0.91566360350577314</c:v>
                </c:pt>
                <c:pt idx="76">
                  <c:v>0.91003712355305078</c:v>
                </c:pt>
                <c:pt idx="77">
                  <c:v>0.90406605191450284</c:v>
                </c:pt>
                <c:pt idx="78">
                  <c:v>0.89795681000695182</c:v>
                </c:pt>
                <c:pt idx="79">
                  <c:v>0.89192753422067506</c:v>
                </c:pt>
                <c:pt idx="80">
                  <c:v>0.88581337466048893</c:v>
                </c:pt>
                <c:pt idx="81">
                  <c:v>0.8799555851227493</c:v>
                </c:pt>
                <c:pt idx="82">
                  <c:v>0.8741918046790712</c:v>
                </c:pt>
                <c:pt idx="83">
                  <c:v>0.86858566655876568</c:v>
                </c:pt>
                <c:pt idx="84">
                  <c:v>0.86320385902862951</c:v>
                </c:pt>
                <c:pt idx="85">
                  <c:v>0.85817613798234438</c:v>
                </c:pt>
                <c:pt idx="86">
                  <c:v>0.85351569675692862</c:v>
                </c:pt>
                <c:pt idx="87">
                  <c:v>0.84855857212376329</c:v>
                </c:pt>
                <c:pt idx="88">
                  <c:v>0.84385542262316116</c:v>
                </c:pt>
                <c:pt idx="89">
                  <c:v>0.83941519268389353</c:v>
                </c:pt>
                <c:pt idx="90">
                  <c:v>0.83511959042454964</c:v>
                </c:pt>
                <c:pt idx="91">
                  <c:v>0.83084519230861154</c:v>
                </c:pt>
                <c:pt idx="92">
                  <c:v>0.82659305393404814</c:v>
                </c:pt>
                <c:pt idx="93">
                  <c:v>0.82236425244154954</c:v>
                </c:pt>
                <c:pt idx="94">
                  <c:v>0.8178296997456056</c:v>
                </c:pt>
                <c:pt idx="95">
                  <c:v>0.81318053258601175</c:v>
                </c:pt>
                <c:pt idx="96">
                  <c:v>0.80922292168942189</c:v>
                </c:pt>
                <c:pt idx="97">
                  <c:v>0.80550085815840011</c:v>
                </c:pt>
                <c:pt idx="98">
                  <c:v>0.80174661921946011</c:v>
                </c:pt>
                <c:pt idx="99">
                  <c:v>0.79740604967638207</c:v>
                </c:pt>
                <c:pt idx="100">
                  <c:v>0.79274178583474864</c:v>
                </c:pt>
                <c:pt idx="101">
                  <c:v>0.787814567063023</c:v>
                </c:pt>
                <c:pt idx="102">
                  <c:v>0.78297399494404829</c:v>
                </c:pt>
                <c:pt idx="103">
                  <c:v>0.77822362676609647</c:v>
                </c:pt>
                <c:pt idx="104">
                  <c:v>0.77320114235634441</c:v>
                </c:pt>
                <c:pt idx="105">
                  <c:v>0.76819396163307152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CAF-44FA-A77C-294537D6D24C}"/>
            </c:ext>
          </c:extLst>
        </c:ser>
        <c:ser>
          <c:idx val="2"/>
          <c:order val="2"/>
          <c:tx>
            <c:v>n2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3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4399606299212601E-2"/>
                  <c:y val="-6.11493875765529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'3. 5000RPM'!$E$241:$E$354</c:f>
              <c:numCache>
                <c:formatCode>General</c:formatCode>
                <c:ptCount val="114"/>
                <c:pt idx="0">
                  <c:v>2.5636708994192432</c:v>
                </c:pt>
                <c:pt idx="1">
                  <c:v>2.5606955343936537</c:v>
                </c:pt>
                <c:pt idx="2">
                  <c:v>2.5576635678875652</c:v>
                </c:pt>
                <c:pt idx="3">
                  <c:v>2.5545618391909861</c:v>
                </c:pt>
                <c:pt idx="4">
                  <c:v>2.5513889972730204</c:v>
                </c:pt>
                <c:pt idx="5">
                  <c:v>2.5481436374348454</c:v>
                </c:pt>
                <c:pt idx="6">
                  <c:v>2.5448242987597278</c:v>
                </c:pt>
                <c:pt idx="7">
                  <c:v>2.5414419452545256</c:v>
                </c:pt>
                <c:pt idx="8">
                  <c:v>2.5379701277584696</c:v>
                </c:pt>
                <c:pt idx="9">
                  <c:v>2.5344322734758764</c:v>
                </c:pt>
                <c:pt idx="10">
                  <c:v>2.5308269862489765</c:v>
                </c:pt>
                <c:pt idx="11">
                  <c:v>2.5271270138391762</c:v>
                </c:pt>
                <c:pt idx="12">
                  <c:v>2.5233692209782803</c:v>
                </c:pt>
                <c:pt idx="13">
                  <c:v>2.5195129832576257</c:v>
                </c:pt>
                <c:pt idx="14">
                  <c:v>2.5155957002684515</c:v>
                </c:pt>
                <c:pt idx="15">
                  <c:v>2.511575905309916</c:v>
                </c:pt>
                <c:pt idx="16">
                  <c:v>2.507491558965369</c:v>
                </c:pt>
                <c:pt idx="17">
                  <c:v>2.5033139228158845</c:v>
                </c:pt>
                <c:pt idx="18">
                  <c:v>2.4990544211971009</c:v>
                </c:pt>
                <c:pt idx="19">
                  <c:v>2.4947110252052629</c:v>
                </c:pt>
                <c:pt idx="20">
                  <c:v>2.4902816204417575</c:v>
                </c:pt>
                <c:pt idx="21">
                  <c:v>2.4857640022849474</c:v>
                </c:pt>
                <c:pt idx="22">
                  <c:v>2.4811558708280352</c:v>
                </c:pt>
                <c:pt idx="23">
                  <c:v>2.4764548254543031</c:v>
                </c:pt>
                <c:pt idx="24">
                  <c:v>2.4716730185000912</c:v>
                </c:pt>
                <c:pt idx="25">
                  <c:v>2.4667935023435357</c:v>
                </c:pt>
                <c:pt idx="26">
                  <c:v>2.4618135536226196</c:v>
                </c:pt>
                <c:pt idx="27">
                  <c:v>2.4567303232232978</c:v>
                </c:pt>
                <c:pt idx="28">
                  <c:v>2.4515715370380673</c:v>
                </c:pt>
                <c:pt idx="29">
                  <c:v>2.4463041139519239</c:v>
                </c:pt>
                <c:pt idx="30">
                  <c:v>2.4409405515396636</c:v>
                </c:pt>
                <c:pt idx="31">
                  <c:v>2.4354780541713246</c:v>
                </c:pt>
                <c:pt idx="32">
                  <c:v>2.4298975586871476</c:v>
                </c:pt>
                <c:pt idx="33">
                  <c:v>2.42422807069598</c:v>
                </c:pt>
                <c:pt idx="34">
                  <c:v>2.4184504508295834</c:v>
                </c:pt>
                <c:pt idx="35">
                  <c:v>2.4125781354312723</c:v>
                </c:pt>
                <c:pt idx="36">
                  <c:v>2.406591270897152</c:v>
                </c:pt>
                <c:pt idx="37">
                  <c:v>2.4004861817912042</c:v>
                </c:pt>
                <c:pt idx="38">
                  <c:v>2.3942765267678214</c:v>
                </c:pt>
                <c:pt idx="39">
                  <c:v>2.3879590197123459</c:v>
                </c:pt>
                <c:pt idx="40">
                  <c:v>2.3815302158362703</c:v>
                </c:pt>
                <c:pt idx="41">
                  <c:v>2.3749681862992342</c:v>
                </c:pt>
                <c:pt idx="42">
                  <c:v>2.3683054838392832</c:v>
                </c:pt>
                <c:pt idx="43">
                  <c:v>2.3615389712692791</c:v>
                </c:pt>
                <c:pt idx="44">
                  <c:v>2.3546269768529489</c:v>
                </c:pt>
                <c:pt idx="45">
                  <c:v>2.3476226994672418</c:v>
                </c:pt>
                <c:pt idx="46">
                  <c:v>2.3404837746257177</c:v>
                </c:pt>
                <c:pt idx="47">
                  <c:v>2.3332053726253439</c:v>
                </c:pt>
                <c:pt idx="48">
                  <c:v>2.3258234190027447</c:v>
                </c:pt>
                <c:pt idx="49">
                  <c:v>2.318313817223999</c:v>
                </c:pt>
                <c:pt idx="50">
                  <c:v>2.3106720749301237</c:v>
                </c:pt>
                <c:pt idx="51">
                  <c:v>2.3028934583565053</c:v>
                </c:pt>
                <c:pt idx="52">
                  <c:v>2.2949949938591003</c:v>
                </c:pt>
                <c:pt idx="53">
                  <c:v>2.2869502157875488</c:v>
                </c:pt>
                <c:pt idx="54">
                  <c:v>2.2787993137555556</c:v>
                </c:pt>
                <c:pt idx="55">
                  <c:v>2.2704925036386179</c:v>
                </c:pt>
                <c:pt idx="56">
                  <c:v>2.2620474592614253</c:v>
                </c:pt>
                <c:pt idx="57">
                  <c:v>2.2534833920870145</c:v>
                </c:pt>
                <c:pt idx="58">
                  <c:v>2.2447717614952949</c:v>
                </c:pt>
                <c:pt idx="59">
                  <c:v>2.2359322539862951</c:v>
                </c:pt>
                <c:pt idx="60">
                  <c:v>2.2269348400126003</c:v>
                </c:pt>
                <c:pt idx="61">
                  <c:v>2.2177996799471171</c:v>
                </c:pt>
                <c:pt idx="62">
                  <c:v>2.2085219729314334</c:v>
                </c:pt>
                <c:pt idx="63">
                  <c:v>2.199096656305616</c:v>
                </c:pt>
                <c:pt idx="64">
                  <c:v>2.1895464567389267</c:v>
                </c:pt>
                <c:pt idx="65">
                  <c:v>2.1798389280231869</c:v>
                </c:pt>
                <c:pt idx="66">
                  <c:v>2.1699681739968923</c:v>
                </c:pt>
                <c:pt idx="67">
                  <c:v>2.1599580026785188</c:v>
                </c:pt>
                <c:pt idx="68">
                  <c:v>2.1498039382270222</c:v>
                </c:pt>
                <c:pt idx="69">
                  <c:v>2.1395327715979393</c:v>
                </c:pt>
                <c:pt idx="70">
                  <c:v>2.1290773242527368</c:v>
                </c:pt>
                <c:pt idx="71">
                  <c:v>2.1184961999117879</c:v>
                </c:pt>
                <c:pt idx="72">
                  <c:v>2.1077524987401626</c:v>
                </c:pt>
                <c:pt idx="73">
                  <c:v>2.0968752680596876</c:v>
                </c:pt>
                <c:pt idx="74">
                  <c:v>2.085825533520743</c:v>
                </c:pt>
                <c:pt idx="75">
                  <c:v>2.0746701889240069</c:v>
                </c:pt>
                <c:pt idx="76">
                  <c:v>2.0633333589517497</c:v>
                </c:pt>
                <c:pt idx="77">
                  <c:v>2.0518853788898719</c:v>
                </c:pt>
                <c:pt idx="78">
                  <c:v>2.0402857989324916</c:v>
                </c:pt>
                <c:pt idx="79">
                  <c:v>2.0285712526925375</c:v>
                </c:pt>
                <c:pt idx="80">
                  <c:v>2.0166991380649715</c:v>
                </c:pt>
                <c:pt idx="81">
                  <c:v>2.0047081965443363</c:v>
                </c:pt>
                <c:pt idx="82">
                  <c:v>1.9925535178321356</c:v>
                </c:pt>
                <c:pt idx="83">
                  <c:v>1.9803215860087564</c:v>
                </c:pt>
                <c:pt idx="84">
                  <c:v>1.9679689628786923</c:v>
                </c:pt>
                <c:pt idx="85">
                  <c:v>1.9554953291841271</c:v>
                </c:pt>
                <c:pt idx="86">
                  <c:v>1.9429500700770987</c:v>
                </c:pt>
                <c:pt idx="87">
                  <c:v>1.9302866472455196</c:v>
                </c:pt>
                <c:pt idx="88">
                  <c:v>1.9175580208254361</c:v>
                </c:pt>
                <c:pt idx="89">
                  <c:v>1.9047696259065952</c:v>
                </c:pt>
                <c:pt idx="90">
                  <c:v>1.8918718304455837</c:v>
                </c:pt>
                <c:pt idx="91">
                  <c:v>1.8789237339675673</c:v>
                </c:pt>
                <c:pt idx="92">
                  <c:v>1.8659918001262754</c:v>
                </c:pt>
                <c:pt idx="93">
                  <c:v>1.8530286147129897</c:v>
                </c:pt>
                <c:pt idx="94">
                  <c:v>1.840043330603494</c:v>
                </c:pt>
                <c:pt idx="95">
                  <c:v>1.8270460170047342</c:v>
                </c:pt>
                <c:pt idx="96">
                  <c:v>1.8141143561291255</c:v>
                </c:pt>
                <c:pt idx="97">
                  <c:v>1.8012664704896202</c:v>
                </c:pt>
                <c:pt idx="98">
                  <c:v>1.7884512070234555</c:v>
                </c:pt>
                <c:pt idx="99">
                  <c:v>1.775756037844098</c:v>
                </c:pt>
                <c:pt idx="100">
                  <c:v>1.7632033003707717</c:v>
                </c:pt>
                <c:pt idx="101">
                  <c:v>1.7508168426497546</c:v>
                </c:pt>
                <c:pt idx="102">
                  <c:v>1.7386220279179425</c:v>
                </c:pt>
                <c:pt idx="103">
                  <c:v>1.7266457202409118</c:v>
                </c:pt>
                <c:pt idx="104">
                  <c:v>1.7149162479935849</c:v>
                </c:pt>
                <c:pt idx="105">
                  <c:v>1.7035492982382305</c:v>
                </c:pt>
                <c:pt idx="106">
                  <c:v>1.6924944075030843</c:v>
                </c:pt>
                <c:pt idx="107">
                  <c:v>1.6817837664678814</c:v>
                </c:pt>
                <c:pt idx="108">
                  <c:v>1.6714505542124947</c:v>
                </c:pt>
                <c:pt idx="109">
                  <c:v>1.6617180576946593</c:v>
                </c:pt>
                <c:pt idx="110">
                  <c:v>1.6523430550627147</c:v>
                </c:pt>
                <c:pt idx="111">
                  <c:v>1.6436500382173291</c:v>
                </c:pt>
                <c:pt idx="112">
                  <c:v>1.6354837468149122</c:v>
                </c:pt>
                <c:pt idx="113">
                  <c:v>1.6278776945799716</c:v>
                </c:pt>
              </c:numCache>
            </c:numRef>
          </c:xVal>
          <c:yVal>
            <c:numRef>
              <c:f>'3. 5000RPM'!$F$241:$F$354</c:f>
              <c:numCache>
                <c:formatCode>General</c:formatCode>
                <c:ptCount val="114"/>
                <c:pt idx="0">
                  <c:v>0.22530928172586284</c:v>
                </c:pt>
                <c:pt idx="1">
                  <c:v>0.22865695810893527</c:v>
                </c:pt>
                <c:pt idx="2">
                  <c:v>0.22865695810893527</c:v>
                </c:pt>
                <c:pt idx="3">
                  <c:v>0.23729233756745879</c:v>
                </c:pt>
                <c:pt idx="4">
                  <c:v>0.24229290498293096</c:v>
                </c:pt>
                <c:pt idx="5">
                  <c:v>0.2437819160937949</c:v>
                </c:pt>
                <c:pt idx="6">
                  <c:v>0.2437819160937949</c:v>
                </c:pt>
                <c:pt idx="7">
                  <c:v>0.24846371755103194</c:v>
                </c:pt>
                <c:pt idx="8">
                  <c:v>0.25261034056737297</c:v>
                </c:pt>
                <c:pt idx="9">
                  <c:v>0.2612628687924935</c:v>
                </c:pt>
                <c:pt idx="10">
                  <c:v>0.27346427262134632</c:v>
                </c:pt>
                <c:pt idx="11">
                  <c:v>0.2844307338445195</c:v>
                </c:pt>
                <c:pt idx="12">
                  <c:v>0.29047981333067302</c:v>
                </c:pt>
                <c:pt idx="13">
                  <c:v>0.29247759366778409</c:v>
                </c:pt>
                <c:pt idx="14">
                  <c:v>0.29336255471144551</c:v>
                </c:pt>
                <c:pt idx="15">
                  <c:v>0.29819786710981516</c:v>
                </c:pt>
                <c:pt idx="16">
                  <c:v>0.30535136944662378</c:v>
                </c:pt>
                <c:pt idx="17">
                  <c:v>0.313234291694724</c:v>
                </c:pt>
                <c:pt idx="18">
                  <c:v>0.31931430409051204</c:v>
                </c:pt>
                <c:pt idx="19">
                  <c:v>0.32180548385753904</c:v>
                </c:pt>
                <c:pt idx="20">
                  <c:v>0.32139127831168907</c:v>
                </c:pt>
                <c:pt idx="21">
                  <c:v>0.32304573548170146</c:v>
                </c:pt>
                <c:pt idx="22">
                  <c:v>0.32654066851656183</c:v>
                </c:pt>
                <c:pt idx="23">
                  <c:v>0.33243845991560533</c:v>
                </c:pt>
                <c:pt idx="24">
                  <c:v>0.34024576156793168</c:v>
                </c:pt>
                <c:pt idx="25">
                  <c:v>0.3494717992143857</c:v>
                </c:pt>
                <c:pt idx="26">
                  <c:v>0.35755371974308159</c:v>
                </c:pt>
                <c:pt idx="27">
                  <c:v>0.3651134316275772</c:v>
                </c:pt>
                <c:pt idx="28">
                  <c:v>0.37272794088559547</c:v>
                </c:pt>
                <c:pt idx="29">
                  <c:v>0.3807537708039001</c:v>
                </c:pt>
                <c:pt idx="30">
                  <c:v>0.38969754820638569</c:v>
                </c:pt>
                <c:pt idx="31">
                  <c:v>0.39950066131461054</c:v>
                </c:pt>
                <c:pt idx="32">
                  <c:v>0.41027096425218446</c:v>
                </c:pt>
                <c:pt idx="33">
                  <c:v>0.42078061954856538</c:v>
                </c:pt>
                <c:pt idx="34">
                  <c:v>0.43039759138696682</c:v>
                </c:pt>
                <c:pt idx="35">
                  <c:v>0.43790903553949839</c:v>
                </c:pt>
                <c:pt idx="36">
                  <c:v>0.44466923093852445</c:v>
                </c:pt>
                <c:pt idx="37">
                  <c:v>0.45040308615536628</c:v>
                </c:pt>
                <c:pt idx="38">
                  <c:v>0.45666962942375755</c:v>
                </c:pt>
                <c:pt idx="39">
                  <c:v>0.46389298898590731</c:v>
                </c:pt>
                <c:pt idx="40">
                  <c:v>0.47304880508853769</c:v>
                </c:pt>
                <c:pt idx="41">
                  <c:v>0.48301642014413215</c:v>
                </c:pt>
                <c:pt idx="42">
                  <c:v>0.49220145139253968</c:v>
                </c:pt>
                <c:pt idx="43">
                  <c:v>0.50064806337191192</c:v>
                </c:pt>
                <c:pt idx="44">
                  <c:v>0.50799072481969143</c:v>
                </c:pt>
                <c:pt idx="45">
                  <c:v>0.51547644138237581</c:v>
                </c:pt>
                <c:pt idx="46">
                  <c:v>0.52361641905437073</c:v>
                </c:pt>
                <c:pt idx="47">
                  <c:v>0.53313628827863879</c:v>
                </c:pt>
                <c:pt idx="48">
                  <c:v>0.54307423503353214</c:v>
                </c:pt>
                <c:pt idx="49">
                  <c:v>0.55327604613709946</c:v>
                </c:pt>
                <c:pt idx="50">
                  <c:v>0.56336240948660743</c:v>
                </c:pt>
                <c:pt idx="51">
                  <c:v>0.57310378316399113</c:v>
                </c:pt>
                <c:pt idx="52">
                  <c:v>0.58229068271899409</c:v>
                </c:pt>
                <c:pt idx="53">
                  <c:v>0.59262082132198235</c:v>
                </c:pt>
                <c:pt idx="54">
                  <c:v>0.60487377055263569</c:v>
                </c:pt>
                <c:pt idx="55">
                  <c:v>0.61658053008588609</c:v>
                </c:pt>
                <c:pt idx="56">
                  <c:v>0.62613497863538858</c:v>
                </c:pt>
                <c:pt idx="57">
                  <c:v>0.63518204865626759</c:v>
                </c:pt>
                <c:pt idx="58">
                  <c:v>0.64630568028475877</c:v>
                </c:pt>
                <c:pt idx="59">
                  <c:v>0.65953590715421639</c:v>
                </c:pt>
                <c:pt idx="60">
                  <c:v>0.67292869044272241</c:v>
                </c:pt>
                <c:pt idx="61">
                  <c:v>0.68385720540034634</c:v>
                </c:pt>
                <c:pt idx="62">
                  <c:v>0.69363902616154827</c:v>
                </c:pt>
                <c:pt idx="63">
                  <c:v>0.70475090429067111</c:v>
                </c:pt>
                <c:pt idx="64">
                  <c:v>0.71858472002743601</c:v>
                </c:pt>
                <c:pt idx="65">
                  <c:v>0.73287604136270657</c:v>
                </c:pt>
                <c:pt idx="66">
                  <c:v>0.7451528950769003</c:v>
                </c:pt>
                <c:pt idx="67">
                  <c:v>0.75663610824584804</c:v>
                </c:pt>
                <c:pt idx="68">
                  <c:v>0.77063112777780662</c:v>
                </c:pt>
                <c:pt idx="69">
                  <c:v>0.78689332526131583</c:v>
                </c:pt>
                <c:pt idx="70">
                  <c:v>0.80126647048962019</c:v>
                </c:pt>
                <c:pt idx="71">
                  <c:v>0.8145139523682382</c:v>
                </c:pt>
                <c:pt idx="72">
                  <c:v>0.82807959055674585</c:v>
                </c:pt>
                <c:pt idx="73">
                  <c:v>0.84242200335764983</c:v>
                </c:pt>
                <c:pt idx="74">
                  <c:v>0.85606395333309981</c:v>
                </c:pt>
                <c:pt idx="75">
                  <c:v>0.86999400012174188</c:v>
                </c:pt>
                <c:pt idx="76">
                  <c:v>0.88315019968327757</c:v>
                </c:pt>
                <c:pt idx="77">
                  <c:v>0.8965262174895553</c:v>
                </c:pt>
                <c:pt idx="78">
                  <c:v>0.91179659043725214</c:v>
                </c:pt>
                <c:pt idx="79">
                  <c:v>0.92813970687511971</c:v>
                </c:pt>
                <c:pt idx="80">
                  <c:v>0.94131262536066207</c:v>
                </c:pt>
                <c:pt idx="81">
                  <c:v>0.9566485792052033</c:v>
                </c:pt>
                <c:pt idx="82">
                  <c:v>0.97593704248311064</c:v>
                </c:pt>
                <c:pt idx="83">
                  <c:v>0.99211148778694969</c:v>
                </c:pt>
                <c:pt idx="84">
                  <c:v>1.0078330927013195</c:v>
                </c:pt>
                <c:pt idx="85">
                  <c:v>1.0241160728267704</c:v>
                </c:pt>
                <c:pt idx="86">
                  <c:v>1.0393347887380859</c:v>
                </c:pt>
                <c:pt idx="87">
                  <c:v>1.0586537415723702</c:v>
                </c:pt>
                <c:pt idx="88">
                  <c:v>1.0734983987172615</c:v>
                </c:pt>
                <c:pt idx="89">
                  <c:v>1.0873199122064008</c:v>
                </c:pt>
                <c:pt idx="90">
                  <c:v>1.105442054801695</c:v>
                </c:pt>
                <c:pt idx="91">
                  <c:v>1.1214285183679629</c:v>
                </c:pt>
                <c:pt idx="92">
                  <c:v>1.1392177001375858</c:v>
                </c:pt>
                <c:pt idx="93">
                  <c:v>1.1532049000842843</c:v>
                </c:pt>
                <c:pt idx="94">
                  <c:v>1.1706137033774049</c:v>
                </c:pt>
                <c:pt idx="95">
                  <c:v>1.1891252069255285</c:v>
                </c:pt>
                <c:pt idx="96">
                  <c:v>1.2047709362855199</c:v>
                </c:pt>
                <c:pt idx="97">
                  <c:v>1.2213098902969297</c:v>
                </c:pt>
                <c:pt idx="98">
                  <c:v>1.2368897937018617</c:v>
                </c:pt>
                <c:pt idx="99">
                  <c:v>1.2551277161431709</c:v>
                </c:pt>
                <c:pt idx="100">
                  <c:v>1.2709349128748582</c:v>
                </c:pt>
                <c:pt idx="101">
                  <c:v>1.2852871973693973</c:v>
                </c:pt>
                <c:pt idx="102">
                  <c:v>1.3013772923493447</c:v>
                </c:pt>
                <c:pt idx="103">
                  <c:v>1.3166830941994465</c:v>
                </c:pt>
                <c:pt idx="104">
                  <c:v>1.3322162058782843</c:v>
                </c:pt>
                <c:pt idx="105">
                  <c:v>1.3445494559097375</c:v>
                </c:pt>
                <c:pt idx="106">
                  <c:v>1.3593231299762074</c:v>
                </c:pt>
                <c:pt idx="107">
                  <c:v>1.373261506161682</c:v>
                </c:pt>
                <c:pt idx="108">
                  <c:v>1.386481129682074</c:v>
                </c:pt>
                <c:pt idx="109">
                  <c:v>1.3979747508409217</c:v>
                </c:pt>
                <c:pt idx="110">
                  <c:v>1.4103385009107303</c:v>
                </c:pt>
                <c:pt idx="111">
                  <c:v>1.4220971631317103</c:v>
                </c:pt>
                <c:pt idx="112">
                  <c:v>1.4335458305766198</c:v>
                </c:pt>
                <c:pt idx="113">
                  <c:v>1.4426992126301903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CAF-44FA-A77C-294537D6D2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3212688"/>
        <c:axId val="723213344"/>
      </c:scatterChart>
      <c:valAx>
        <c:axId val="7232126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Volume (CC)</a:t>
                </a:r>
              </a:p>
            </c:rich>
          </c:tx>
          <c:layout>
            <c:manualLayout>
              <c:xMode val="edge"/>
              <c:yMode val="edge"/>
              <c:x val="0.42020713035870516"/>
              <c:y val="0.892569262175561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3344"/>
        <c:crosses val="autoZero"/>
        <c:crossBetween val="midCat"/>
      </c:valAx>
      <c:valAx>
        <c:axId val="723213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2394422572178483"/>
          <c:y val="0.17005686789151356"/>
          <c:w val="0.17605577427821523"/>
          <c:h val="0.4687532808398950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'3. 5000RPM'!$P$3:$P$104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'3. 5000RPM'!$R$3:$R$104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E85-412E-98B9-B5561D429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2717584"/>
        <c:axId val="752724144"/>
      </c:lineChart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'3. 5000RPM'!$P$3:$P$104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'3. 5000RPM'!$Q$3:$Q$104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E85-412E-98B9-B5561D4299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431520"/>
        <c:axId val="839452184"/>
      </c:lineChart>
      <c:catAx>
        <c:axId val="752717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24144"/>
        <c:crosses val="autoZero"/>
        <c:auto val="1"/>
        <c:lblAlgn val="ctr"/>
        <c:lblOffset val="100"/>
        <c:noMultiLvlLbl val="0"/>
      </c:catAx>
      <c:valAx>
        <c:axId val="75272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17584"/>
        <c:crosses val="autoZero"/>
        <c:crossBetween val="between"/>
      </c:valAx>
      <c:valAx>
        <c:axId val="8394521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431520"/>
        <c:crosses val="max"/>
        <c:crossBetween val="between"/>
      </c:valAx>
      <c:catAx>
        <c:axId val="839431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394521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 Chamber 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2791776027996496E-2"/>
          <c:y val="0.25083333333333335"/>
          <c:w val="0.83608267716535423"/>
          <c:h val="0.59915135608048997"/>
        </c:manualLayout>
      </c:layout>
      <c:scatterChart>
        <c:scatterStyle val="smoothMarker"/>
        <c:varyColors val="0"/>
        <c:ser>
          <c:idx val="0"/>
          <c:order val="0"/>
          <c:tx>
            <c:v>Pressure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Simulation!$I$3:$I$363</c:f>
              <c:numCache>
                <c:formatCode>General</c:formatCode>
                <c:ptCount val="361"/>
                <c:pt idx="0">
                  <c:v>1</c:v>
                </c:pt>
                <c:pt idx="1">
                  <c:v>1.0000914574504884</c:v>
                </c:pt>
                <c:pt idx="2">
                  <c:v>1.0003658901848151</c:v>
                </c:pt>
                <c:pt idx="3">
                  <c:v>1.000823479428737</c:v>
                </c:pt>
                <c:pt idx="4">
                  <c:v>1.0014645274825997</c:v>
                </c:pt>
                <c:pt idx="5">
                  <c:v>1.0022894581080004</c:v>
                </c:pt>
                <c:pt idx="6">
                  <c:v>1.003298817070206</c:v>
                </c:pt>
                <c:pt idx="7">
                  <c:v>1.0044932728374123</c:v>
                </c:pt>
                <c:pt idx="8">
                  <c:v>1.0058736174382485</c:v>
                </c:pt>
                <c:pt idx="9">
                  <c:v>1.0074407674792627</c:v>
                </c:pt>
                <c:pt idx="10">
                  <c:v>1.0091957653244263</c:v>
                </c:pt>
                <c:pt idx="11">
                  <c:v>1.0111397804390518</c:v>
                </c:pt>
                <c:pt idx="12">
                  <c:v>1.0132741109008425</c:v>
                </c:pt>
                <c:pt idx="13">
                  <c:v>1.0156001850811334</c:v>
                </c:pt>
                <c:pt idx="14">
                  <c:v>1.0181195634997509</c:v>
                </c:pt>
                <c:pt idx="15">
                  <c:v>1.0208339408572713</c:v>
                </c:pt>
                <c:pt idx="16">
                  <c:v>1.0237451482488347</c:v>
                </c:pt>
                <c:pt idx="17">
                  <c:v>1.0268551555640613</c:v>
                </c:pt>
                <c:pt idx="18">
                  <c:v>1.0301660740780081</c:v>
                </c:pt>
                <c:pt idx="19">
                  <c:v>1.0336801592385261</c:v>
                </c:pt>
                <c:pt idx="20">
                  <c:v>1.0373998136557958</c:v>
                </c:pt>
                <c:pt idx="21">
                  <c:v>1.0413275903002801</c:v>
                </c:pt>
                <c:pt idx="22">
                  <c:v>1.0454661959157701</c:v>
                </c:pt>
                <c:pt idx="23">
                  <c:v>1.0498184946547136</c:v>
                </c:pt>
                <c:pt idx="24">
                  <c:v>1.0543875119434909</c:v>
                </c:pt>
                <c:pt idx="25">
                  <c:v>1.0591764385858444</c:v>
                </c:pt>
                <c:pt idx="26">
                  <c:v>1.0641886351132106</c:v>
                </c:pt>
                <c:pt idx="27">
                  <c:v>1.06942763639128</c:v>
                </c:pt>
                <c:pt idx="28">
                  <c:v>1.0748971564927108</c:v>
                </c:pt>
                <c:pt idx="29">
                  <c:v>1.0806010938465618</c:v>
                </c:pt>
                <c:pt idx="30">
                  <c:v>1.0865435366756484</c:v>
                </c:pt>
                <c:pt idx="31">
                  <c:v>1.0927287687337659</c:v>
                </c:pt>
                <c:pt idx="32">
                  <c:v>1.0991612753553985</c:v>
                </c:pt>
                <c:pt idx="33">
                  <c:v>1.1058457498313616</c:v>
                </c:pt>
                <c:pt idx="34">
                  <c:v>1.112787100124585</c:v>
                </c:pt>
                <c:pt idx="35">
                  <c:v>1.1199904559411311</c:v>
                </c:pt>
                <c:pt idx="36">
                  <c:v>1.1274611761724278</c:v>
                </c:pt>
                <c:pt idx="37">
                  <c:v>1.1352048567256419</c:v>
                </c:pt>
                <c:pt idx="38">
                  <c:v>1.1432273387601266</c:v>
                </c:pt>
                <c:pt idx="39">
                  <c:v>1.1515347173489288</c:v>
                </c:pt>
                <c:pt idx="40">
                  <c:v>1.1601333505854483</c:v>
                </c:pt>
                <c:pt idx="41">
                  <c:v>1.1690298691565268</c:v>
                </c:pt>
                <c:pt idx="42">
                  <c:v>1.1782311864044903</c:v>
                </c:pt>
                <c:pt idx="43">
                  <c:v>1.1877445089019596</c:v>
                </c:pt>
                <c:pt idx="44">
                  <c:v>1.1975773475646589</c:v>
                </c:pt>
                <c:pt idx="45">
                  <c:v>1.2077375293288966</c:v>
                </c:pt>
                <c:pt idx="46">
                  <c:v>1.2182332094219601</c:v>
                </c:pt>
                <c:pt idx="47">
                  <c:v>1.2290728842552892</c:v>
                </c:pt>
                <c:pt idx="48">
                  <c:v>1.2402654049720416</c:v>
                </c:pt>
                <c:pt idx="49">
                  <c:v>1.2518199916824972</c:v>
                </c:pt>
                <c:pt idx="50">
                  <c:v>1.2637462484226722</c:v>
                </c:pt>
                <c:pt idx="51">
                  <c:v>1.2760541788735995</c:v>
                </c:pt>
                <c:pt idx="52">
                  <c:v>1.2887542028808634</c:v>
                </c:pt>
                <c:pt idx="53">
                  <c:v>1.3018571738163267</c:v>
                </c:pt>
                <c:pt idx="54">
                  <c:v>1.3153743968263651</c:v>
                </c:pt>
                <c:pt idx="55">
                  <c:v>1.3293176480135458</c:v>
                </c:pt>
                <c:pt idx="56">
                  <c:v>1.3436991946013905</c:v>
                </c:pt>
                <c:pt idx="57">
                  <c:v>1.3585318161347317</c:v>
                </c:pt>
                <c:pt idx="58">
                  <c:v>1.3738288267712493</c:v>
                </c:pt>
                <c:pt idx="59">
                  <c:v>1.3896040987229754</c:v>
                </c:pt>
                <c:pt idx="60">
                  <c:v>1.4058720869099643</c:v>
                </c:pt>
                <c:pt idx="61">
                  <c:v>1.4226478548919468</c:v>
                </c:pt>
                <c:pt idx="62">
                  <c:v>1.4399471021475723</c:v>
                </c:pt>
                <c:pt idx="63">
                  <c:v>1.4577861927748796</c:v>
                </c:pt>
                <c:pt idx="64">
                  <c:v>1.476182185690891</c:v>
                </c:pt>
                <c:pt idx="65">
                  <c:v>1.4951528664126936</c:v>
                </c:pt>
                <c:pt idx="66">
                  <c:v>1.5147167805071176</c:v>
                </c:pt>
                <c:pt idx="67">
                  <c:v>1.5348932688011125</c:v>
                </c:pt>
                <c:pt idx="68">
                  <c:v>1.555702504450174</c:v>
                </c:pt>
                <c:pt idx="69">
                  <c:v>1.5771655319677174</c:v>
                </c:pt>
                <c:pt idx="70">
                  <c:v>1.5993043083241321</c:v>
                </c:pt>
                <c:pt idx="71">
                  <c:v>1.6221417462303616</c:v>
                </c:pt>
                <c:pt idx="72">
                  <c:v>1.645701759727302</c:v>
                </c:pt>
                <c:pt idx="73">
                  <c:v>1.6700093122090565</c:v>
                </c:pt>
                <c:pt idx="74">
                  <c:v>1.6950904670151632</c:v>
                </c:pt>
                <c:pt idx="75">
                  <c:v>1.720972440734303</c:v>
                </c:pt>
                <c:pt idx="76">
                  <c:v>1.7476836593697311</c:v>
                </c:pt>
                <c:pt idx="77">
                  <c:v>1.7752538175247174</c:v>
                </c:pt>
                <c:pt idx="78">
                  <c:v>1.8037139407746747</c:v>
                </c:pt>
                <c:pt idx="79">
                  <c:v>1.8330964514013455</c:v>
                </c:pt>
                <c:pt idx="80">
                  <c:v>1.8634352376733878</c:v>
                </c:pt>
                <c:pt idx="81">
                  <c:v>1.8947657268670532</c:v>
                </c:pt>
                <c:pt idx="82">
                  <c:v>1.9271249622300788</c:v>
                </c:pt>
                <c:pt idx="83">
                  <c:v>1.9605516841017985</c:v>
                </c:pt>
                <c:pt idx="84">
                  <c:v>1.9950864154123087</c:v>
                </c:pt>
                <c:pt idx="85">
                  <c:v>2.0307715517936762</c:v>
                </c:pt>
                <c:pt idx="86">
                  <c:v>2.0676514565462103</c:v>
                </c:pt>
                <c:pt idx="87">
                  <c:v>2.1057725607129396</c:v>
                </c:pt>
                <c:pt idx="88">
                  <c:v>2.1451834685253486</c:v>
                </c:pt>
                <c:pt idx="89">
                  <c:v>2.1859350684930723</c:v>
                </c:pt>
                <c:pt idx="90">
                  <c:v>2.2280806504194808</c:v>
                </c:pt>
                <c:pt idx="91">
                  <c:v>2.2716760286336588</c:v>
                </c:pt>
                <c:pt idx="92">
                  <c:v>2.316779671737081</c:v>
                </c:pt>
                <c:pt idx="93">
                  <c:v>2.3634528391698821</c:v>
                </c:pt>
                <c:pt idx="94">
                  <c:v>2.4117597249068599</c:v>
                </c:pt>
                <c:pt idx="95">
                  <c:v>2.4617676085967557</c:v>
                </c:pt>
                <c:pt idx="96">
                  <c:v>2.5135470144595526</c:v>
                </c:pt>
                <c:pt idx="97">
                  <c:v>2.5671718782549049</c:v>
                </c:pt>
                <c:pt idx="98">
                  <c:v>2.6227197226299257</c:v>
                </c:pt>
                <c:pt idx="99">
                  <c:v>2.6802718411455713</c:v>
                </c:pt>
                <c:pt idx="100">
                  <c:v>2.7399134912668859</c:v>
                </c:pt>
                <c:pt idx="101">
                  <c:v>2.8017340965828041</c:v>
                </c:pt>
                <c:pt idx="102">
                  <c:v>2.8658274584944139</c:v>
                </c:pt>
                <c:pt idx="103">
                  <c:v>2.9322919775757286</c:v>
                </c:pt>
                <c:pt idx="104">
                  <c:v>3.0012308847664384</c:v>
                </c:pt>
                <c:pt idx="105">
                  <c:v>3.0727524824999657</c:v>
                </c:pt>
                <c:pt idx="106">
                  <c:v>3.1469703958007154</c:v>
                </c:pt>
                <c:pt idx="107">
                  <c:v>3.2240038332992005</c:v>
                </c:pt>
                <c:pt idx="108">
                  <c:v>3.3039778580101866</c:v>
                </c:pt>
                <c:pt idx="109">
                  <c:v>3.3870236675941929</c:v>
                </c:pt>
                <c:pt idx="110">
                  <c:v>3.4732788836729451</c:v>
                </c:pt>
                <c:pt idx="111">
                  <c:v>3.5628878495912164</c:v>
                </c:pt>
                <c:pt idx="112">
                  <c:v>3.6560019358058606</c:v>
                </c:pt>
                <c:pt idx="113">
                  <c:v>3.7527798518332496</c:v>
                </c:pt>
                <c:pt idx="114">
                  <c:v>3.8533879633924197</c:v>
                </c:pt>
                <c:pt idx="115">
                  <c:v>3.958000613037254</c:v>
                </c:pt>
                <c:pt idx="116">
                  <c:v>4.0668004421687511</c:v>
                </c:pt>
                <c:pt idx="117">
                  <c:v>4.1799787118506506</c:v>
                </c:pt>
                <c:pt idx="118">
                  <c:v>4.2977356193081917</c:v>
                </c:pt>
                <c:pt idx="119">
                  <c:v>4.4202806063615014</c:v>
                </c:pt>
                <c:pt idx="120">
                  <c:v>4.5478326553198185</c:v>
                </c:pt>
                <c:pt idx="121">
                  <c:v>4.6806205670286181</c:v>
                </c:pt>
                <c:pt idx="122">
                  <c:v>4.818883214805405</c:v>
                </c:pt>
                <c:pt idx="123">
                  <c:v>4.9628697669064223</c:v>
                </c:pt>
                <c:pt idx="124">
                  <c:v>5.1128398689207089</c:v>
                </c:pt>
                <c:pt idx="125">
                  <c:v>5.2690637760736054</c:v>
                </c:pt>
                <c:pt idx="126">
                  <c:v>5.4318224238214654</c:v>
                </c:pt>
                <c:pt idx="127">
                  <c:v>5.6014074233165578</c:v>
                </c:pt>
                <c:pt idx="128">
                  <c:v>5.7781209662989399</c:v>
                </c:pt>
                <c:pt idx="129">
                  <c:v>5.9622756217145403</c:v>
                </c:pt>
                <c:pt idx="130">
                  <c:v>6.1541940038527319</c:v>
                </c:pt>
                <c:pt idx="131">
                  <c:v>6.3542082890313694</c:v>
                </c:pt>
                <c:pt idx="132">
                  <c:v>6.5626595548278699</c:v>
                </c:pt>
                <c:pt idx="133">
                  <c:v>6.7798969125630935</c:v>
                </c:pt>
                <c:pt idx="134">
                  <c:v>7.0062764002015845</c:v>
                </c:pt>
                <c:pt idx="135">
                  <c:v>7.2421595990626129</c:v>
                </c:pt>
                <c:pt idx="136">
                  <c:v>7.487911933782148</c:v>
                </c:pt>
                <c:pt idx="137">
                  <c:v>7.7439006108897024</c:v>
                </c:pt>
                <c:pt idx="138">
                  <c:v>8.0104921472568531</c:v>
                </c:pt>
                <c:pt idx="139">
                  <c:v>8.2880494356605023</c:v>
                </c:pt>
                <c:pt idx="140">
                  <c:v>8.5769282909489331</c:v>
                </c:pt>
                <c:pt idx="141">
                  <c:v>8.8774734170185958</c:v>
                </c:pt>
                <c:pt idx="142">
                  <c:v>9.190013732277361</c:v>
                </c:pt>
                <c:pt idx="143">
                  <c:v>9.5148569898283331</c:v>
                </c:pt>
                <c:pt idx="144">
                  <c:v>9.8522836286735309</c:v>
                </c:pt>
                <c:pt idx="145">
                  <c:v>10.202539794313129</c:v>
                </c:pt>
                <c:pt idx="146">
                  <c:v>10.565829471794</c:v>
                </c:pt>
                <c:pt idx="147">
                  <c:v>10.942305682225534</c:v>
                </c:pt>
                <c:pt idx="148">
                  <c:v>11.332060705802887</c:v>
                </c:pt>
                <c:pt idx="149">
                  <c:v>11.735115311302255</c:v>
                </c:pt>
                <c:pt idx="150">
                  <c:v>12.151406994740512</c:v>
                </c:pt>
                <c:pt idx="151">
                  <c:v>12.580777259328251</c:v>
                </c:pt>
                <c:pt idx="152">
                  <c:v>13.022958005861444</c:v>
                </c:pt>
                <c:pt idx="153">
                  <c:v>13.477557148029689</c:v>
                </c:pt>
                <c:pt idx="154">
                  <c:v>13.944043621284417</c:v>
                </c:pt>
                <c:pt idx="155">
                  <c:v>14.421732017060965</c:v>
                </c:pt>
                <c:pt idx="156">
                  <c:v>14.90976714591673</c:v>
                </c:pt>
                <c:pt idx="157">
                  <c:v>15.407108912473463</c:v>
                </c:pt>
                <c:pt idx="158">
                  <c:v>15.912517969977236</c:v>
                </c:pt>
                <c:pt idx="159">
                  <c:v>16.42454270978067</c:v>
                </c:pt>
                <c:pt idx="160">
                  <c:v>16.941508226820844</c:v>
                </c:pt>
                <c:pt idx="161">
                  <c:v>17.461507980577501</c:v>
                </c:pt>
                <c:pt idx="162">
                  <c:v>17.982398935044881</c:v>
                </c:pt>
                <c:pt idx="163">
                  <c:v>18.501801002693441</c:v>
                </c:pt>
                <c:pt idx="164">
                  <c:v>19.017101627077594</c:v>
                </c:pt>
                <c:pt idx="165">
                  <c:v>19.525466307123889</c:v>
                </c:pt>
                <c:pt idx="166">
                  <c:v>20.023855784079391</c:v>
                </c:pt>
                <c:pt idx="167">
                  <c:v>20.509050471930859</c:v>
                </c:pt>
                <c:pt idx="168">
                  <c:v>20.977682508806186</c:v>
                </c:pt>
                <c:pt idx="169">
                  <c:v>21.426275539413794</c:v>
                </c:pt>
                <c:pt idx="170">
                  <c:v>21.851292011221435</c:v>
                </c:pt>
                <c:pt idx="171">
                  <c:v>22.249187390353935</c:v>
                </c:pt>
                <c:pt idx="172">
                  <c:v>22.616470294469888</c:v>
                </c:pt>
                <c:pt idx="173">
                  <c:v>22.949767123180724</c:v>
                </c:pt>
                <c:pt idx="174">
                  <c:v>23.245889371502919</c:v>
                </c:pt>
                <c:pt idx="175">
                  <c:v>23.501901471552948</c:v>
                </c:pt>
                <c:pt idx="176">
                  <c:v>23.715186755940348</c:v>
                </c:pt>
                <c:pt idx="177">
                  <c:v>23.88350900384529</c:v>
                </c:pt>
                <c:pt idx="178">
                  <c:v>24.005067041401421</c:v>
                </c:pt>
                <c:pt idx="179">
                  <c:v>24.07854003509625</c:v>
                </c:pt>
                <c:pt idx="180">
                  <c:v>24.10312144057642</c:v>
                </c:pt>
                <c:pt idx="181">
                  <c:v>24.07854003509625</c:v>
                </c:pt>
                <c:pt idx="182">
                  <c:v>24.005067041401418</c:v>
                </c:pt>
                <c:pt idx="183">
                  <c:v>23.883509003845283</c:v>
                </c:pt>
                <c:pt idx="184">
                  <c:v>23.715186755940341</c:v>
                </c:pt>
                <c:pt idx="185">
                  <c:v>23.501901471552941</c:v>
                </c:pt>
                <c:pt idx="186">
                  <c:v>23.245889371502916</c:v>
                </c:pt>
                <c:pt idx="187">
                  <c:v>22.949767123180724</c:v>
                </c:pt>
                <c:pt idx="188">
                  <c:v>22.616470294469892</c:v>
                </c:pt>
                <c:pt idx="189">
                  <c:v>22.249187390353942</c:v>
                </c:pt>
                <c:pt idx="190">
                  <c:v>21.851292011221442</c:v>
                </c:pt>
                <c:pt idx="191">
                  <c:v>21.426275539413805</c:v>
                </c:pt>
                <c:pt idx="192">
                  <c:v>20.977682508806197</c:v>
                </c:pt>
                <c:pt idx="193">
                  <c:v>20.509050471930866</c:v>
                </c:pt>
                <c:pt idx="194">
                  <c:v>20.023855784079398</c:v>
                </c:pt>
                <c:pt idx="195">
                  <c:v>19.525466307123892</c:v>
                </c:pt>
                <c:pt idx="196">
                  <c:v>19.017101627077594</c:v>
                </c:pt>
                <c:pt idx="197">
                  <c:v>18.501801002693444</c:v>
                </c:pt>
                <c:pt idx="198">
                  <c:v>17.982398935044884</c:v>
                </c:pt>
                <c:pt idx="199">
                  <c:v>17.461507980577505</c:v>
                </c:pt>
                <c:pt idx="200">
                  <c:v>16.941508226820851</c:v>
                </c:pt>
                <c:pt idx="201">
                  <c:v>16.424542709780674</c:v>
                </c:pt>
                <c:pt idx="202">
                  <c:v>15.912517969977239</c:v>
                </c:pt>
                <c:pt idx="203">
                  <c:v>15.407108912473465</c:v>
                </c:pt>
                <c:pt idx="204">
                  <c:v>14.909767145916732</c:v>
                </c:pt>
                <c:pt idx="205">
                  <c:v>14.421732017060966</c:v>
                </c:pt>
                <c:pt idx="206">
                  <c:v>13.944043621284418</c:v>
                </c:pt>
                <c:pt idx="207">
                  <c:v>13.477557148029691</c:v>
                </c:pt>
                <c:pt idx="208">
                  <c:v>13.022958005861446</c:v>
                </c:pt>
                <c:pt idx="209">
                  <c:v>12.580777259328251</c:v>
                </c:pt>
                <c:pt idx="210">
                  <c:v>12.151406994740512</c:v>
                </c:pt>
                <c:pt idx="211">
                  <c:v>11.735115311302257</c:v>
                </c:pt>
                <c:pt idx="212">
                  <c:v>11.33206070580289</c:v>
                </c:pt>
                <c:pt idx="213">
                  <c:v>10.942305682225539</c:v>
                </c:pt>
                <c:pt idx="214">
                  <c:v>10.565829471794006</c:v>
                </c:pt>
                <c:pt idx="215">
                  <c:v>10.202539794313136</c:v>
                </c:pt>
                <c:pt idx="216">
                  <c:v>9.8522836286735362</c:v>
                </c:pt>
                <c:pt idx="217">
                  <c:v>9.5148569898283366</c:v>
                </c:pt>
                <c:pt idx="218">
                  <c:v>9.1900137322773663</c:v>
                </c:pt>
                <c:pt idx="219">
                  <c:v>8.8774734170186012</c:v>
                </c:pt>
                <c:pt idx="220">
                  <c:v>8.5769282909489402</c:v>
                </c:pt>
                <c:pt idx="221">
                  <c:v>8.2880494356605094</c:v>
                </c:pt>
                <c:pt idx="222">
                  <c:v>8.010492147256862</c:v>
                </c:pt>
                <c:pt idx="223">
                  <c:v>7.7439006108897104</c:v>
                </c:pt>
                <c:pt idx="224">
                  <c:v>7.4879119337821551</c:v>
                </c:pt>
                <c:pt idx="225">
                  <c:v>7.2421595990626182</c:v>
                </c:pt>
                <c:pt idx="226">
                  <c:v>7.0062764002015889</c:v>
                </c:pt>
                <c:pt idx="227">
                  <c:v>6.7798969125630961</c:v>
                </c:pt>
                <c:pt idx="228">
                  <c:v>6.5626595548278726</c:v>
                </c:pt>
                <c:pt idx="229">
                  <c:v>6.354208289031372</c:v>
                </c:pt>
                <c:pt idx="230">
                  <c:v>6.1541940038527345</c:v>
                </c:pt>
                <c:pt idx="231">
                  <c:v>5.9622756217145421</c:v>
                </c:pt>
                <c:pt idx="232">
                  <c:v>5.7781209662989408</c:v>
                </c:pt>
                <c:pt idx="233">
                  <c:v>5.6014074233165587</c:v>
                </c:pt>
                <c:pt idx="234">
                  <c:v>5.4318224238214663</c:v>
                </c:pt>
                <c:pt idx="235">
                  <c:v>5.2690637760736072</c:v>
                </c:pt>
                <c:pt idx="236">
                  <c:v>5.1128398689207106</c:v>
                </c:pt>
                <c:pt idx="237">
                  <c:v>4.9628697669064241</c:v>
                </c:pt>
                <c:pt idx="238">
                  <c:v>4.8188832148054059</c:v>
                </c:pt>
                <c:pt idx="239">
                  <c:v>4.680620567028619</c:v>
                </c:pt>
                <c:pt idx="240">
                  <c:v>4.5478326553198194</c:v>
                </c:pt>
                <c:pt idx="241">
                  <c:v>4.4202806063615023</c:v>
                </c:pt>
                <c:pt idx="242">
                  <c:v>4.2977356193081926</c:v>
                </c:pt>
                <c:pt idx="243">
                  <c:v>4.1799787118506524</c:v>
                </c:pt>
                <c:pt idx="244">
                  <c:v>4.066800442168752</c:v>
                </c:pt>
                <c:pt idx="245">
                  <c:v>3.9580006130372554</c:v>
                </c:pt>
                <c:pt idx="246">
                  <c:v>3.8533879633924206</c:v>
                </c:pt>
                <c:pt idx="247">
                  <c:v>3.7527798518332505</c:v>
                </c:pt>
                <c:pt idx="248">
                  <c:v>3.6560019358058611</c:v>
                </c:pt>
                <c:pt idx="249">
                  <c:v>3.5628878495912173</c:v>
                </c:pt>
                <c:pt idx="250">
                  <c:v>3.4732788836729451</c:v>
                </c:pt>
                <c:pt idx="251">
                  <c:v>3.3870236675941934</c:v>
                </c:pt>
                <c:pt idx="252">
                  <c:v>3.3039778580101866</c:v>
                </c:pt>
                <c:pt idx="253">
                  <c:v>3.2240038332992005</c:v>
                </c:pt>
                <c:pt idx="254">
                  <c:v>3.1469703958007154</c:v>
                </c:pt>
                <c:pt idx="255">
                  <c:v>3.0727524824999652</c:v>
                </c:pt>
                <c:pt idx="256">
                  <c:v>3.0012308847664384</c:v>
                </c:pt>
                <c:pt idx="257">
                  <c:v>2.9322919775757281</c:v>
                </c:pt>
                <c:pt idx="258">
                  <c:v>2.8658274584944134</c:v>
                </c:pt>
                <c:pt idx="259">
                  <c:v>2.8017340965828037</c:v>
                </c:pt>
                <c:pt idx="260">
                  <c:v>2.7399134912668859</c:v>
                </c:pt>
                <c:pt idx="261">
                  <c:v>2.6802718411455713</c:v>
                </c:pt>
                <c:pt idx="262">
                  <c:v>2.6227197226299257</c:v>
                </c:pt>
                <c:pt idx="263">
                  <c:v>2.5671718782549044</c:v>
                </c:pt>
                <c:pt idx="264">
                  <c:v>2.5135470144595518</c:v>
                </c:pt>
                <c:pt idx="265">
                  <c:v>2.4617676085967553</c:v>
                </c:pt>
                <c:pt idx="266">
                  <c:v>2.4117597249068594</c:v>
                </c:pt>
                <c:pt idx="267">
                  <c:v>2.3634528391698817</c:v>
                </c:pt>
                <c:pt idx="268">
                  <c:v>2.316779671737081</c:v>
                </c:pt>
                <c:pt idx="269">
                  <c:v>2.2716760286336588</c:v>
                </c:pt>
                <c:pt idx="270">
                  <c:v>2.2280806504194812</c:v>
                </c:pt>
                <c:pt idx="271">
                  <c:v>2.1859350684930723</c:v>
                </c:pt>
                <c:pt idx="272">
                  <c:v>2.1451834685253486</c:v>
                </c:pt>
                <c:pt idx="273">
                  <c:v>2.1057725607129401</c:v>
                </c:pt>
                <c:pt idx="274">
                  <c:v>2.0676514565462107</c:v>
                </c:pt>
                <c:pt idx="275">
                  <c:v>2.0307715517936766</c:v>
                </c:pt>
                <c:pt idx="276">
                  <c:v>1.9950864154123096</c:v>
                </c:pt>
                <c:pt idx="277">
                  <c:v>1.9605516841017996</c:v>
                </c:pt>
                <c:pt idx="278">
                  <c:v>1.9271249622300797</c:v>
                </c:pt>
                <c:pt idx="279">
                  <c:v>1.8947657268670544</c:v>
                </c:pt>
                <c:pt idx="280">
                  <c:v>1.8634352376733889</c:v>
                </c:pt>
                <c:pt idx="281">
                  <c:v>1.8330964514013468</c:v>
                </c:pt>
                <c:pt idx="282">
                  <c:v>1.8037139407746763</c:v>
                </c:pt>
                <c:pt idx="283">
                  <c:v>1.775253817524719</c:v>
                </c:pt>
                <c:pt idx="284">
                  <c:v>1.7476836593697325</c:v>
                </c:pt>
                <c:pt idx="285">
                  <c:v>1.7209724407343043</c:v>
                </c:pt>
                <c:pt idx="286">
                  <c:v>1.6950904670151645</c:v>
                </c:pt>
                <c:pt idx="287">
                  <c:v>1.670009312209058</c:v>
                </c:pt>
                <c:pt idx="288">
                  <c:v>1.6457017597273038</c:v>
                </c:pt>
                <c:pt idx="289">
                  <c:v>1.6221417462303631</c:v>
                </c:pt>
                <c:pt idx="290">
                  <c:v>1.5993043083241336</c:v>
                </c:pt>
                <c:pt idx="291">
                  <c:v>1.5771655319677189</c:v>
                </c:pt>
                <c:pt idx="292">
                  <c:v>1.5557025044501758</c:v>
                </c:pt>
                <c:pt idx="293">
                  <c:v>1.5348932688011143</c:v>
                </c:pt>
                <c:pt idx="294">
                  <c:v>1.5147167805071193</c:v>
                </c:pt>
                <c:pt idx="295">
                  <c:v>1.4951528664126954</c:v>
                </c:pt>
                <c:pt idx="296">
                  <c:v>1.4761821856908923</c:v>
                </c:pt>
                <c:pt idx="297">
                  <c:v>1.457786192774881</c:v>
                </c:pt>
                <c:pt idx="298">
                  <c:v>1.4399471021475734</c:v>
                </c:pt>
                <c:pt idx="299">
                  <c:v>1.4226478548919479</c:v>
                </c:pt>
                <c:pt idx="300">
                  <c:v>1.405872086909965</c:v>
                </c:pt>
                <c:pt idx="301">
                  <c:v>1.3896040987229761</c:v>
                </c:pt>
                <c:pt idx="302">
                  <c:v>1.3738288267712497</c:v>
                </c:pt>
                <c:pt idx="303">
                  <c:v>1.3585318161347322</c:v>
                </c:pt>
                <c:pt idx="304">
                  <c:v>1.3436991946013912</c:v>
                </c:pt>
                <c:pt idx="305">
                  <c:v>1.3293176480135465</c:v>
                </c:pt>
                <c:pt idx="306">
                  <c:v>1.315374396826366</c:v>
                </c:pt>
                <c:pt idx="307">
                  <c:v>1.3018571738163278</c:v>
                </c:pt>
                <c:pt idx="308">
                  <c:v>1.2887542028808645</c:v>
                </c:pt>
                <c:pt idx="309">
                  <c:v>1.2760541788736006</c:v>
                </c:pt>
                <c:pt idx="310">
                  <c:v>1.2637462484226731</c:v>
                </c:pt>
                <c:pt idx="311">
                  <c:v>1.2518199916824979</c:v>
                </c:pt>
                <c:pt idx="312">
                  <c:v>1.2402654049720425</c:v>
                </c:pt>
                <c:pt idx="313">
                  <c:v>1.22907288425529</c:v>
                </c:pt>
                <c:pt idx="314">
                  <c:v>1.2182332094219612</c:v>
                </c:pt>
                <c:pt idx="315">
                  <c:v>1.2077375293288977</c:v>
                </c:pt>
                <c:pt idx="316">
                  <c:v>1.1975773475646598</c:v>
                </c:pt>
                <c:pt idx="317">
                  <c:v>1.1877445089019605</c:v>
                </c:pt>
                <c:pt idx="318">
                  <c:v>1.178231186404491</c:v>
                </c:pt>
                <c:pt idx="319">
                  <c:v>1.1690298691565275</c:v>
                </c:pt>
                <c:pt idx="320">
                  <c:v>1.1601333505854488</c:v>
                </c:pt>
                <c:pt idx="321">
                  <c:v>1.1515347173489294</c:v>
                </c:pt>
                <c:pt idx="322">
                  <c:v>1.1432273387601275</c:v>
                </c:pt>
                <c:pt idx="323">
                  <c:v>1.1352048567256428</c:v>
                </c:pt>
                <c:pt idx="324">
                  <c:v>1.1274611761724287</c:v>
                </c:pt>
                <c:pt idx="325">
                  <c:v>1.1199904559411322</c:v>
                </c:pt>
                <c:pt idx="326">
                  <c:v>1.1127871001245861</c:v>
                </c:pt>
                <c:pt idx="327">
                  <c:v>1.105845749831363</c:v>
                </c:pt>
                <c:pt idx="328">
                  <c:v>1.0991612753553999</c:v>
                </c:pt>
                <c:pt idx="329">
                  <c:v>1.0927287687337672</c:v>
                </c:pt>
                <c:pt idx="330">
                  <c:v>1.0865435366756497</c:v>
                </c:pt>
                <c:pt idx="331">
                  <c:v>1.0806010938465629</c:v>
                </c:pt>
                <c:pt idx="332">
                  <c:v>1.0748971564927121</c:v>
                </c:pt>
                <c:pt idx="333">
                  <c:v>1.0694276363912816</c:v>
                </c:pt>
                <c:pt idx="334">
                  <c:v>1.0641886351132122</c:v>
                </c:pt>
                <c:pt idx="335">
                  <c:v>1.0591764385858464</c:v>
                </c:pt>
                <c:pt idx="336">
                  <c:v>1.0543875119434929</c:v>
                </c:pt>
                <c:pt idx="337">
                  <c:v>1.0498184946547153</c:v>
                </c:pt>
                <c:pt idx="338">
                  <c:v>1.0454661959157716</c:v>
                </c:pt>
                <c:pt idx="339">
                  <c:v>1.0413275903002817</c:v>
                </c:pt>
                <c:pt idx="340">
                  <c:v>1.0373998136557971</c:v>
                </c:pt>
                <c:pt idx="341">
                  <c:v>1.0336801592385276</c:v>
                </c:pt>
                <c:pt idx="342">
                  <c:v>1.0301660740780099</c:v>
                </c:pt>
                <c:pt idx="343">
                  <c:v>1.026855155564063</c:v>
                </c:pt>
                <c:pt idx="344">
                  <c:v>1.0237451482488364</c:v>
                </c:pt>
                <c:pt idx="345">
                  <c:v>1.0208339408572731</c:v>
                </c:pt>
                <c:pt idx="346">
                  <c:v>1.0181195634997526</c:v>
                </c:pt>
                <c:pt idx="347">
                  <c:v>1.0156001850811349</c:v>
                </c:pt>
                <c:pt idx="348">
                  <c:v>1.0132741109008443</c:v>
                </c:pt>
                <c:pt idx="349">
                  <c:v>1.0111397804390534</c:v>
                </c:pt>
                <c:pt idx="350">
                  <c:v>1.0091957653244277</c:v>
                </c:pt>
                <c:pt idx="351">
                  <c:v>1.007440767479264</c:v>
                </c:pt>
                <c:pt idx="352">
                  <c:v>1.0058736174382499</c:v>
                </c:pt>
                <c:pt idx="353">
                  <c:v>1.0044932728374136</c:v>
                </c:pt>
                <c:pt idx="354">
                  <c:v>1.0032988170702073</c:v>
                </c:pt>
                <c:pt idx="355">
                  <c:v>1.0022894581080017</c:v>
                </c:pt>
                <c:pt idx="356">
                  <c:v>1.0014645274826011</c:v>
                </c:pt>
                <c:pt idx="357">
                  <c:v>1.0008234794287385</c:v>
                </c:pt>
                <c:pt idx="358">
                  <c:v>1.0003658901848169</c:v>
                </c:pt>
                <c:pt idx="359">
                  <c:v>1.00009145745049</c:v>
                </c:pt>
                <c:pt idx="360">
                  <c:v>1.0000000000000016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9AC-4B28-8C52-EA80A8FD7663}"/>
            </c:ext>
          </c:extLst>
        </c:ser>
        <c:ser>
          <c:idx val="1"/>
          <c:order val="1"/>
          <c:tx>
            <c:v>Combustion Pressure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Simulation!$F$3:$F$363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Simulation!$J$3:$J$363</c:f>
              <c:numCache>
                <c:formatCode>General</c:formatCode>
                <c:ptCount val="361"/>
                <c:pt idx="0">
                  <c:v>1</c:v>
                </c:pt>
                <c:pt idx="1">
                  <c:v>1.0000914574504884</c:v>
                </c:pt>
                <c:pt idx="2">
                  <c:v>1.0003658901848151</c:v>
                </c:pt>
                <c:pt idx="3">
                  <c:v>1.000823479428737</c:v>
                </c:pt>
                <c:pt idx="4">
                  <c:v>1.0014645274825997</c:v>
                </c:pt>
                <c:pt idx="5">
                  <c:v>1.0022894581080002</c:v>
                </c:pt>
                <c:pt idx="6">
                  <c:v>1.0032988170702057</c:v>
                </c:pt>
                <c:pt idx="7">
                  <c:v>1.0044932728374121</c:v>
                </c:pt>
                <c:pt idx="8">
                  <c:v>1.0058736174382483</c:v>
                </c:pt>
                <c:pt idx="9">
                  <c:v>1.0074407674792625</c:v>
                </c:pt>
                <c:pt idx="10">
                  <c:v>1.0091957653244261</c:v>
                </c:pt>
                <c:pt idx="11">
                  <c:v>1.0111397804390518</c:v>
                </c:pt>
                <c:pt idx="12">
                  <c:v>1.0132741109008427</c:v>
                </c:pt>
                <c:pt idx="13">
                  <c:v>1.0156001850811336</c:v>
                </c:pt>
                <c:pt idx="14">
                  <c:v>1.0181195634997509</c:v>
                </c:pt>
                <c:pt idx="15">
                  <c:v>1.0208339408572713</c:v>
                </c:pt>
                <c:pt idx="16">
                  <c:v>1.0237451482488347</c:v>
                </c:pt>
                <c:pt idx="17">
                  <c:v>1.0268551555640615</c:v>
                </c:pt>
                <c:pt idx="18">
                  <c:v>1.0301660740780083</c:v>
                </c:pt>
                <c:pt idx="19">
                  <c:v>1.0336801592385263</c:v>
                </c:pt>
                <c:pt idx="20">
                  <c:v>1.0373998136557958</c:v>
                </c:pt>
                <c:pt idx="21">
                  <c:v>1.0413275903002803</c:v>
                </c:pt>
                <c:pt idx="22">
                  <c:v>1.0454661959157703</c:v>
                </c:pt>
                <c:pt idx="23">
                  <c:v>1.0498184946547138</c:v>
                </c:pt>
                <c:pt idx="24">
                  <c:v>1.0543875119434911</c:v>
                </c:pt>
                <c:pt idx="25">
                  <c:v>1.0591764385858446</c:v>
                </c:pt>
                <c:pt idx="26">
                  <c:v>1.0641886351132108</c:v>
                </c:pt>
                <c:pt idx="27">
                  <c:v>1.06942763639128</c:v>
                </c:pt>
                <c:pt idx="28">
                  <c:v>1.0748971564927106</c:v>
                </c:pt>
                <c:pt idx="29">
                  <c:v>1.0806010938465613</c:v>
                </c:pt>
                <c:pt idx="30">
                  <c:v>1.086543536675648</c:v>
                </c:pt>
                <c:pt idx="31">
                  <c:v>1.0927287687337652</c:v>
                </c:pt>
                <c:pt idx="32">
                  <c:v>1.0991612753553976</c:v>
                </c:pt>
                <c:pt idx="33">
                  <c:v>1.1058457498313607</c:v>
                </c:pt>
                <c:pt idx="34">
                  <c:v>1.1127871001245841</c:v>
                </c:pt>
                <c:pt idx="35">
                  <c:v>1.1199904559411302</c:v>
                </c:pt>
                <c:pt idx="36">
                  <c:v>1.1274611761724267</c:v>
                </c:pt>
                <c:pt idx="37">
                  <c:v>1.1352048567256408</c:v>
                </c:pt>
                <c:pt idx="38">
                  <c:v>1.1432273387601255</c:v>
                </c:pt>
                <c:pt idx="39">
                  <c:v>1.1515347173489276</c:v>
                </c:pt>
                <c:pt idx="40">
                  <c:v>1.1601333505854472</c:v>
                </c:pt>
                <c:pt idx="41">
                  <c:v>1.1690298691565257</c:v>
                </c:pt>
                <c:pt idx="42">
                  <c:v>1.1782311864044892</c:v>
                </c:pt>
                <c:pt idx="43">
                  <c:v>1.1877445089019585</c:v>
                </c:pt>
                <c:pt idx="44">
                  <c:v>1.1975773475646576</c:v>
                </c:pt>
                <c:pt idx="45">
                  <c:v>1.2077375293288952</c:v>
                </c:pt>
                <c:pt idx="46">
                  <c:v>1.2182332094219588</c:v>
                </c:pt>
                <c:pt idx="47">
                  <c:v>1.2290728842552878</c:v>
                </c:pt>
                <c:pt idx="48">
                  <c:v>1.2402654049720403</c:v>
                </c:pt>
                <c:pt idx="49">
                  <c:v>1.2518199916824959</c:v>
                </c:pt>
                <c:pt idx="50">
                  <c:v>1.2637462484226709</c:v>
                </c:pt>
                <c:pt idx="51">
                  <c:v>1.2760541788735982</c:v>
                </c:pt>
                <c:pt idx="52">
                  <c:v>1.2887542028808621</c:v>
                </c:pt>
                <c:pt idx="53">
                  <c:v>1.3018571738163254</c:v>
                </c:pt>
                <c:pt idx="54">
                  <c:v>1.3153743968263638</c:v>
                </c:pt>
                <c:pt idx="55">
                  <c:v>1.3293176480135445</c:v>
                </c:pt>
                <c:pt idx="56">
                  <c:v>1.3436991946013892</c:v>
                </c:pt>
                <c:pt idx="57">
                  <c:v>1.3585318161347302</c:v>
                </c:pt>
                <c:pt idx="58">
                  <c:v>1.3738288267712475</c:v>
                </c:pt>
                <c:pt idx="59">
                  <c:v>1.3896040987229736</c:v>
                </c:pt>
                <c:pt idx="60">
                  <c:v>1.4058720869099628</c:v>
                </c:pt>
                <c:pt idx="61">
                  <c:v>1.4226478548919452</c:v>
                </c:pt>
                <c:pt idx="62">
                  <c:v>1.4399471021475709</c:v>
                </c:pt>
                <c:pt idx="63">
                  <c:v>1.4577861927748783</c:v>
                </c:pt>
                <c:pt idx="64">
                  <c:v>1.4761821856908897</c:v>
                </c:pt>
                <c:pt idx="65">
                  <c:v>1.4951528664126923</c:v>
                </c:pt>
                <c:pt idx="66">
                  <c:v>1.514716780507116</c:v>
                </c:pt>
                <c:pt idx="67">
                  <c:v>1.534893268801111</c:v>
                </c:pt>
                <c:pt idx="68">
                  <c:v>1.5557025044501724</c:v>
                </c:pt>
                <c:pt idx="69">
                  <c:v>1.5771655319677156</c:v>
                </c:pt>
                <c:pt idx="70">
                  <c:v>1.5993043083241305</c:v>
                </c:pt>
                <c:pt idx="71">
                  <c:v>1.62214174623036</c:v>
                </c:pt>
                <c:pt idx="72">
                  <c:v>1.6457017597273005</c:v>
                </c:pt>
                <c:pt idx="73">
                  <c:v>1.6700093122090547</c:v>
                </c:pt>
                <c:pt idx="74">
                  <c:v>1.6950904670151614</c:v>
                </c:pt>
                <c:pt idx="75">
                  <c:v>1.7209724407343014</c:v>
                </c:pt>
                <c:pt idx="76">
                  <c:v>1.7476836593697294</c:v>
                </c:pt>
                <c:pt idx="77">
                  <c:v>1.7752538175247154</c:v>
                </c:pt>
                <c:pt idx="78">
                  <c:v>1.8037139407746727</c:v>
                </c:pt>
                <c:pt idx="79">
                  <c:v>1.8330964514013435</c:v>
                </c:pt>
                <c:pt idx="80">
                  <c:v>1.863435237673386</c:v>
                </c:pt>
                <c:pt idx="81">
                  <c:v>1.8947657268670512</c:v>
                </c:pt>
                <c:pt idx="82">
                  <c:v>1.9271249622300768</c:v>
                </c:pt>
                <c:pt idx="83">
                  <c:v>1.9605516841017965</c:v>
                </c:pt>
                <c:pt idx="84">
                  <c:v>1.9950864154123067</c:v>
                </c:pt>
                <c:pt idx="85">
                  <c:v>2.030771551793674</c:v>
                </c:pt>
                <c:pt idx="86">
                  <c:v>2.0676514565462085</c:v>
                </c:pt>
                <c:pt idx="87">
                  <c:v>2.1057725607129383</c:v>
                </c:pt>
                <c:pt idx="88">
                  <c:v>2.1451834685253468</c:v>
                </c:pt>
                <c:pt idx="89">
                  <c:v>2.1859350684930705</c:v>
                </c:pt>
                <c:pt idx="90">
                  <c:v>2.228080650419479</c:v>
                </c:pt>
                <c:pt idx="91">
                  <c:v>2.271676028633657</c:v>
                </c:pt>
                <c:pt idx="92">
                  <c:v>2.3167796717370792</c:v>
                </c:pt>
                <c:pt idx="93">
                  <c:v>2.3634528391698804</c:v>
                </c:pt>
                <c:pt idx="94">
                  <c:v>2.4117597249068581</c:v>
                </c:pt>
                <c:pt idx="95">
                  <c:v>2.4617676085967544</c:v>
                </c:pt>
                <c:pt idx="96">
                  <c:v>2.5135470144595513</c:v>
                </c:pt>
                <c:pt idx="97">
                  <c:v>2.5671718782549036</c:v>
                </c:pt>
                <c:pt idx="98">
                  <c:v>2.6227197226299239</c:v>
                </c:pt>
                <c:pt idx="99">
                  <c:v>2.6802718411455699</c:v>
                </c:pt>
                <c:pt idx="100">
                  <c:v>2.7399134912668845</c:v>
                </c:pt>
                <c:pt idx="101">
                  <c:v>2.8017340965828028</c:v>
                </c:pt>
                <c:pt idx="102">
                  <c:v>2.8658274584944121</c:v>
                </c:pt>
                <c:pt idx="103">
                  <c:v>2.9322919775757263</c:v>
                </c:pt>
                <c:pt idx="104">
                  <c:v>3.0012308847664362</c:v>
                </c:pt>
                <c:pt idx="105">
                  <c:v>3.0727524824999635</c:v>
                </c:pt>
                <c:pt idx="106">
                  <c:v>3.1469703958007127</c:v>
                </c:pt>
                <c:pt idx="107">
                  <c:v>3.2240038332991983</c:v>
                </c:pt>
                <c:pt idx="108">
                  <c:v>3.303977858010184</c:v>
                </c:pt>
                <c:pt idx="109">
                  <c:v>3.3870236675941903</c:v>
                </c:pt>
                <c:pt idx="110">
                  <c:v>3.4732788836729429</c:v>
                </c:pt>
                <c:pt idx="111">
                  <c:v>3.5628878495912137</c:v>
                </c:pt>
                <c:pt idx="112">
                  <c:v>3.6560019358058575</c:v>
                </c:pt>
                <c:pt idx="113">
                  <c:v>3.7527798518332465</c:v>
                </c:pt>
                <c:pt idx="114">
                  <c:v>3.8533879633924166</c:v>
                </c:pt>
                <c:pt idx="115">
                  <c:v>3.9580006130372505</c:v>
                </c:pt>
                <c:pt idx="116">
                  <c:v>4.0668004421687485</c:v>
                </c:pt>
                <c:pt idx="117">
                  <c:v>4.179978711850648</c:v>
                </c:pt>
                <c:pt idx="118">
                  <c:v>4.2977356193081881</c:v>
                </c:pt>
                <c:pt idx="119">
                  <c:v>4.4202806063614979</c:v>
                </c:pt>
                <c:pt idx="120">
                  <c:v>4.547832655319815</c:v>
                </c:pt>
                <c:pt idx="121">
                  <c:v>4.6806205670286136</c:v>
                </c:pt>
                <c:pt idx="122">
                  <c:v>4.8188832148054006</c:v>
                </c:pt>
                <c:pt idx="123">
                  <c:v>4.9628697669064179</c:v>
                </c:pt>
                <c:pt idx="124">
                  <c:v>5.1128398689207044</c:v>
                </c:pt>
                <c:pt idx="125">
                  <c:v>5.2690637760736001</c:v>
                </c:pt>
                <c:pt idx="126">
                  <c:v>5.4318224238214592</c:v>
                </c:pt>
                <c:pt idx="127">
                  <c:v>5.6014074233165525</c:v>
                </c:pt>
                <c:pt idx="128">
                  <c:v>5.7781209662989337</c:v>
                </c:pt>
                <c:pt idx="129">
                  <c:v>5.962275621714535</c:v>
                </c:pt>
                <c:pt idx="130">
                  <c:v>6.1541940038527256</c:v>
                </c:pt>
                <c:pt idx="131">
                  <c:v>6.3542082890313631</c:v>
                </c:pt>
                <c:pt idx="132">
                  <c:v>6.5626595548278628</c:v>
                </c:pt>
                <c:pt idx="133">
                  <c:v>6.7798969125630855</c:v>
                </c:pt>
                <c:pt idx="134">
                  <c:v>7.0062764002015765</c:v>
                </c:pt>
                <c:pt idx="135">
                  <c:v>7.2421595990626049</c:v>
                </c:pt>
                <c:pt idx="136">
                  <c:v>7.48791193378214</c:v>
                </c:pt>
                <c:pt idx="137">
                  <c:v>7.7439006108896944</c:v>
                </c:pt>
                <c:pt idx="138">
                  <c:v>8.0104921472568442</c:v>
                </c:pt>
                <c:pt idx="139">
                  <c:v>8.2880494356604917</c:v>
                </c:pt>
                <c:pt idx="140">
                  <c:v>8.5769282909489206</c:v>
                </c:pt>
                <c:pt idx="141">
                  <c:v>8.8774734170185816</c:v>
                </c:pt>
                <c:pt idx="142">
                  <c:v>9.1900137322773485</c:v>
                </c:pt>
                <c:pt idx="143">
                  <c:v>9.5148569898283188</c:v>
                </c:pt>
                <c:pt idx="144">
                  <c:v>9.8522836286735167</c:v>
                </c:pt>
                <c:pt idx="145">
                  <c:v>10.202539794313113</c:v>
                </c:pt>
                <c:pt idx="146">
                  <c:v>10.565829471793982</c:v>
                </c:pt>
                <c:pt idx="147">
                  <c:v>10.942305682225516</c:v>
                </c:pt>
                <c:pt idx="148">
                  <c:v>11.332060705802867</c:v>
                </c:pt>
                <c:pt idx="149">
                  <c:v>11.735115311302232</c:v>
                </c:pt>
                <c:pt idx="150">
                  <c:v>12.151406994740489</c:v>
                </c:pt>
                <c:pt idx="151">
                  <c:v>12.580777259328226</c:v>
                </c:pt>
                <c:pt idx="152">
                  <c:v>13.022958005861417</c:v>
                </c:pt>
                <c:pt idx="153">
                  <c:v>13.477557148029661</c:v>
                </c:pt>
                <c:pt idx="154">
                  <c:v>13.944043621284386</c:v>
                </c:pt>
                <c:pt idx="155">
                  <c:v>14.421732017060934</c:v>
                </c:pt>
                <c:pt idx="156">
                  <c:v>14.909767145916701</c:v>
                </c:pt>
                <c:pt idx="157">
                  <c:v>15.407108912473433</c:v>
                </c:pt>
                <c:pt idx="158">
                  <c:v>15.912517969977204</c:v>
                </c:pt>
                <c:pt idx="159">
                  <c:v>16.424542709780638</c:v>
                </c:pt>
                <c:pt idx="160">
                  <c:v>16.941508226820812</c:v>
                </c:pt>
                <c:pt idx="161">
                  <c:v>17.461507980577469</c:v>
                </c:pt>
                <c:pt idx="162">
                  <c:v>17.982398935044845</c:v>
                </c:pt>
                <c:pt idx="163">
                  <c:v>18.501801002693401</c:v>
                </c:pt>
                <c:pt idx="164">
                  <c:v>19.017101627077555</c:v>
                </c:pt>
                <c:pt idx="165">
                  <c:v>19.52546630712385</c:v>
                </c:pt>
                <c:pt idx="166">
                  <c:v>20.023855784079352</c:v>
                </c:pt>
                <c:pt idx="167">
                  <c:v>20.509050471930816</c:v>
                </c:pt>
                <c:pt idx="168">
                  <c:v>20.977682508806144</c:v>
                </c:pt>
                <c:pt idx="169">
                  <c:v>21.426275539413751</c:v>
                </c:pt>
                <c:pt idx="170">
                  <c:v>21.851292011221393</c:v>
                </c:pt>
                <c:pt idx="171">
                  <c:v>22.249187390353889</c:v>
                </c:pt>
                <c:pt idx="172">
                  <c:v>22.616470294469842</c:v>
                </c:pt>
                <c:pt idx="173">
                  <c:v>22.952912436363803</c:v>
                </c:pt>
                <c:pt idx="174">
                  <c:v>23.271305417919582</c:v>
                </c:pt>
                <c:pt idx="175">
                  <c:v>23.588421167024741</c:v>
                </c:pt>
                <c:pt idx="176">
                  <c:v>23.921674532695281</c:v>
                </c:pt>
                <c:pt idx="177">
                  <c:v>24.288785414689141</c:v>
                </c:pt>
                <c:pt idx="178">
                  <c:v>24.707388962153544</c:v>
                </c:pt>
                <c:pt idx="179">
                  <c:v>25.194605921245213</c:v>
                </c:pt>
                <c:pt idx="180">
                  <c:v>25.766588160797156</c:v>
                </c:pt>
                <c:pt idx="181">
                  <c:v>26.438056680377702</c:v>
                </c:pt>
                <c:pt idx="182">
                  <c:v>27.221850790478513</c:v>
                </c:pt>
                <c:pt idx="183">
                  <c:v>28.128507502461765</c:v>
                </c:pt>
                <c:pt idx="184">
                  <c:v>29.165889415504196</c:v>
                </c:pt>
                <c:pt idx="185">
                  <c:v>30.33887757318077</c:v>
                </c:pt>
                <c:pt idx="186">
                  <c:v>31.649143008844884</c:v>
                </c:pt>
                <c:pt idx="187">
                  <c:v>33.095007208311849</c:v>
                </c:pt>
                <c:pt idx="188">
                  <c:v>34.67139774515779</c:v>
                </c:pt>
                <c:pt idx="189">
                  <c:v>36.369901167181105</c:v>
                </c:pt>
                <c:pt idx="190">
                  <c:v>38.178911106399966</c:v>
                </c:pt>
                <c:pt idx="191">
                  <c:v>40.083865792996143</c:v>
                </c:pt>
                <c:pt idx="192">
                  <c:v>42.067565869667263</c:v>
                </c:pt>
                <c:pt idx="193">
                  <c:v>44.110560760080816</c:v>
                </c:pt>
                <c:pt idx="194">
                  <c:v>46.191589913469478</c:v>
                </c:pt>
                <c:pt idx="195">
                  <c:v>48.288064038609591</c:v>
                </c:pt>
                <c:pt idx="196">
                  <c:v>50.376570918253577</c:v>
                </c:pt>
                <c:pt idx="197">
                  <c:v>52.433390488646673</c:v>
                </c:pt>
                <c:pt idx="198">
                  <c:v>54.43500448639972</c:v>
                </c:pt>
                <c:pt idx="199">
                  <c:v>56.358587006894552</c:v>
                </c:pt>
                <c:pt idx="200">
                  <c:v>58.182463686708559</c:v>
                </c:pt>
                <c:pt idx="201">
                  <c:v>59.886528828144669</c:v>
                </c:pt>
                <c:pt idx="202">
                  <c:v>61.452611550169578</c:v>
                </c:pt>
                <c:pt idx="203">
                  <c:v>62.864783913508404</c:v>
                </c:pt>
                <c:pt idx="204">
                  <c:v>64.109605876946816</c:v>
                </c:pt>
                <c:pt idx="205">
                  <c:v>65.176303855170985</c:v>
                </c:pt>
                <c:pt idx="206">
                  <c:v>66.056881530291136</c:v>
                </c:pt>
                <c:pt idx="207">
                  <c:v>66.746163387573148</c:v>
                </c:pt>
                <c:pt idx="208">
                  <c:v>67.24177317002642</c:v>
                </c:pt>
                <c:pt idx="209">
                  <c:v>67.544051045303647</c:v>
                </c:pt>
                <c:pt idx="210">
                  <c:v>67.655914720058661</c:v>
                </c:pt>
                <c:pt idx="211">
                  <c:v>67.582670989581146</c:v>
                </c:pt>
                <c:pt idx="212">
                  <c:v>67.331785243459109</c:v>
                </c:pt>
                <c:pt idx="213">
                  <c:v>66.912617233680294</c:v>
                </c:pt>
                <c:pt idx="214">
                  <c:v>66.33613192777706</c:v>
                </c:pt>
                <c:pt idx="215">
                  <c:v>65.614594501742374</c:v>
                </c:pt>
                <c:pt idx="216">
                  <c:v>64.761258470396683</c:v>
                </c:pt>
                <c:pt idx="217">
                  <c:v>63.790055612402831</c:v>
                </c:pt>
                <c:pt idx="218">
                  <c:v>62.71529574052817</c:v>
                </c:pt>
                <c:pt idx="219">
                  <c:v>61.551383523699727</c:v>
                </c:pt>
                <c:pt idx="220">
                  <c:v>60.31255852497803</c:v>
                </c:pt>
                <c:pt idx="221">
                  <c:v>59.012663426441854</c:v>
                </c:pt>
                <c:pt idx="222">
                  <c:v>57.664944121936749</c:v>
                </c:pt>
                <c:pt idx="223">
                  <c:v>56.281884028692239</c:v>
                </c:pt>
                <c:pt idx="224">
                  <c:v>54.875073655944895</c:v>
                </c:pt>
                <c:pt idx="225">
                  <c:v>53.455115226730172</c:v>
                </c:pt>
                <c:pt idx="226">
                  <c:v>52.031561025577943</c:v>
                </c:pt>
                <c:pt idx="227">
                  <c:v>50.612883179012535</c:v>
                </c:pt>
                <c:pt idx="228">
                  <c:v>49.206471796113547</c:v>
                </c:pt>
                <c:pt idx="229">
                  <c:v>47.81865782003733</c:v>
                </c:pt>
                <c:pt idx="230">
                  <c:v>46.454756573687369</c:v>
                </c:pt>
                <c:pt idx="231">
                  <c:v>45.119127817826737</c:v>
                </c:pt>
                <c:pt idx="232">
                  <c:v>43.815248162118941</c:v>
                </c:pt>
                <c:pt idx="233">
                  <c:v>42.54579185505763</c:v>
                </c:pt>
                <c:pt idx="234">
                  <c:v>41.312716297841845</c:v>
                </c:pt>
                <c:pt idx="235">
                  <c:v>40.117349046886666</c:v>
                </c:pt>
                <c:pt idx="236">
                  <c:v>38.960473555689084</c:v>
                </c:pt>
                <c:pt idx="237">
                  <c:v>37.842411426218383</c:v>
                </c:pt>
                <c:pt idx="238">
                  <c:v>36.763099462906176</c:v>
                </c:pt>
                <c:pt idx="239">
                  <c:v>35.722160323130119</c:v>
                </c:pt>
                <c:pt idx="240">
                  <c:v>34.718966016617713</c:v>
                </c:pt>
                <c:pt idx="241">
                  <c:v>33.752693907987123</c:v>
                </c:pt>
                <c:pt idx="242">
                  <c:v>32.822375212930602</c:v>
                </c:pt>
                <c:pt idx="243">
                  <c:v>31.926936245834703</c:v>
                </c:pt>
                <c:pt idx="244">
                  <c:v>31.065232875932228</c:v>
                </c:pt>
                <c:pt idx="245">
                  <c:v>30.236078785008619</c:v>
                </c:pt>
                <c:pt idx="246">
                  <c:v>29.436918646894725</c:v>
                </c:pt>
                <c:pt idx="247">
                  <c:v>28.668350098043572</c:v>
                </c:pt>
                <c:pt idx="248">
                  <c:v>27.929041295509656</c:v>
                </c:pt>
                <c:pt idx="249">
                  <c:v>27.217721333227082</c:v>
                </c:pt>
                <c:pt idx="250">
                  <c:v>26.533177792626443</c:v>
                </c:pt>
                <c:pt idx="251">
                  <c:v>25.874254319905262</c:v>
                </c:pt>
                <c:pt idx="252">
                  <c:v>25.239848242989574</c:v>
                </c:pt>
                <c:pt idx="253">
                  <c:v>24.628908238596797</c:v>
                </c:pt>
                <c:pt idx="254">
                  <c:v>24.040432057564352</c:v>
                </c:pt>
                <c:pt idx="255">
                  <c:v>23.473464314702284</c:v>
                </c:pt>
                <c:pt idx="256">
                  <c:v>22.927094347811057</c:v>
                </c:pt>
                <c:pt idx="257">
                  <c:v>22.400454149144903</c:v>
                </c:pt>
                <c:pt idx="258">
                  <c:v>21.892716371457141</c:v>
                </c:pt>
                <c:pt idx="259">
                  <c:v>21.403092409810405</c:v>
                </c:pt>
                <c:pt idx="260">
                  <c:v>20.930830559543882</c:v>
                </c:pt>
                <c:pt idx="261">
                  <c:v>20.475214250138571</c:v>
                </c:pt>
                <c:pt idx="262">
                  <c:v>20.035560354191375</c:v>
                </c:pt>
                <c:pt idx="263">
                  <c:v>19.611217570279653</c:v>
                </c:pt>
                <c:pt idx="264">
                  <c:v>19.201564878157548</c:v>
                </c:pt>
                <c:pt idx="265">
                  <c:v>18.806010064459059</c:v>
                </c:pt>
                <c:pt idx="266">
                  <c:v>18.423988316878042</c:v>
                </c:pt>
                <c:pt idx="267">
                  <c:v>18.054960884646079</c:v>
                </c:pt>
                <c:pt idx="268">
                  <c:v>17.698413803022177</c:v>
                </c:pt>
                <c:pt idx="269">
                  <c:v>17.353856679439655</c:v>
                </c:pt>
                <c:pt idx="270">
                  <c:v>17.020821538918387</c:v>
                </c:pt>
                <c:pt idx="271">
                  <c:v>16.698861726337896</c:v>
                </c:pt>
                <c:pt idx="272">
                  <c:v>16.387550863176173</c:v>
                </c:pt>
                <c:pt idx="273">
                  <c:v>16.0864818563449</c:v>
                </c:pt>
                <c:pt idx="274">
                  <c:v>15.795265956791958</c:v>
                </c:pt>
                <c:pt idx="275">
                  <c:v>15.513531865592427</c:v>
                </c:pt>
                <c:pt idx="276">
                  <c:v>15.240924885308811</c:v>
                </c:pt>
                <c:pt idx="277">
                  <c:v>14.97710611446673</c:v>
                </c:pt>
                <c:pt idx="278">
                  <c:v>14.721751683062962</c:v>
                </c:pt>
                <c:pt idx="279">
                  <c:v>14.474552027096191</c:v>
                </c:pt>
                <c:pt idx="280">
                  <c:v>14.235211200186722</c:v>
                </c:pt>
                <c:pt idx="281">
                  <c:v>14.003446220428653</c:v>
                </c:pt>
                <c:pt idx="282">
                  <c:v>13.778986450694655</c:v>
                </c:pt>
                <c:pt idx="283">
                  <c:v>13.56157301069106</c:v>
                </c:pt>
                <c:pt idx="284">
                  <c:v>13.350958219136078</c:v>
                </c:pt>
                <c:pt idx="285">
                  <c:v>13.146905064509445</c:v>
                </c:pt>
                <c:pt idx="286">
                  <c:v>12.949186702893803</c:v>
                </c:pt>
                <c:pt idx="287">
                  <c:v>12.75758598149965</c:v>
                </c:pt>
                <c:pt idx="288">
                  <c:v>12.571894986534124</c:v>
                </c:pt>
                <c:pt idx="289">
                  <c:v>12.391914614140317</c:v>
                </c:pt>
                <c:pt idx="290">
                  <c:v>12.217454163197987</c:v>
                </c:pt>
                <c:pt idx="291">
                  <c:v>12.048330948837853</c:v>
                </c:pt>
                <c:pt idx="292">
                  <c:v>11.884369935580898</c:v>
                </c:pt>
                <c:pt idx="293">
                  <c:v>11.725403389070433</c:v>
                </c:pt>
                <c:pt idx="294">
                  <c:v>11.571270545418875</c:v>
                </c:pt>
                <c:pt idx="295">
                  <c:v>11.42181729724259</c:v>
                </c:pt>
                <c:pt idx="296">
                  <c:v>11.276895895507506</c:v>
                </c:pt>
                <c:pt idx="297">
                  <c:v>11.136364666354879</c:v>
                </c:pt>
                <c:pt idx="298">
                  <c:v>11.000087742121089</c:v>
                </c:pt>
                <c:pt idx="299">
                  <c:v>10.86793480580786</c:v>
                </c:pt>
                <c:pt idx="300">
                  <c:v>10.739780848299242</c:v>
                </c:pt>
                <c:pt idx="301">
                  <c:v>10.615505937659972</c:v>
                </c:pt>
                <c:pt idx="302">
                  <c:v>10.494994999885934</c:v>
                </c:pt>
                <c:pt idx="303">
                  <c:v>10.378137610511773</c:v>
                </c:pt>
                <c:pt idx="304">
                  <c:v>10.264827796512993</c:v>
                </c:pt>
                <c:pt idx="305">
                  <c:v>10.154963847970887</c:v>
                </c:pt>
                <c:pt idx="306">
                  <c:v>10.048448138997502</c:v>
                </c:pt>
                <c:pt idx="307">
                  <c:v>9.9451869574454328</c:v>
                </c:pt>
                <c:pt idx="308">
                  <c:v>9.8450903429534176</c:v>
                </c:pt>
                <c:pt idx="309">
                  <c:v>9.7480719329030805</c:v>
                </c:pt>
                <c:pt idx="310">
                  <c:v>9.6540488158856537</c:v>
                </c:pt>
                <c:pt idx="311">
                  <c:v>9.5629413922995159</c:v>
                </c:pt>
                <c:pt idx="312">
                  <c:v>9.4746732417199606</c:v>
                </c:pt>
                <c:pt idx="313">
                  <c:v>9.3891709967026529</c:v>
                </c:pt>
                <c:pt idx="314">
                  <c:v>9.3063642227004379</c:v>
                </c:pt>
                <c:pt idx="315">
                  <c:v>9.2261853037910253</c:v>
                </c:pt>
                <c:pt idx="316">
                  <c:v>9.1485693339294745</c:v>
                </c:pt>
                <c:pt idx="317">
                  <c:v>9.0734540134552013</c:v>
                </c:pt>
                <c:pt idx="318">
                  <c:v>9.0007795505980699</c:v>
                </c:pt>
                <c:pt idx="319">
                  <c:v>8.9304885677420085</c:v>
                </c:pt>
                <c:pt idx="320">
                  <c:v>8.8625260122180425</c:v>
                </c:pt>
                <c:pt idx="321">
                  <c:v>8.7968390714110054</c:v>
                </c:pt>
                <c:pt idx="322">
                  <c:v>8.7333770919761005</c:v>
                </c:pt>
                <c:pt idx="323">
                  <c:v>8.672091502972652</c:v>
                </c:pt>
                <c:pt idx="324">
                  <c:v>8.6129357427330788</c:v>
                </c:pt>
                <c:pt idx="325">
                  <c:v>8.5558651892950142</c:v>
                </c:pt>
                <c:pt idx="326">
                  <c:v>8.5008370942340576</c:v>
                </c:pt>
                <c:pt idx="327">
                  <c:v>8.4478105197436673</c:v>
                </c:pt>
                <c:pt idx="328">
                  <c:v>8.3967462788171083</c:v>
                </c:pt>
                <c:pt idx="329">
                  <c:v>8.347606878394549</c:v>
                </c:pt>
                <c:pt idx="330">
                  <c:v>8.3003564653459048</c:v>
                </c:pt>
                <c:pt idx="331">
                  <c:v>8.2549607751674241</c:v>
                </c:pt>
                <c:pt idx="332">
                  <c:v>8.2113870832766995</c:v>
                </c:pt>
                <c:pt idx="333">
                  <c:v>8.1696041587975312</c:v>
                </c:pt>
                <c:pt idx="334">
                  <c:v>8.1295822207319617</c:v>
                </c:pt>
                <c:pt idx="335">
                  <c:v>8.0912928964230701</c:v>
                </c:pt>
                <c:pt idx="336">
                  <c:v>8.0547091822172465</c:v>
                </c:pt>
                <c:pt idx="337">
                  <c:v>8.0198054062404331</c:v>
                </c:pt>
                <c:pt idx="338">
                  <c:v>7.9865571932075383</c:v>
                </c:pt>
                <c:pt idx="339">
                  <c:v>7.9549414311892468</c:v>
                </c:pt>
                <c:pt idx="340">
                  <c:v>7.9249362402649792</c:v>
                </c:pt>
                <c:pt idx="341">
                  <c:v>7.8965209429951644</c:v>
                </c:pt>
                <c:pt idx="342">
                  <c:v>7.8696760366501115</c:v>
                </c:pt>
                <c:pt idx="343">
                  <c:v>7.8443831671369812</c:v>
                </c:pt>
                <c:pt idx="344">
                  <c:v>7.8206251045698831</c:v>
                </c:pt>
                <c:pt idx="345">
                  <c:v>7.798385720432127</c:v>
                </c:pt>
                <c:pt idx="346">
                  <c:v>7.777649966282949</c:v>
                </c:pt>
                <c:pt idx="347">
                  <c:v>7.7584038539646087</c:v>
                </c:pt>
                <c:pt idx="348">
                  <c:v>7.7406344372688727</c:v>
                </c:pt>
                <c:pt idx="349">
                  <c:v>7.724329795025163</c:v>
                </c:pt>
                <c:pt idx="350">
                  <c:v>7.7094790155756971</c:v>
                </c:pt>
                <c:pt idx="351">
                  <c:v>7.6960721826057634</c:v>
                </c:pt>
                <c:pt idx="352">
                  <c:v>7.6841003623003417</c:v>
                </c:pt>
                <c:pt idx="353">
                  <c:v>7.6735555918008451</c:v>
                </c:pt>
                <c:pt idx="354">
                  <c:v>7.6644308689386245</c:v>
                </c:pt>
                <c:pt idx="355">
                  <c:v>7.6567201432244669</c:v>
                </c:pt>
                <c:pt idx="356">
                  <c:v>7.6504183080757748</c:v>
                </c:pt>
                <c:pt idx="357">
                  <c:v>7.6455211942659078</c:v>
                </c:pt>
                <c:pt idx="358">
                  <c:v>7.6420255645823714</c:v>
                </c:pt>
                <c:pt idx="359">
                  <c:v>7.6399291096831581</c:v>
                </c:pt>
                <c:pt idx="360">
                  <c:v>7.6392304451429514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9AC-4B28-8C52-EA80A8FD76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0339672"/>
        <c:axId val="480338360"/>
      </c:scatterChart>
      <c:valAx>
        <c:axId val="480339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338360"/>
        <c:crosses val="autoZero"/>
        <c:crossBetween val="midCat"/>
      </c:valAx>
      <c:valAx>
        <c:axId val="480338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03396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676334208223971"/>
          <c:y val="0.3227540828229804"/>
          <c:w val="0.29990332458442692"/>
          <c:h val="0.156251093613298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</a:t>
            </a:r>
            <a:r>
              <a:rPr lang="en-GB" baseline="0"/>
              <a:t> pressure against volume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26159230096239"/>
          <c:y val="0.13930555555555557"/>
          <c:w val="0.84996062992125976"/>
          <c:h val="0.7199383931175269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Simulation!$G$3:$G$363</c:f>
              <c:numCache>
                <c:formatCode>General</c:formatCode>
                <c:ptCount val="361"/>
                <c:pt idx="0">
                  <c:v>438.26758647725399</c:v>
                </c:pt>
                <c:pt idx="1">
                  <c:v>438.23720472013292</c:v>
                </c:pt>
                <c:pt idx="2">
                  <c:v>438.14606870083446</c:v>
                </c:pt>
                <c:pt idx="3">
                  <c:v>437.99420617273989</c:v>
                </c:pt>
                <c:pt idx="4">
                  <c:v>437.78166338210031</c:v>
                </c:pt>
                <c:pt idx="5">
                  <c:v>437.50850505396608</c:v>
                </c:pt>
                <c:pt idx="6">
                  <c:v>437.17481437249194</c:v>
                </c:pt>
                <c:pt idx="7">
                  <c:v>436.7806929556254</c:v>
                </c:pt>
                <c:pt idx="8">
                  <c:v>436.32626082418744</c:v>
                </c:pt>
                <c:pt idx="9">
                  <c:v>435.81165636535098</c:v>
                </c:pt>
                <c:pt idx="10">
                  <c:v>435.23703629053324</c:v>
                </c:pt>
                <c:pt idx="11">
                  <c:v>434.60257558771116</c:v>
                </c:pt>
                <c:pt idx="12">
                  <c:v>433.90846746817482</c:v>
                </c:pt>
                <c:pt idx="13">
                  <c:v>433.15492330773702</c:v>
                </c:pt>
                <c:pt idx="14">
                  <c:v>432.34217258241387</c:v>
                </c:pt>
                <c:pt idx="15">
                  <c:v>431.47046279859899</c:v>
                </c:pt>
                <c:pt idx="16">
                  <c:v>430.54005941775017</c:v>
                </c:pt>
                <c:pt idx="17">
                  <c:v>429.55124577561168</c:v>
                </c:pt>
                <c:pt idx="18">
                  <c:v>428.50432299599839</c:v>
                </c:pt>
                <c:pt idx="19">
                  <c:v>427.3996098991658</c:v>
                </c:pt>
                <c:pt idx="20">
                  <c:v>426.23744290479522</c:v>
                </c:pt>
                <c:pt idx="21">
                  <c:v>425.01817592962158</c:v>
                </c:pt>
                <c:pt idx="22">
                  <c:v>423.74218027973893</c:v>
                </c:pt>
                <c:pt idx="23">
                  <c:v>422.4098445376107</c:v>
                </c:pt>
                <c:pt idx="24">
                  <c:v>421.02157444382391</c:v>
                </c:pt>
                <c:pt idx="25">
                  <c:v>419.57779277362056</c:v>
                </c:pt>
                <c:pt idx="26">
                  <c:v>418.07893920824449</c:v>
                </c:pt>
                <c:pt idx="27">
                  <c:v>416.52547020114224</c:v>
                </c:pt>
                <c:pt idx="28">
                  <c:v>414.91785883906022</c:v>
                </c:pt>
                <c:pt idx="29">
                  <c:v>413.25659469807607</c:v>
                </c:pt>
                <c:pt idx="30">
                  <c:v>411.54218369461506</c:v>
                </c:pt>
                <c:pt idx="31">
                  <c:v>409.77514793148794</c:v>
                </c:pt>
                <c:pt idx="32">
                  <c:v>407.9560255390054</c:v>
                </c:pt>
                <c:pt idx="33">
                  <c:v>406.08537051121044</c:v>
                </c:pt>
                <c:pt idx="34">
                  <c:v>404.16375253728353</c:v>
                </c:pt>
                <c:pt idx="35">
                  <c:v>402.19175682816831</c:v>
                </c:pt>
                <c:pt idx="36">
                  <c:v>400.16998393847234</c:v>
                </c:pt>
                <c:pt idx="37">
                  <c:v>398.09904958369572</c:v>
                </c:pt>
                <c:pt idx="38">
                  <c:v>395.97958445284456</c:v>
                </c:pt>
                <c:pt idx="39">
                  <c:v>393.81223401648418</c:v>
                </c:pt>
                <c:pt idx="40">
                  <c:v>391.59765833029184</c:v>
                </c:pt>
                <c:pt idx="41">
                  <c:v>389.33653183416914</c:v>
                </c:pt>
                <c:pt idx="42">
                  <c:v>387.02954314697229</c:v>
                </c:pt>
                <c:pt idx="43">
                  <c:v>384.67739485692573</c:v>
                </c:pt>
                <c:pt idx="44">
                  <c:v>382.28080330778107</c:v>
                </c:pt>
                <c:pt idx="45">
                  <c:v>379.8404983807867</c:v>
                </c:pt>
                <c:pt idx="46">
                  <c:v>377.35722327253347</c:v>
                </c:pt>
                <c:pt idx="47">
                  <c:v>374.83173426874578</c:v>
                </c:pt>
                <c:pt idx="48">
                  <c:v>372.26480051408481</c:v>
                </c:pt>
                <c:pt idx="49">
                  <c:v>369.65720377803444</c:v>
                </c:pt>
                <c:pt idx="50">
                  <c:v>367.00973821694186</c:v>
                </c:pt>
                <c:pt idx="51">
                  <c:v>364.32321013228329</c:v>
                </c:pt>
                <c:pt idx="52">
                  <c:v>361.59843772523124</c:v>
                </c:pt>
                <c:pt idx="53">
                  <c:v>358.83625084759279</c:v>
                </c:pt>
                <c:pt idx="54">
                  <c:v>356.0374907492012</c:v>
                </c:pt>
                <c:pt idx="55">
                  <c:v>353.20300982183204</c:v>
                </c:pt>
                <c:pt idx="56">
                  <c:v>350.33367133972337</c:v>
                </c:pt>
                <c:pt idx="57">
                  <c:v>347.43034919678104</c:v>
                </c:pt>
                <c:pt idx="58">
                  <c:v>344.49392764054522</c:v>
                </c:pt>
                <c:pt idx="59">
                  <c:v>341.52530100300129</c:v>
                </c:pt>
                <c:pt idx="60">
                  <c:v>338.52537342831727</c:v>
                </c:pt>
                <c:pt idx="61">
                  <c:v>335.49505859758841</c:v>
                </c:pt>
                <c:pt idx="62">
                  <c:v>332.43527945067473</c:v>
                </c:pt>
                <c:pt idx="63">
                  <c:v>329.34696790521514</c:v>
                </c:pt>
                <c:pt idx="64">
                  <c:v>326.23106457290322</c:v>
                </c:pt>
                <c:pt idx="65">
                  <c:v>323.08851847311109</c:v>
                </c:pt>
                <c:pt idx="66">
                  <c:v>319.92028674394987</c:v>
                </c:pt>
                <c:pt idx="67">
                  <c:v>316.72733435085149</c:v>
                </c:pt>
                <c:pt idx="68">
                  <c:v>313.51063379276377</c:v>
                </c:pt>
                <c:pt idx="69">
                  <c:v>310.27116480604622</c:v>
                </c:pt>
                <c:pt idx="70">
                  <c:v>307.00991406615651</c:v>
                </c:pt>
                <c:pt idx="71">
                  <c:v>303.72787488721946</c:v>
                </c:pt>
                <c:pt idx="72">
                  <c:v>300.42604691956865</c:v>
                </c:pt>
                <c:pt idx="73">
                  <c:v>297.10543584535418</c:v>
                </c:pt>
                <c:pt idx="74">
                  <c:v>293.76705307230725</c:v>
                </c:pt>
                <c:pt idx="75">
                  <c:v>290.41191542575643</c:v>
                </c:pt>
                <c:pt idx="76">
                  <c:v>287.04104483898811</c:v>
                </c:pt>
                <c:pt idx="77">
                  <c:v>283.65546804204621</c:v>
                </c:pt>
                <c:pt idx="78">
                  <c:v>280.25621624906552</c:v>
                </c:pt>
                <c:pt idx="79">
                  <c:v>276.84432484423274</c:v>
                </c:pt>
                <c:pt idx="80">
                  <c:v>273.42083306647396</c:v>
                </c:pt>
                <c:pt idx="81">
                  <c:v>269.98678369295914</c:v>
                </c:pt>
                <c:pt idx="82">
                  <c:v>266.5432227215266</c:v>
                </c:pt>
                <c:pt idx="83">
                  <c:v>263.09119905211776</c:v>
                </c:pt>
                <c:pt idx="84">
                  <c:v>259.63176416732455</c:v>
                </c:pt>
                <c:pt idx="85">
                  <c:v>256.165971812142</c:v>
                </c:pt>
                <c:pt idx="86">
                  <c:v>252.69487767302709</c:v>
                </c:pt>
                <c:pt idx="87">
                  <c:v>249.21953905636025</c:v>
                </c:pt>
                <c:pt idx="88">
                  <c:v>245.74101456640662</c:v>
                </c:pt>
                <c:pt idx="89">
                  <c:v>242.26036378287642</c:v>
                </c:pt>
                <c:pt idx="90">
                  <c:v>238.77864693818191</c:v>
                </c:pt>
                <c:pt idx="91">
                  <c:v>235.29692459448995</c:v>
                </c:pt>
                <c:pt idx="92">
                  <c:v>231.81625732066698</c:v>
                </c:pt>
                <c:pt idx="93">
                  <c:v>228.33770536921665</c:v>
                </c:pt>
                <c:pt idx="94">
                  <c:v>224.86232835330736</c:v>
                </c:pt>
                <c:pt idx="95">
                  <c:v>221.39118492398899</c:v>
                </c:pt>
                <c:pt idx="96">
                  <c:v>217.92533244769538</c:v>
                </c:pt>
                <c:pt idx="97">
                  <c:v>214.46582668413328</c:v>
                </c:pt>
                <c:pt idx="98">
                  <c:v>211.01372146465476</c:v>
                </c:pt>
                <c:pt idx="99">
                  <c:v>207.5700683712092</c:v>
                </c:pt>
                <c:pt idx="100">
                  <c:v>204.13591641597716</c:v>
                </c:pt>
                <c:pt idx="101">
                  <c:v>200.71231172177917</c:v>
                </c:pt>
                <c:pt idx="102">
                  <c:v>197.30029720335921</c:v>
                </c:pt>
                <c:pt idx="103">
                  <c:v>193.90091224964078</c:v>
                </c:pt>
                <c:pt idx="104">
                  <c:v>190.51519240704974</c:v>
                </c:pt>
                <c:pt idx="105">
                  <c:v>187.14416906400288</c:v>
                </c:pt>
                <c:pt idx="106">
                  <c:v>183.78886913665735</c:v>
                </c:pt>
                <c:pt idx="107">
                  <c:v>180.45031475601724</c:v>
                </c:pt>
                <c:pt idx="108">
                  <c:v>177.12952295649225</c:v>
                </c:pt>
                <c:pt idx="109">
                  <c:v>173.8275053660029</c:v>
                </c:pt>
                <c:pt idx="110">
                  <c:v>170.54526789772916</c:v>
                </c:pt>
                <c:pt idx="111">
                  <c:v>167.28381044359347</c:v>
                </c:pt>
                <c:pt idx="112">
                  <c:v>164.04412656957427</c:v>
                </c:pt>
                <c:pt idx="113">
                  <c:v>160.82720321293982</c:v>
                </c:pt>
                <c:pt idx="114">
                  <c:v>157.63402038149928</c:v>
                </c:pt>
                <c:pt idx="115">
                  <c:v>154.4655508549578</c:v>
                </c:pt>
                <c:pt idx="116">
                  <c:v>151.32275988847115</c:v>
                </c:pt>
                <c:pt idx="117">
                  <c:v>148.20660491848597</c:v>
                </c:pt>
                <c:pt idx="118">
                  <c:v>145.11803527096015</c:v>
                </c:pt>
                <c:pt idx="119">
                  <c:v>142.0579918720486</c:v>
                </c:pt>
                <c:pt idx="120">
                  <c:v>139.02740696134381</c:v>
                </c:pt>
                <c:pt idx="121">
                  <c:v>136.02720380776023</c:v>
                </c:pt>
                <c:pt idx="122">
                  <c:v>133.058296428147</c:v>
                </c:pt>
                <c:pt idx="123">
                  <c:v>130.12158930871581</c:v>
                </c:pt>
                <c:pt idx="124">
                  <c:v>127.21797712937015</c:v>
                </c:pt>
                <c:pt idx="125">
                  <c:v>124.34834449101768</c:v>
                </c:pt>
                <c:pt idx="126">
                  <c:v>121.51356564595056</c:v>
                </c:pt>
                <c:pt idx="127">
                  <c:v>118.71450423137642</c:v>
                </c:pt>
                <c:pt idx="128">
                  <c:v>115.95201300618001</c:v>
                </c:pt>
                <c:pt idx="129">
                  <c:v>113.22693359099716</c:v>
                </c:pt>
                <c:pt idx="130">
                  <c:v>110.5400962116793</c:v>
                </c:pt>
                <c:pt idx="131">
                  <c:v>107.89231944622762</c:v>
                </c:pt>
                <c:pt idx="132">
                  <c:v>105.28440997527463</c:v>
                </c:pt>
                <c:pt idx="133">
                  <c:v>102.71716233618747</c:v>
                </c:pt>
                <c:pt idx="134">
                  <c:v>100.19135868087051</c:v>
                </c:pt>
                <c:pt idx="135">
                  <c:v>97.707768537339831</c:v>
                </c:pt>
                <c:pt idx="136">
                  <c:v>95.267148575141903</c:v>
                </c:pt>
                <c:pt idx="137">
                  <c:v>92.870242374689354</c:v>
                </c:pt>
                <c:pt idx="138">
                  <c:v>90.51778020058417</c:v>
                </c:pt>
                <c:pt idx="139">
                  <c:v>88.210478778996745</c:v>
                </c:pt>
                <c:pt idx="140">
                  <c:v>85.949041079169405</c:v>
                </c:pt>
                <c:pt idx="141">
                  <c:v>83.734156099110848</c:v>
                </c:pt>
                <c:pt idx="142">
                  <c:v>81.566498655548003</c:v>
                </c:pt>
                <c:pt idx="143">
                  <c:v>79.446729178197643</c:v>
                </c:pt>
                <c:pt idx="144">
                  <c:v>77.375493508422494</c:v>
                </c:pt>
                <c:pt idx="145">
                  <c:v>75.353422702332267</c:v>
                </c:pt>
                <c:pt idx="146">
                  <c:v>73.381132838389931</c:v>
                </c:pt>
                <c:pt idx="147">
                  <c:v>71.459224829582908</c:v>
                </c:pt>
                <c:pt idx="148">
                  <c:v>69.588284240214705</c:v>
                </c:pt>
                <c:pt idx="149">
                  <c:v>67.768881107375734</c:v>
                </c:pt>
                <c:pt idx="150">
                  <c:v>66.001569767144815</c:v>
                </c:pt>
                <c:pt idx="151">
                  <c:v>64.286888685577395</c:v>
                </c:pt>
                <c:pt idx="152">
                  <c:v>62.625360294529841</c:v>
                </c:pt>
                <c:pt idx="153">
                  <c:v>61.017490832371109</c:v>
                </c:pt>
                <c:pt idx="154">
                  <c:v>59.463770189631177</c:v>
                </c:pt>
                <c:pt idx="155">
                  <c:v>57.9646717596315</c:v>
                </c:pt>
                <c:pt idx="156">
                  <c:v>56.520652294144931</c:v>
                </c:pt>
                <c:pt idx="157">
                  <c:v>55.132151764128174</c:v>
                </c:pt>
                <c:pt idx="158">
                  <c:v>53.799593225570597</c:v>
                </c:pt>
                <c:pt idx="159">
                  <c:v>52.523382690498565</c:v>
                </c:pt>
                <c:pt idx="160">
                  <c:v>51.303909003176031</c:v>
                </c:pt>
                <c:pt idx="161">
                  <c:v>50.141543721539833</c:v>
                </c:pt>
                <c:pt idx="162">
                  <c:v>49.036641003904137</c:v>
                </c:pt>
                <c:pt idx="163">
                  <c:v>47.989537500969874</c:v>
                </c:pt>
                <c:pt idx="164">
                  <c:v>47.000552253172607</c:v>
                </c:pt>
                <c:pt idx="165">
                  <c:v>46.069986593398767</c:v>
                </c:pt>
                <c:pt idx="166">
                  <c:v>45.198124055101047</c:v>
                </c:pt>
                <c:pt idx="167">
                  <c:v>44.385230285841743</c:v>
                </c:pt>
                <c:pt idx="168">
                  <c:v>43.63155296628824</c:v>
                </c:pt>
                <c:pt idx="169">
                  <c:v>42.937321734687792</c:v>
                </c:pt>
                <c:pt idx="170">
                  <c:v>42.302748116843333</c:v>
                </c:pt>
                <c:pt idx="171">
                  <c:v>41.728025461612006</c:v>
                </c:pt>
                <c:pt idx="172">
                  <c:v>41.213328881946744</c:v>
                </c:pt>
                <c:pt idx="173">
                  <c:v>40.758815201497377</c:v>
                </c:pt>
                <c:pt idx="174">
                  <c:v>40.364622906790501</c:v>
                </c:pt>
                <c:pt idx="175">
                  <c:v>40.030872104998494</c:v>
                </c:pt>
                <c:pt idx="176">
                  <c:v>39.757664487315004</c:v>
                </c:pt>
                <c:pt idx="177">
                  <c:v>39.545083297945304</c:v>
                </c:pt>
                <c:pt idx="178">
                  <c:v>39.393193308721621</c:v>
                </c:pt>
                <c:pt idx="179">
                  <c:v>39.302040799351921</c:v>
                </c:pt>
                <c:pt idx="180">
                  <c:v>39.271653543307089</c:v>
                </c:pt>
                <c:pt idx="181">
                  <c:v>39.302040799351921</c:v>
                </c:pt>
                <c:pt idx="182">
                  <c:v>39.393193308721621</c:v>
                </c:pt>
                <c:pt idx="183">
                  <c:v>39.545083297945304</c:v>
                </c:pt>
                <c:pt idx="184">
                  <c:v>39.757664487315004</c:v>
                </c:pt>
                <c:pt idx="185">
                  <c:v>40.030872104998494</c:v>
                </c:pt>
                <c:pt idx="186">
                  <c:v>40.364622906790501</c:v>
                </c:pt>
                <c:pt idx="187">
                  <c:v>40.758815201497377</c:v>
                </c:pt>
                <c:pt idx="188">
                  <c:v>41.213328881946744</c:v>
                </c:pt>
                <c:pt idx="189">
                  <c:v>41.728025461612006</c:v>
                </c:pt>
                <c:pt idx="190">
                  <c:v>42.302748116843333</c:v>
                </c:pt>
                <c:pt idx="191">
                  <c:v>42.937321734687792</c:v>
                </c:pt>
                <c:pt idx="192">
                  <c:v>43.63155296628824</c:v>
                </c:pt>
                <c:pt idx="193">
                  <c:v>44.385230285841743</c:v>
                </c:pt>
                <c:pt idx="194">
                  <c:v>45.198124055101047</c:v>
                </c:pt>
                <c:pt idx="195">
                  <c:v>46.069986593398767</c:v>
                </c:pt>
                <c:pt idx="196">
                  <c:v>47.000552253172607</c:v>
                </c:pt>
                <c:pt idx="197">
                  <c:v>47.989537500969874</c:v>
                </c:pt>
                <c:pt idx="198">
                  <c:v>49.036641003904137</c:v>
                </c:pt>
                <c:pt idx="199">
                  <c:v>50.141543721539833</c:v>
                </c:pt>
                <c:pt idx="200">
                  <c:v>51.303909003176031</c:v>
                </c:pt>
                <c:pt idx="201">
                  <c:v>52.523382690498565</c:v>
                </c:pt>
                <c:pt idx="202">
                  <c:v>53.799593225570597</c:v>
                </c:pt>
                <c:pt idx="203">
                  <c:v>55.132151764128174</c:v>
                </c:pt>
                <c:pt idx="204">
                  <c:v>56.520652294144931</c:v>
                </c:pt>
                <c:pt idx="205">
                  <c:v>57.9646717596315</c:v>
                </c:pt>
                <c:pt idx="206">
                  <c:v>59.463770189631177</c:v>
                </c:pt>
                <c:pt idx="207">
                  <c:v>61.017490832371109</c:v>
                </c:pt>
                <c:pt idx="208">
                  <c:v>62.625360294529841</c:v>
                </c:pt>
                <c:pt idx="209">
                  <c:v>64.286888685577395</c:v>
                </c:pt>
                <c:pt idx="210">
                  <c:v>66.001569767144815</c:v>
                </c:pt>
                <c:pt idx="211">
                  <c:v>67.768881107375734</c:v>
                </c:pt>
                <c:pt idx="212">
                  <c:v>69.588284240214705</c:v>
                </c:pt>
                <c:pt idx="213">
                  <c:v>71.459224829582908</c:v>
                </c:pt>
                <c:pt idx="214">
                  <c:v>73.381132838389931</c:v>
                </c:pt>
                <c:pt idx="215">
                  <c:v>75.353422702332267</c:v>
                </c:pt>
                <c:pt idx="216">
                  <c:v>77.375493508422494</c:v>
                </c:pt>
                <c:pt idx="217">
                  <c:v>79.446729178197643</c:v>
                </c:pt>
                <c:pt idx="218">
                  <c:v>81.566498655548003</c:v>
                </c:pt>
                <c:pt idx="219">
                  <c:v>83.734156099110848</c:v>
                </c:pt>
                <c:pt idx="220">
                  <c:v>85.949041079169405</c:v>
                </c:pt>
                <c:pt idx="221">
                  <c:v>88.210478778996745</c:v>
                </c:pt>
                <c:pt idx="222">
                  <c:v>90.51778020058417</c:v>
                </c:pt>
                <c:pt idx="223">
                  <c:v>92.870242374689354</c:v>
                </c:pt>
                <c:pt idx="224">
                  <c:v>95.267148575141903</c:v>
                </c:pt>
                <c:pt idx="225">
                  <c:v>97.707768537339831</c:v>
                </c:pt>
                <c:pt idx="226">
                  <c:v>100.19135868087051</c:v>
                </c:pt>
                <c:pt idx="227">
                  <c:v>102.71716233618747</c:v>
                </c:pt>
                <c:pt idx="228">
                  <c:v>105.28440997527463</c:v>
                </c:pt>
                <c:pt idx="229">
                  <c:v>107.89231944622762</c:v>
                </c:pt>
                <c:pt idx="230">
                  <c:v>110.5400962116793</c:v>
                </c:pt>
                <c:pt idx="231">
                  <c:v>113.22693359099716</c:v>
                </c:pt>
                <c:pt idx="232">
                  <c:v>115.95201300618001</c:v>
                </c:pt>
                <c:pt idx="233">
                  <c:v>118.71450423137642</c:v>
                </c:pt>
                <c:pt idx="234">
                  <c:v>121.51356564595056</c:v>
                </c:pt>
                <c:pt idx="235">
                  <c:v>124.34834449101768</c:v>
                </c:pt>
                <c:pt idx="236">
                  <c:v>127.21797712937015</c:v>
                </c:pt>
                <c:pt idx="237">
                  <c:v>130.12158930871581</c:v>
                </c:pt>
                <c:pt idx="238">
                  <c:v>133.058296428147</c:v>
                </c:pt>
                <c:pt idx="239">
                  <c:v>136.02720380776023</c:v>
                </c:pt>
                <c:pt idx="240">
                  <c:v>139.02740696134381</c:v>
                </c:pt>
                <c:pt idx="241">
                  <c:v>142.0579918720486</c:v>
                </c:pt>
                <c:pt idx="242">
                  <c:v>145.11803527096015</c:v>
                </c:pt>
                <c:pt idx="243">
                  <c:v>148.20660491848597</c:v>
                </c:pt>
                <c:pt idx="244">
                  <c:v>151.32275988847115</c:v>
                </c:pt>
                <c:pt idx="245">
                  <c:v>154.4655508549578</c:v>
                </c:pt>
                <c:pt idx="246">
                  <c:v>157.63402038149928</c:v>
                </c:pt>
                <c:pt idx="247">
                  <c:v>160.82720321293982</c:v>
                </c:pt>
                <c:pt idx="248">
                  <c:v>164.04412656957427</c:v>
                </c:pt>
                <c:pt idx="249">
                  <c:v>167.28381044359347</c:v>
                </c:pt>
                <c:pt idx="250">
                  <c:v>170.54526789772916</c:v>
                </c:pt>
                <c:pt idx="251">
                  <c:v>173.8275053660029</c:v>
                </c:pt>
                <c:pt idx="252">
                  <c:v>177.12952295649225</c:v>
                </c:pt>
                <c:pt idx="253">
                  <c:v>180.45031475601724</c:v>
                </c:pt>
                <c:pt idx="254">
                  <c:v>183.78886913665735</c:v>
                </c:pt>
                <c:pt idx="255">
                  <c:v>187.14416906400288</c:v>
                </c:pt>
                <c:pt idx="256">
                  <c:v>190.51519240704974</c:v>
                </c:pt>
                <c:pt idx="257">
                  <c:v>193.90091224964078</c:v>
                </c:pt>
                <c:pt idx="258">
                  <c:v>197.30029720335921</c:v>
                </c:pt>
                <c:pt idx="259">
                  <c:v>200.71231172177917</c:v>
                </c:pt>
                <c:pt idx="260">
                  <c:v>204.13591641597716</c:v>
                </c:pt>
                <c:pt idx="261">
                  <c:v>207.5700683712092</c:v>
                </c:pt>
                <c:pt idx="262">
                  <c:v>211.01372146465476</c:v>
                </c:pt>
                <c:pt idx="263">
                  <c:v>214.46582668413328</c:v>
                </c:pt>
                <c:pt idx="264">
                  <c:v>217.92533244769538</c:v>
                </c:pt>
                <c:pt idx="265">
                  <c:v>221.39118492398899</c:v>
                </c:pt>
                <c:pt idx="266">
                  <c:v>224.86232835330736</c:v>
                </c:pt>
                <c:pt idx="267">
                  <c:v>228.33770536921665</c:v>
                </c:pt>
                <c:pt idx="268">
                  <c:v>231.81625732066698</c:v>
                </c:pt>
                <c:pt idx="269">
                  <c:v>235.29692459448995</c:v>
                </c:pt>
                <c:pt idx="270">
                  <c:v>238.77864693818191</c:v>
                </c:pt>
                <c:pt idx="271">
                  <c:v>242.26036378287642</c:v>
                </c:pt>
                <c:pt idx="272">
                  <c:v>245.74101456640662</c:v>
                </c:pt>
                <c:pt idx="273">
                  <c:v>249.21953905636025</c:v>
                </c:pt>
                <c:pt idx="274">
                  <c:v>252.69487767302709</c:v>
                </c:pt>
                <c:pt idx="275">
                  <c:v>256.165971812142</c:v>
                </c:pt>
                <c:pt idx="276">
                  <c:v>259.63176416732455</c:v>
                </c:pt>
                <c:pt idx="277">
                  <c:v>263.09119905211776</c:v>
                </c:pt>
                <c:pt idx="278">
                  <c:v>266.5432227215266</c:v>
                </c:pt>
                <c:pt idx="279">
                  <c:v>269.98678369295914</c:v>
                </c:pt>
                <c:pt idx="280">
                  <c:v>273.42083306647396</c:v>
                </c:pt>
                <c:pt idx="281">
                  <c:v>276.84432484423274</c:v>
                </c:pt>
                <c:pt idx="282">
                  <c:v>280.25621624906552</c:v>
                </c:pt>
                <c:pt idx="283">
                  <c:v>283.65546804204621</c:v>
                </c:pt>
                <c:pt idx="284">
                  <c:v>287.04104483898811</c:v>
                </c:pt>
                <c:pt idx="285">
                  <c:v>290.41191542575643</c:v>
                </c:pt>
                <c:pt idx="286">
                  <c:v>293.76705307230725</c:v>
                </c:pt>
                <c:pt idx="287">
                  <c:v>297.10543584535418</c:v>
                </c:pt>
                <c:pt idx="288">
                  <c:v>300.42604691956865</c:v>
                </c:pt>
                <c:pt idx="289">
                  <c:v>303.72787488721946</c:v>
                </c:pt>
                <c:pt idx="290">
                  <c:v>307.00991406615651</c:v>
                </c:pt>
                <c:pt idx="291">
                  <c:v>310.27116480604622</c:v>
                </c:pt>
                <c:pt idx="292">
                  <c:v>313.51063379276377</c:v>
                </c:pt>
                <c:pt idx="293">
                  <c:v>316.72733435085149</c:v>
                </c:pt>
                <c:pt idx="294">
                  <c:v>319.92028674394987</c:v>
                </c:pt>
                <c:pt idx="295">
                  <c:v>323.08851847311109</c:v>
                </c:pt>
                <c:pt idx="296">
                  <c:v>326.23106457290322</c:v>
                </c:pt>
                <c:pt idx="297">
                  <c:v>329.34696790521514</c:v>
                </c:pt>
                <c:pt idx="298">
                  <c:v>332.43527945067473</c:v>
                </c:pt>
                <c:pt idx="299">
                  <c:v>335.49505859758841</c:v>
                </c:pt>
                <c:pt idx="300">
                  <c:v>338.52537342831727</c:v>
                </c:pt>
                <c:pt idx="301">
                  <c:v>341.52530100300129</c:v>
                </c:pt>
                <c:pt idx="302">
                  <c:v>344.49392764054522</c:v>
                </c:pt>
                <c:pt idx="303">
                  <c:v>347.43034919678104</c:v>
                </c:pt>
                <c:pt idx="304">
                  <c:v>350.33367133972337</c:v>
                </c:pt>
                <c:pt idx="305">
                  <c:v>353.20300982183204</c:v>
                </c:pt>
                <c:pt idx="306">
                  <c:v>356.0374907492012</c:v>
                </c:pt>
                <c:pt idx="307">
                  <c:v>358.83625084759279</c:v>
                </c:pt>
                <c:pt idx="308">
                  <c:v>361.59843772523124</c:v>
                </c:pt>
                <c:pt idx="309">
                  <c:v>364.32321013228329</c:v>
                </c:pt>
                <c:pt idx="310">
                  <c:v>367.00973821694186</c:v>
                </c:pt>
                <c:pt idx="311">
                  <c:v>369.65720377803444</c:v>
                </c:pt>
                <c:pt idx="312">
                  <c:v>372.26480051408481</c:v>
                </c:pt>
                <c:pt idx="313">
                  <c:v>374.83173426874578</c:v>
                </c:pt>
                <c:pt idx="314">
                  <c:v>377.35722327253347</c:v>
                </c:pt>
                <c:pt idx="315">
                  <c:v>379.8404983807867</c:v>
                </c:pt>
                <c:pt idx="316">
                  <c:v>382.28080330778107</c:v>
                </c:pt>
                <c:pt idx="317">
                  <c:v>384.67739485692573</c:v>
                </c:pt>
                <c:pt idx="318">
                  <c:v>387.02954314697229</c:v>
                </c:pt>
                <c:pt idx="319">
                  <c:v>389.33653183416914</c:v>
                </c:pt>
                <c:pt idx="320">
                  <c:v>391.59765833029184</c:v>
                </c:pt>
                <c:pt idx="321">
                  <c:v>393.81223401648418</c:v>
                </c:pt>
                <c:pt idx="322">
                  <c:v>395.97958445284456</c:v>
                </c:pt>
                <c:pt idx="323">
                  <c:v>398.09904958369572</c:v>
                </c:pt>
                <c:pt idx="324">
                  <c:v>400.16998393847234</c:v>
                </c:pt>
                <c:pt idx="325">
                  <c:v>402.19175682816831</c:v>
                </c:pt>
                <c:pt idx="326">
                  <c:v>404.16375253728353</c:v>
                </c:pt>
                <c:pt idx="327">
                  <c:v>406.08537051121044</c:v>
                </c:pt>
                <c:pt idx="328">
                  <c:v>407.9560255390054</c:v>
                </c:pt>
                <c:pt idx="329">
                  <c:v>409.77514793148794</c:v>
                </c:pt>
                <c:pt idx="330">
                  <c:v>411.54218369461506</c:v>
                </c:pt>
                <c:pt idx="331">
                  <c:v>413.25659469807607</c:v>
                </c:pt>
                <c:pt idx="332">
                  <c:v>414.91785883906022</c:v>
                </c:pt>
                <c:pt idx="333">
                  <c:v>416.52547020114224</c:v>
                </c:pt>
                <c:pt idx="334">
                  <c:v>418.07893920824449</c:v>
                </c:pt>
                <c:pt idx="335">
                  <c:v>419.57779277362056</c:v>
                </c:pt>
                <c:pt idx="336">
                  <c:v>421.02157444382391</c:v>
                </c:pt>
                <c:pt idx="337">
                  <c:v>422.4098445376107</c:v>
                </c:pt>
                <c:pt idx="338">
                  <c:v>423.74218027973893</c:v>
                </c:pt>
                <c:pt idx="339">
                  <c:v>425.01817592962158</c:v>
                </c:pt>
                <c:pt idx="340">
                  <c:v>426.23744290479522</c:v>
                </c:pt>
                <c:pt idx="341">
                  <c:v>427.3996098991658</c:v>
                </c:pt>
                <c:pt idx="342">
                  <c:v>428.50432299599839</c:v>
                </c:pt>
                <c:pt idx="343">
                  <c:v>429.55124577561168</c:v>
                </c:pt>
                <c:pt idx="344">
                  <c:v>430.54005941775017</c:v>
                </c:pt>
                <c:pt idx="345">
                  <c:v>431.47046279859899</c:v>
                </c:pt>
                <c:pt idx="346">
                  <c:v>432.34217258241387</c:v>
                </c:pt>
                <c:pt idx="347">
                  <c:v>433.15492330773702</c:v>
                </c:pt>
                <c:pt idx="348">
                  <c:v>433.90846746817482</c:v>
                </c:pt>
                <c:pt idx="349">
                  <c:v>434.60257558771116</c:v>
                </c:pt>
                <c:pt idx="350">
                  <c:v>435.23703629053324</c:v>
                </c:pt>
                <c:pt idx="351">
                  <c:v>435.81165636535098</c:v>
                </c:pt>
                <c:pt idx="352">
                  <c:v>436.32626082418744</c:v>
                </c:pt>
                <c:pt idx="353">
                  <c:v>436.7806929556254</c:v>
                </c:pt>
                <c:pt idx="354">
                  <c:v>437.17481437249194</c:v>
                </c:pt>
                <c:pt idx="355">
                  <c:v>437.50850505396608</c:v>
                </c:pt>
                <c:pt idx="356">
                  <c:v>437.78166338210031</c:v>
                </c:pt>
                <c:pt idx="357">
                  <c:v>437.99420617273989</c:v>
                </c:pt>
                <c:pt idx="358">
                  <c:v>438.14606870083446</c:v>
                </c:pt>
                <c:pt idx="359">
                  <c:v>438.23720472013292</c:v>
                </c:pt>
                <c:pt idx="360">
                  <c:v>438.26758647725399</c:v>
                </c:pt>
              </c:numCache>
            </c:numRef>
          </c:xVal>
          <c:yVal>
            <c:numRef>
              <c:f>Simulation!$J$3:$J$363</c:f>
              <c:numCache>
                <c:formatCode>General</c:formatCode>
                <c:ptCount val="361"/>
                <c:pt idx="0">
                  <c:v>1</c:v>
                </c:pt>
                <c:pt idx="1">
                  <c:v>1.0000914574504884</c:v>
                </c:pt>
                <c:pt idx="2">
                  <c:v>1.0003658901848151</c:v>
                </c:pt>
                <c:pt idx="3">
                  <c:v>1.000823479428737</c:v>
                </c:pt>
                <c:pt idx="4">
                  <c:v>1.0014645274825997</c:v>
                </c:pt>
                <c:pt idx="5">
                  <c:v>1.0022894581080002</c:v>
                </c:pt>
                <c:pt idx="6">
                  <c:v>1.0032988170702057</c:v>
                </c:pt>
                <c:pt idx="7">
                  <c:v>1.0044932728374121</c:v>
                </c:pt>
                <c:pt idx="8">
                  <c:v>1.0058736174382483</c:v>
                </c:pt>
                <c:pt idx="9">
                  <c:v>1.0074407674792625</c:v>
                </c:pt>
                <c:pt idx="10">
                  <c:v>1.0091957653244261</c:v>
                </c:pt>
                <c:pt idx="11">
                  <c:v>1.0111397804390518</c:v>
                </c:pt>
                <c:pt idx="12">
                  <c:v>1.0132741109008427</c:v>
                </c:pt>
                <c:pt idx="13">
                  <c:v>1.0156001850811336</c:v>
                </c:pt>
                <c:pt idx="14">
                  <c:v>1.0181195634997509</c:v>
                </c:pt>
                <c:pt idx="15">
                  <c:v>1.0208339408572713</c:v>
                </c:pt>
                <c:pt idx="16">
                  <c:v>1.0237451482488347</c:v>
                </c:pt>
                <c:pt idx="17">
                  <c:v>1.0268551555640615</c:v>
                </c:pt>
                <c:pt idx="18">
                  <c:v>1.0301660740780083</c:v>
                </c:pt>
                <c:pt idx="19">
                  <c:v>1.0336801592385263</c:v>
                </c:pt>
                <c:pt idx="20">
                  <c:v>1.0373998136557958</c:v>
                </c:pt>
                <c:pt idx="21">
                  <c:v>1.0413275903002803</c:v>
                </c:pt>
                <c:pt idx="22">
                  <c:v>1.0454661959157703</c:v>
                </c:pt>
                <c:pt idx="23">
                  <c:v>1.0498184946547138</c:v>
                </c:pt>
                <c:pt idx="24">
                  <c:v>1.0543875119434911</c:v>
                </c:pt>
                <c:pt idx="25">
                  <c:v>1.0591764385858446</c:v>
                </c:pt>
                <c:pt idx="26">
                  <c:v>1.0641886351132108</c:v>
                </c:pt>
                <c:pt idx="27">
                  <c:v>1.06942763639128</c:v>
                </c:pt>
                <c:pt idx="28">
                  <c:v>1.0748971564927106</c:v>
                </c:pt>
                <c:pt idx="29">
                  <c:v>1.0806010938465613</c:v>
                </c:pt>
                <c:pt idx="30">
                  <c:v>1.086543536675648</c:v>
                </c:pt>
                <c:pt idx="31">
                  <c:v>1.0927287687337652</c:v>
                </c:pt>
                <c:pt idx="32">
                  <c:v>1.0991612753553976</c:v>
                </c:pt>
                <c:pt idx="33">
                  <c:v>1.1058457498313607</c:v>
                </c:pt>
                <c:pt idx="34">
                  <c:v>1.1127871001245841</c:v>
                </c:pt>
                <c:pt idx="35">
                  <c:v>1.1199904559411302</c:v>
                </c:pt>
                <c:pt idx="36">
                  <c:v>1.1274611761724267</c:v>
                </c:pt>
                <c:pt idx="37">
                  <c:v>1.1352048567256408</c:v>
                </c:pt>
                <c:pt idx="38">
                  <c:v>1.1432273387601255</c:v>
                </c:pt>
                <c:pt idx="39">
                  <c:v>1.1515347173489276</c:v>
                </c:pt>
                <c:pt idx="40">
                  <c:v>1.1601333505854472</c:v>
                </c:pt>
                <c:pt idx="41">
                  <c:v>1.1690298691565257</c:v>
                </c:pt>
                <c:pt idx="42">
                  <c:v>1.1782311864044892</c:v>
                </c:pt>
                <c:pt idx="43">
                  <c:v>1.1877445089019585</c:v>
                </c:pt>
                <c:pt idx="44">
                  <c:v>1.1975773475646576</c:v>
                </c:pt>
                <c:pt idx="45">
                  <c:v>1.2077375293288952</c:v>
                </c:pt>
                <c:pt idx="46">
                  <c:v>1.2182332094219588</c:v>
                </c:pt>
                <c:pt idx="47">
                  <c:v>1.2290728842552878</c:v>
                </c:pt>
                <c:pt idx="48">
                  <c:v>1.2402654049720403</c:v>
                </c:pt>
                <c:pt idx="49">
                  <c:v>1.2518199916824959</c:v>
                </c:pt>
                <c:pt idx="50">
                  <c:v>1.2637462484226709</c:v>
                </c:pt>
                <c:pt idx="51">
                  <c:v>1.2760541788735982</c:v>
                </c:pt>
                <c:pt idx="52">
                  <c:v>1.2887542028808621</c:v>
                </c:pt>
                <c:pt idx="53">
                  <c:v>1.3018571738163254</c:v>
                </c:pt>
                <c:pt idx="54">
                  <c:v>1.3153743968263638</c:v>
                </c:pt>
                <c:pt idx="55">
                  <c:v>1.3293176480135445</c:v>
                </c:pt>
                <c:pt idx="56">
                  <c:v>1.3436991946013892</c:v>
                </c:pt>
                <c:pt idx="57">
                  <c:v>1.3585318161347302</c:v>
                </c:pt>
                <c:pt idx="58">
                  <c:v>1.3738288267712475</c:v>
                </c:pt>
                <c:pt idx="59">
                  <c:v>1.3896040987229736</c:v>
                </c:pt>
                <c:pt idx="60">
                  <c:v>1.4058720869099628</c:v>
                </c:pt>
                <c:pt idx="61">
                  <c:v>1.4226478548919452</c:v>
                </c:pt>
                <c:pt idx="62">
                  <c:v>1.4399471021475709</c:v>
                </c:pt>
                <c:pt idx="63">
                  <c:v>1.4577861927748783</c:v>
                </c:pt>
                <c:pt idx="64">
                  <c:v>1.4761821856908897</c:v>
                </c:pt>
                <c:pt idx="65">
                  <c:v>1.4951528664126923</c:v>
                </c:pt>
                <c:pt idx="66">
                  <c:v>1.514716780507116</c:v>
                </c:pt>
                <c:pt idx="67">
                  <c:v>1.534893268801111</c:v>
                </c:pt>
                <c:pt idx="68">
                  <c:v>1.5557025044501724</c:v>
                </c:pt>
                <c:pt idx="69">
                  <c:v>1.5771655319677156</c:v>
                </c:pt>
                <c:pt idx="70">
                  <c:v>1.5993043083241305</c:v>
                </c:pt>
                <c:pt idx="71">
                  <c:v>1.62214174623036</c:v>
                </c:pt>
                <c:pt idx="72">
                  <c:v>1.6457017597273005</c:v>
                </c:pt>
                <c:pt idx="73">
                  <c:v>1.6700093122090547</c:v>
                </c:pt>
                <c:pt idx="74">
                  <c:v>1.6950904670151614</c:v>
                </c:pt>
                <c:pt idx="75">
                  <c:v>1.7209724407343014</c:v>
                </c:pt>
                <c:pt idx="76">
                  <c:v>1.7476836593697294</c:v>
                </c:pt>
                <c:pt idx="77">
                  <c:v>1.7752538175247154</c:v>
                </c:pt>
                <c:pt idx="78">
                  <c:v>1.8037139407746727</c:v>
                </c:pt>
                <c:pt idx="79">
                  <c:v>1.8330964514013435</c:v>
                </c:pt>
                <c:pt idx="80">
                  <c:v>1.863435237673386</c:v>
                </c:pt>
                <c:pt idx="81">
                  <c:v>1.8947657268670512</c:v>
                </c:pt>
                <c:pt idx="82">
                  <c:v>1.9271249622300768</c:v>
                </c:pt>
                <c:pt idx="83">
                  <c:v>1.9605516841017965</c:v>
                </c:pt>
                <c:pt idx="84">
                  <c:v>1.9950864154123067</c:v>
                </c:pt>
                <c:pt idx="85">
                  <c:v>2.030771551793674</c:v>
                </c:pt>
                <c:pt idx="86">
                  <c:v>2.0676514565462085</c:v>
                </c:pt>
                <c:pt idx="87">
                  <c:v>2.1057725607129383</c:v>
                </c:pt>
                <c:pt idx="88">
                  <c:v>2.1451834685253468</c:v>
                </c:pt>
                <c:pt idx="89">
                  <c:v>2.1859350684930705</c:v>
                </c:pt>
                <c:pt idx="90">
                  <c:v>2.228080650419479</c:v>
                </c:pt>
                <c:pt idx="91">
                  <c:v>2.271676028633657</c:v>
                </c:pt>
                <c:pt idx="92">
                  <c:v>2.3167796717370792</c:v>
                </c:pt>
                <c:pt idx="93">
                  <c:v>2.3634528391698804</c:v>
                </c:pt>
                <c:pt idx="94">
                  <c:v>2.4117597249068581</c:v>
                </c:pt>
                <c:pt idx="95">
                  <c:v>2.4617676085967544</c:v>
                </c:pt>
                <c:pt idx="96">
                  <c:v>2.5135470144595513</c:v>
                </c:pt>
                <c:pt idx="97">
                  <c:v>2.5671718782549036</c:v>
                </c:pt>
                <c:pt idx="98">
                  <c:v>2.6227197226299239</c:v>
                </c:pt>
                <c:pt idx="99">
                  <c:v>2.6802718411455699</c:v>
                </c:pt>
                <c:pt idx="100">
                  <c:v>2.7399134912668845</c:v>
                </c:pt>
                <c:pt idx="101">
                  <c:v>2.8017340965828028</c:v>
                </c:pt>
                <c:pt idx="102">
                  <c:v>2.8658274584944121</c:v>
                </c:pt>
                <c:pt idx="103">
                  <c:v>2.9322919775757263</c:v>
                </c:pt>
                <c:pt idx="104">
                  <c:v>3.0012308847664362</c:v>
                </c:pt>
                <c:pt idx="105">
                  <c:v>3.0727524824999635</c:v>
                </c:pt>
                <c:pt idx="106">
                  <c:v>3.1469703958007127</c:v>
                </c:pt>
                <c:pt idx="107">
                  <c:v>3.2240038332991983</c:v>
                </c:pt>
                <c:pt idx="108">
                  <c:v>3.303977858010184</c:v>
                </c:pt>
                <c:pt idx="109">
                  <c:v>3.3870236675941903</c:v>
                </c:pt>
                <c:pt idx="110">
                  <c:v>3.4732788836729429</c:v>
                </c:pt>
                <c:pt idx="111">
                  <c:v>3.5628878495912137</c:v>
                </c:pt>
                <c:pt idx="112">
                  <c:v>3.6560019358058575</c:v>
                </c:pt>
                <c:pt idx="113">
                  <c:v>3.7527798518332465</c:v>
                </c:pt>
                <c:pt idx="114">
                  <c:v>3.8533879633924166</c:v>
                </c:pt>
                <c:pt idx="115">
                  <c:v>3.9580006130372505</c:v>
                </c:pt>
                <c:pt idx="116">
                  <c:v>4.0668004421687485</c:v>
                </c:pt>
                <c:pt idx="117">
                  <c:v>4.179978711850648</c:v>
                </c:pt>
                <c:pt idx="118">
                  <c:v>4.2977356193081881</c:v>
                </c:pt>
                <c:pt idx="119">
                  <c:v>4.4202806063614979</c:v>
                </c:pt>
                <c:pt idx="120">
                  <c:v>4.547832655319815</c:v>
                </c:pt>
                <c:pt idx="121">
                  <c:v>4.6806205670286136</c:v>
                </c:pt>
                <c:pt idx="122">
                  <c:v>4.8188832148054006</c:v>
                </c:pt>
                <c:pt idx="123">
                  <c:v>4.9628697669064179</c:v>
                </c:pt>
                <c:pt idx="124">
                  <c:v>5.1128398689207044</c:v>
                </c:pt>
                <c:pt idx="125">
                  <c:v>5.2690637760736001</c:v>
                </c:pt>
                <c:pt idx="126">
                  <c:v>5.4318224238214592</c:v>
                </c:pt>
                <c:pt idx="127">
                  <c:v>5.6014074233165525</c:v>
                </c:pt>
                <c:pt idx="128">
                  <c:v>5.7781209662989337</c:v>
                </c:pt>
                <c:pt idx="129">
                  <c:v>5.962275621714535</c:v>
                </c:pt>
                <c:pt idx="130">
                  <c:v>6.1541940038527256</c:v>
                </c:pt>
                <c:pt idx="131">
                  <c:v>6.3542082890313631</c:v>
                </c:pt>
                <c:pt idx="132">
                  <c:v>6.5626595548278628</c:v>
                </c:pt>
                <c:pt idx="133">
                  <c:v>6.7798969125630855</c:v>
                </c:pt>
                <c:pt idx="134">
                  <c:v>7.0062764002015765</c:v>
                </c:pt>
                <c:pt idx="135">
                  <c:v>7.2421595990626049</c:v>
                </c:pt>
                <c:pt idx="136">
                  <c:v>7.48791193378214</c:v>
                </c:pt>
                <c:pt idx="137">
                  <c:v>7.7439006108896944</c:v>
                </c:pt>
                <c:pt idx="138">
                  <c:v>8.0104921472568442</c:v>
                </c:pt>
                <c:pt idx="139">
                  <c:v>8.2880494356604917</c:v>
                </c:pt>
                <c:pt idx="140">
                  <c:v>8.5769282909489206</c:v>
                </c:pt>
                <c:pt idx="141">
                  <c:v>8.8774734170185816</c:v>
                </c:pt>
                <c:pt idx="142">
                  <c:v>9.1900137322773485</c:v>
                </c:pt>
                <c:pt idx="143">
                  <c:v>9.5148569898283188</c:v>
                </c:pt>
                <c:pt idx="144">
                  <c:v>9.8522836286735167</c:v>
                </c:pt>
                <c:pt idx="145">
                  <c:v>10.202539794313113</c:v>
                </c:pt>
                <c:pt idx="146">
                  <c:v>10.565829471793982</c:v>
                </c:pt>
                <c:pt idx="147">
                  <c:v>10.942305682225516</c:v>
                </c:pt>
                <c:pt idx="148">
                  <c:v>11.332060705802867</c:v>
                </c:pt>
                <c:pt idx="149">
                  <c:v>11.735115311302232</c:v>
                </c:pt>
                <c:pt idx="150">
                  <c:v>12.151406994740489</c:v>
                </c:pt>
                <c:pt idx="151">
                  <c:v>12.580777259328226</c:v>
                </c:pt>
                <c:pt idx="152">
                  <c:v>13.022958005861417</c:v>
                </c:pt>
                <c:pt idx="153">
                  <c:v>13.477557148029661</c:v>
                </c:pt>
                <c:pt idx="154">
                  <c:v>13.944043621284386</c:v>
                </c:pt>
                <c:pt idx="155">
                  <c:v>14.421732017060934</c:v>
                </c:pt>
                <c:pt idx="156">
                  <c:v>14.909767145916701</c:v>
                </c:pt>
                <c:pt idx="157">
                  <c:v>15.407108912473433</c:v>
                </c:pt>
                <c:pt idx="158">
                  <c:v>15.912517969977204</c:v>
                </c:pt>
                <c:pt idx="159">
                  <c:v>16.424542709780638</c:v>
                </c:pt>
                <c:pt idx="160">
                  <c:v>16.941508226820812</c:v>
                </c:pt>
                <c:pt idx="161">
                  <c:v>17.461507980577469</c:v>
                </c:pt>
                <c:pt idx="162">
                  <c:v>17.982398935044845</c:v>
                </c:pt>
                <c:pt idx="163">
                  <c:v>18.501801002693401</c:v>
                </c:pt>
                <c:pt idx="164">
                  <c:v>19.017101627077555</c:v>
                </c:pt>
                <c:pt idx="165">
                  <c:v>19.52546630712385</c:v>
                </c:pt>
                <c:pt idx="166">
                  <c:v>20.023855784079352</c:v>
                </c:pt>
                <c:pt idx="167">
                  <c:v>20.509050471930816</c:v>
                </c:pt>
                <c:pt idx="168">
                  <c:v>20.977682508806144</c:v>
                </c:pt>
                <c:pt idx="169">
                  <c:v>21.426275539413751</c:v>
                </c:pt>
                <c:pt idx="170">
                  <c:v>21.851292011221393</c:v>
                </c:pt>
                <c:pt idx="171">
                  <c:v>22.249187390353889</c:v>
                </c:pt>
                <c:pt idx="172">
                  <c:v>22.616470294469842</c:v>
                </c:pt>
                <c:pt idx="173">
                  <c:v>22.952912436363803</c:v>
                </c:pt>
                <c:pt idx="174">
                  <c:v>23.271305417919582</c:v>
                </c:pt>
                <c:pt idx="175">
                  <c:v>23.588421167024741</c:v>
                </c:pt>
                <c:pt idx="176">
                  <c:v>23.921674532695281</c:v>
                </c:pt>
                <c:pt idx="177">
                  <c:v>24.288785414689141</c:v>
                </c:pt>
                <c:pt idx="178">
                  <c:v>24.707388962153544</c:v>
                </c:pt>
                <c:pt idx="179">
                  <c:v>25.194605921245213</c:v>
                </c:pt>
                <c:pt idx="180">
                  <c:v>25.766588160797156</c:v>
                </c:pt>
                <c:pt idx="181">
                  <c:v>26.438056680377702</c:v>
                </c:pt>
                <c:pt idx="182">
                  <c:v>27.221850790478513</c:v>
                </c:pt>
                <c:pt idx="183">
                  <c:v>28.128507502461765</c:v>
                </c:pt>
                <c:pt idx="184">
                  <c:v>29.165889415504196</c:v>
                </c:pt>
                <c:pt idx="185">
                  <c:v>30.33887757318077</c:v>
                </c:pt>
                <c:pt idx="186">
                  <c:v>31.649143008844884</c:v>
                </c:pt>
                <c:pt idx="187">
                  <c:v>33.095007208311849</c:v>
                </c:pt>
                <c:pt idx="188">
                  <c:v>34.67139774515779</c:v>
                </c:pt>
                <c:pt idx="189">
                  <c:v>36.369901167181105</c:v>
                </c:pt>
                <c:pt idx="190">
                  <c:v>38.178911106399966</c:v>
                </c:pt>
                <c:pt idx="191">
                  <c:v>40.083865792996143</c:v>
                </c:pt>
                <c:pt idx="192">
                  <c:v>42.067565869667263</c:v>
                </c:pt>
                <c:pt idx="193">
                  <c:v>44.110560760080816</c:v>
                </c:pt>
                <c:pt idx="194">
                  <c:v>46.191589913469478</c:v>
                </c:pt>
                <c:pt idx="195">
                  <c:v>48.288064038609591</c:v>
                </c:pt>
                <c:pt idx="196">
                  <c:v>50.376570918253577</c:v>
                </c:pt>
                <c:pt idx="197">
                  <c:v>52.433390488646673</c:v>
                </c:pt>
                <c:pt idx="198">
                  <c:v>54.43500448639972</c:v>
                </c:pt>
                <c:pt idx="199">
                  <c:v>56.358587006894552</c:v>
                </c:pt>
                <c:pt idx="200">
                  <c:v>58.182463686708559</c:v>
                </c:pt>
                <c:pt idx="201">
                  <c:v>59.886528828144669</c:v>
                </c:pt>
                <c:pt idx="202">
                  <c:v>61.452611550169578</c:v>
                </c:pt>
                <c:pt idx="203">
                  <c:v>62.864783913508404</c:v>
                </c:pt>
                <c:pt idx="204">
                  <c:v>64.109605876946816</c:v>
                </c:pt>
                <c:pt idx="205">
                  <c:v>65.176303855170985</c:v>
                </c:pt>
                <c:pt idx="206">
                  <c:v>66.056881530291136</c:v>
                </c:pt>
                <c:pt idx="207">
                  <c:v>66.746163387573148</c:v>
                </c:pt>
                <c:pt idx="208">
                  <c:v>67.24177317002642</c:v>
                </c:pt>
                <c:pt idx="209">
                  <c:v>67.544051045303647</c:v>
                </c:pt>
                <c:pt idx="210">
                  <c:v>67.655914720058661</c:v>
                </c:pt>
                <c:pt idx="211">
                  <c:v>67.582670989581146</c:v>
                </c:pt>
                <c:pt idx="212">
                  <c:v>67.331785243459109</c:v>
                </c:pt>
                <c:pt idx="213">
                  <c:v>66.912617233680294</c:v>
                </c:pt>
                <c:pt idx="214">
                  <c:v>66.33613192777706</c:v>
                </c:pt>
                <c:pt idx="215">
                  <c:v>65.614594501742374</c:v>
                </c:pt>
                <c:pt idx="216">
                  <c:v>64.761258470396683</c:v>
                </c:pt>
                <c:pt idx="217">
                  <c:v>63.790055612402831</c:v>
                </c:pt>
                <c:pt idx="218">
                  <c:v>62.71529574052817</c:v>
                </c:pt>
                <c:pt idx="219">
                  <c:v>61.551383523699727</c:v>
                </c:pt>
                <c:pt idx="220">
                  <c:v>60.31255852497803</c:v>
                </c:pt>
                <c:pt idx="221">
                  <c:v>59.012663426441854</c:v>
                </c:pt>
                <c:pt idx="222">
                  <c:v>57.664944121936749</c:v>
                </c:pt>
                <c:pt idx="223">
                  <c:v>56.281884028692239</c:v>
                </c:pt>
                <c:pt idx="224">
                  <c:v>54.875073655944895</c:v>
                </c:pt>
                <c:pt idx="225">
                  <c:v>53.455115226730172</c:v>
                </c:pt>
                <c:pt idx="226">
                  <c:v>52.031561025577943</c:v>
                </c:pt>
                <c:pt idx="227">
                  <c:v>50.612883179012535</c:v>
                </c:pt>
                <c:pt idx="228">
                  <c:v>49.206471796113547</c:v>
                </c:pt>
                <c:pt idx="229">
                  <c:v>47.81865782003733</c:v>
                </c:pt>
                <c:pt idx="230">
                  <c:v>46.454756573687369</c:v>
                </c:pt>
                <c:pt idx="231">
                  <c:v>45.119127817826737</c:v>
                </c:pt>
                <c:pt idx="232">
                  <c:v>43.815248162118941</c:v>
                </c:pt>
                <c:pt idx="233">
                  <c:v>42.54579185505763</c:v>
                </c:pt>
                <c:pt idx="234">
                  <c:v>41.312716297841845</c:v>
                </c:pt>
                <c:pt idx="235">
                  <c:v>40.117349046886666</c:v>
                </c:pt>
                <c:pt idx="236">
                  <c:v>38.960473555689084</c:v>
                </c:pt>
                <c:pt idx="237">
                  <c:v>37.842411426218383</c:v>
                </c:pt>
                <c:pt idx="238">
                  <c:v>36.763099462906176</c:v>
                </c:pt>
                <c:pt idx="239">
                  <c:v>35.722160323130119</c:v>
                </c:pt>
                <c:pt idx="240">
                  <c:v>34.718966016617713</c:v>
                </c:pt>
                <c:pt idx="241">
                  <c:v>33.752693907987123</c:v>
                </c:pt>
                <c:pt idx="242">
                  <c:v>32.822375212930602</c:v>
                </c:pt>
                <c:pt idx="243">
                  <c:v>31.926936245834703</c:v>
                </c:pt>
                <c:pt idx="244">
                  <c:v>31.065232875932228</c:v>
                </c:pt>
                <c:pt idx="245">
                  <c:v>30.236078785008619</c:v>
                </c:pt>
                <c:pt idx="246">
                  <c:v>29.436918646894725</c:v>
                </c:pt>
                <c:pt idx="247">
                  <c:v>28.668350098043572</c:v>
                </c:pt>
                <c:pt idx="248">
                  <c:v>27.929041295509656</c:v>
                </c:pt>
                <c:pt idx="249">
                  <c:v>27.217721333227082</c:v>
                </c:pt>
                <c:pt idx="250">
                  <c:v>26.533177792626443</c:v>
                </c:pt>
                <c:pt idx="251">
                  <c:v>25.874254319905262</c:v>
                </c:pt>
                <c:pt idx="252">
                  <c:v>25.239848242989574</c:v>
                </c:pt>
                <c:pt idx="253">
                  <c:v>24.628908238596797</c:v>
                </c:pt>
                <c:pt idx="254">
                  <c:v>24.040432057564352</c:v>
                </c:pt>
                <c:pt idx="255">
                  <c:v>23.473464314702284</c:v>
                </c:pt>
                <c:pt idx="256">
                  <c:v>22.927094347811057</c:v>
                </c:pt>
                <c:pt idx="257">
                  <c:v>22.400454149144903</c:v>
                </c:pt>
                <c:pt idx="258">
                  <c:v>21.892716371457141</c:v>
                </c:pt>
                <c:pt idx="259">
                  <c:v>21.403092409810405</c:v>
                </c:pt>
                <c:pt idx="260">
                  <c:v>20.930830559543882</c:v>
                </c:pt>
                <c:pt idx="261">
                  <c:v>20.475214250138571</c:v>
                </c:pt>
                <c:pt idx="262">
                  <c:v>20.035560354191375</c:v>
                </c:pt>
                <c:pt idx="263">
                  <c:v>19.611217570279653</c:v>
                </c:pt>
                <c:pt idx="264">
                  <c:v>19.201564878157548</c:v>
                </c:pt>
                <c:pt idx="265">
                  <c:v>18.806010064459059</c:v>
                </c:pt>
                <c:pt idx="266">
                  <c:v>18.423988316878042</c:v>
                </c:pt>
                <c:pt idx="267">
                  <c:v>18.054960884646079</c:v>
                </c:pt>
                <c:pt idx="268">
                  <c:v>17.698413803022177</c:v>
                </c:pt>
                <c:pt idx="269">
                  <c:v>17.353856679439655</c:v>
                </c:pt>
                <c:pt idx="270">
                  <c:v>17.020821538918387</c:v>
                </c:pt>
                <c:pt idx="271">
                  <c:v>16.698861726337896</c:v>
                </c:pt>
                <c:pt idx="272">
                  <c:v>16.387550863176173</c:v>
                </c:pt>
                <c:pt idx="273">
                  <c:v>16.0864818563449</c:v>
                </c:pt>
                <c:pt idx="274">
                  <c:v>15.795265956791958</c:v>
                </c:pt>
                <c:pt idx="275">
                  <c:v>15.513531865592427</c:v>
                </c:pt>
                <c:pt idx="276">
                  <c:v>15.240924885308811</c:v>
                </c:pt>
                <c:pt idx="277">
                  <c:v>14.97710611446673</c:v>
                </c:pt>
                <c:pt idx="278">
                  <c:v>14.721751683062962</c:v>
                </c:pt>
                <c:pt idx="279">
                  <c:v>14.474552027096191</c:v>
                </c:pt>
                <c:pt idx="280">
                  <c:v>14.235211200186722</c:v>
                </c:pt>
                <c:pt idx="281">
                  <c:v>14.003446220428653</c:v>
                </c:pt>
                <c:pt idx="282">
                  <c:v>13.778986450694655</c:v>
                </c:pt>
                <c:pt idx="283">
                  <c:v>13.56157301069106</c:v>
                </c:pt>
                <c:pt idx="284">
                  <c:v>13.350958219136078</c:v>
                </c:pt>
                <c:pt idx="285">
                  <c:v>13.146905064509445</c:v>
                </c:pt>
                <c:pt idx="286">
                  <c:v>12.949186702893803</c:v>
                </c:pt>
                <c:pt idx="287">
                  <c:v>12.75758598149965</c:v>
                </c:pt>
                <c:pt idx="288">
                  <c:v>12.571894986534124</c:v>
                </c:pt>
                <c:pt idx="289">
                  <c:v>12.391914614140317</c:v>
                </c:pt>
                <c:pt idx="290">
                  <c:v>12.217454163197987</c:v>
                </c:pt>
                <c:pt idx="291">
                  <c:v>12.048330948837853</c:v>
                </c:pt>
                <c:pt idx="292">
                  <c:v>11.884369935580898</c:v>
                </c:pt>
                <c:pt idx="293">
                  <c:v>11.725403389070433</c:v>
                </c:pt>
                <c:pt idx="294">
                  <c:v>11.571270545418875</c:v>
                </c:pt>
                <c:pt idx="295">
                  <c:v>11.42181729724259</c:v>
                </c:pt>
                <c:pt idx="296">
                  <c:v>11.276895895507506</c:v>
                </c:pt>
                <c:pt idx="297">
                  <c:v>11.136364666354879</c:v>
                </c:pt>
                <c:pt idx="298">
                  <c:v>11.000087742121089</c:v>
                </c:pt>
                <c:pt idx="299">
                  <c:v>10.86793480580786</c:v>
                </c:pt>
                <c:pt idx="300">
                  <c:v>10.739780848299242</c:v>
                </c:pt>
                <c:pt idx="301">
                  <c:v>10.615505937659972</c:v>
                </c:pt>
                <c:pt idx="302">
                  <c:v>10.494994999885934</c:v>
                </c:pt>
                <c:pt idx="303">
                  <c:v>10.378137610511773</c:v>
                </c:pt>
                <c:pt idx="304">
                  <c:v>10.264827796512993</c:v>
                </c:pt>
                <c:pt idx="305">
                  <c:v>10.154963847970887</c:v>
                </c:pt>
                <c:pt idx="306">
                  <c:v>10.048448138997502</c:v>
                </c:pt>
                <c:pt idx="307">
                  <c:v>9.9451869574454328</c:v>
                </c:pt>
                <c:pt idx="308">
                  <c:v>9.8450903429534176</c:v>
                </c:pt>
                <c:pt idx="309">
                  <c:v>9.7480719329030805</c:v>
                </c:pt>
                <c:pt idx="310">
                  <c:v>9.6540488158856537</c:v>
                </c:pt>
                <c:pt idx="311">
                  <c:v>9.5629413922995159</c:v>
                </c:pt>
                <c:pt idx="312">
                  <c:v>9.4746732417199606</c:v>
                </c:pt>
                <c:pt idx="313">
                  <c:v>9.3891709967026529</c:v>
                </c:pt>
                <c:pt idx="314">
                  <c:v>9.3063642227004379</c:v>
                </c:pt>
                <c:pt idx="315">
                  <c:v>9.2261853037910253</c:v>
                </c:pt>
                <c:pt idx="316">
                  <c:v>9.1485693339294745</c:v>
                </c:pt>
                <c:pt idx="317">
                  <c:v>9.0734540134552013</c:v>
                </c:pt>
                <c:pt idx="318">
                  <c:v>9.0007795505980699</c:v>
                </c:pt>
                <c:pt idx="319">
                  <c:v>8.9304885677420085</c:v>
                </c:pt>
                <c:pt idx="320">
                  <c:v>8.8625260122180425</c:v>
                </c:pt>
                <c:pt idx="321">
                  <c:v>8.7968390714110054</c:v>
                </c:pt>
                <c:pt idx="322">
                  <c:v>8.7333770919761005</c:v>
                </c:pt>
                <c:pt idx="323">
                  <c:v>8.672091502972652</c:v>
                </c:pt>
                <c:pt idx="324">
                  <c:v>8.6129357427330788</c:v>
                </c:pt>
                <c:pt idx="325">
                  <c:v>8.5558651892950142</c:v>
                </c:pt>
                <c:pt idx="326">
                  <c:v>8.5008370942340576</c:v>
                </c:pt>
                <c:pt idx="327">
                  <c:v>8.4478105197436673</c:v>
                </c:pt>
                <c:pt idx="328">
                  <c:v>8.3967462788171083</c:v>
                </c:pt>
                <c:pt idx="329">
                  <c:v>8.347606878394549</c:v>
                </c:pt>
                <c:pt idx="330">
                  <c:v>8.3003564653459048</c:v>
                </c:pt>
                <c:pt idx="331">
                  <c:v>8.2549607751674241</c:v>
                </c:pt>
                <c:pt idx="332">
                  <c:v>8.2113870832766995</c:v>
                </c:pt>
                <c:pt idx="333">
                  <c:v>8.1696041587975312</c:v>
                </c:pt>
                <c:pt idx="334">
                  <c:v>8.1295822207319617</c:v>
                </c:pt>
                <c:pt idx="335">
                  <c:v>8.0912928964230701</c:v>
                </c:pt>
                <c:pt idx="336">
                  <c:v>8.0547091822172465</c:v>
                </c:pt>
                <c:pt idx="337">
                  <c:v>8.0198054062404331</c:v>
                </c:pt>
                <c:pt idx="338">
                  <c:v>7.9865571932075383</c:v>
                </c:pt>
                <c:pt idx="339">
                  <c:v>7.9549414311892468</c:v>
                </c:pt>
                <c:pt idx="340">
                  <c:v>7.9249362402649792</c:v>
                </c:pt>
                <c:pt idx="341">
                  <c:v>7.8965209429951644</c:v>
                </c:pt>
                <c:pt idx="342">
                  <c:v>7.8696760366501115</c:v>
                </c:pt>
                <c:pt idx="343">
                  <c:v>7.8443831671369812</c:v>
                </c:pt>
                <c:pt idx="344">
                  <c:v>7.8206251045698831</c:v>
                </c:pt>
                <c:pt idx="345">
                  <c:v>7.798385720432127</c:v>
                </c:pt>
                <c:pt idx="346">
                  <c:v>7.777649966282949</c:v>
                </c:pt>
                <c:pt idx="347">
                  <c:v>7.7584038539646087</c:v>
                </c:pt>
                <c:pt idx="348">
                  <c:v>7.7406344372688727</c:v>
                </c:pt>
                <c:pt idx="349">
                  <c:v>7.724329795025163</c:v>
                </c:pt>
                <c:pt idx="350">
                  <c:v>7.7094790155756971</c:v>
                </c:pt>
                <c:pt idx="351">
                  <c:v>7.6960721826057634</c:v>
                </c:pt>
                <c:pt idx="352">
                  <c:v>7.6841003623003417</c:v>
                </c:pt>
                <c:pt idx="353">
                  <c:v>7.6735555918008451</c:v>
                </c:pt>
                <c:pt idx="354">
                  <c:v>7.6644308689386245</c:v>
                </c:pt>
                <c:pt idx="355">
                  <c:v>7.6567201432244669</c:v>
                </c:pt>
                <c:pt idx="356">
                  <c:v>7.6504183080757748</c:v>
                </c:pt>
                <c:pt idx="357">
                  <c:v>7.6455211942659078</c:v>
                </c:pt>
                <c:pt idx="358">
                  <c:v>7.6420255645823714</c:v>
                </c:pt>
                <c:pt idx="359">
                  <c:v>7.6399291096831581</c:v>
                </c:pt>
                <c:pt idx="360">
                  <c:v>7.6392304451429514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49-4FED-8485-C9CC766309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0707352"/>
        <c:axId val="640705712"/>
      </c:scatterChart>
      <c:valAx>
        <c:axId val="640707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layout>
            <c:manualLayout>
              <c:xMode val="edge"/>
              <c:yMode val="edge"/>
              <c:x val="0.45956824146981629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05712"/>
        <c:crosses val="autoZero"/>
        <c:crossBetween val="midCat"/>
      </c:valAx>
      <c:valAx>
        <c:axId val="640705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Combustion pressure</a:t>
                </a:r>
                <a:r>
                  <a:rPr lang="en-GB" baseline="0"/>
                  <a:t> (B)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07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Combustion Temperature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Simulation!$F$3:$F$363</c:f>
              <c:numCache>
                <c:formatCode>General</c:formatCode>
                <c:ptCount val="361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Simulation!$P$3:$P$363</c:f>
              <c:numCache>
                <c:formatCode>General</c:formatCode>
                <c:ptCount val="361"/>
                <c:pt idx="0">
                  <c:v>271.96053575115496</c:v>
                </c:pt>
                <c:pt idx="1">
                  <c:v>271.96655388946937</c:v>
                </c:pt>
                <c:pt idx="2">
                  <c:v>271.9846097740301</c:v>
                </c:pt>
                <c:pt idx="3">
                  <c:v>272.01470781452929</c:v>
                </c:pt>
                <c:pt idx="4">
                  <c:v>272.05685536325035</c:v>
                </c:pt>
                <c:pt idx="5">
                  <c:v>272.11106271926576</c:v>
                </c:pt>
                <c:pt idx="6">
                  <c:v>272.17734313431976</c:v>
                </c:pt>
                <c:pt idx="7">
                  <c:v>272.25571282039908</c:v>
                </c:pt>
                <c:pt idx="8">
                  <c:v>272.34619095900018</c:v>
                </c:pt>
                <c:pt idx="9">
                  <c:v>272.44879971210077</c:v>
                </c:pt>
                <c:pt idx="10">
                  <c:v>272.56356423484402</c:v>
                </c:pt>
                <c:pt idx="11">
                  <c:v>272.69051268994741</c:v>
                </c:pt>
                <c:pt idx="12">
                  <c:v>272.82967626384863</c:v>
                </c:pt>
                <c:pt idx="13">
                  <c:v>272.9810891846019</c:v>
                </c:pt>
                <c:pt idx="14">
                  <c:v>273.14478874154048</c:v>
                </c:pt>
                <c:pt idx="15">
                  <c:v>273.32081530672286</c:v>
                </c:pt>
                <c:pt idx="16">
                  <c:v>273.50921235817935</c:v>
                </c:pt>
                <c:pt idx="17">
                  <c:v>273.71002650498139</c:v>
                </c:pt>
                <c:pt idx="18">
                  <c:v>273.92330751415312</c:v>
                </c:pt>
                <c:pt idx="19">
                  <c:v>274.14910833944953</c:v>
                </c:pt>
                <c:pt idx="20">
                  <c:v>274.3874851520244</c:v>
                </c:pt>
                <c:pt idx="21">
                  <c:v>274.63849737301564</c:v>
                </c:pt>
                <c:pt idx="22">
                  <c:v>274.90220770807525</c:v>
                </c:pt>
                <c:pt idx="23">
                  <c:v>275.17868218387179</c:v>
                </c:pt>
                <c:pt idx="24">
                  <c:v>275.4679901865984</c:v>
                </c:pt>
                <c:pt idx="25">
                  <c:v>275.77020450251763</c:v>
                </c:pt>
                <c:pt idx="26">
                  <c:v>276.08540136057638</c:v>
                </c:pt>
                <c:pt idx="27">
                  <c:v>276.41366047712756</c:v>
                </c:pt>
                <c:pt idx="28">
                  <c:v>276.75506510279632</c:v>
                </c:pt>
                <c:pt idx="29">
                  <c:v>277.10970207152752</c:v>
                </c:pt>
                <c:pt idx="30">
                  <c:v>277.47766185185617</c:v>
                </c:pt>
                <c:pt idx="31">
                  <c:v>277.85903860044317</c:v>
                </c:pt>
                <c:pt idx="32">
                  <c:v>278.25393021791854</c:v>
                </c:pt>
                <c:pt idx="33">
                  <c:v>278.66243840707824</c:v>
                </c:pt>
                <c:pt idx="34">
                  <c:v>279.08466873348078</c:v>
                </c:pt>
                <c:pt idx="35">
                  <c:v>279.52073068849177</c:v>
                </c:pt>
                <c:pt idx="36">
                  <c:v>279.9707377548263</c:v>
                </c:pt>
                <c:pt idx="37">
                  <c:v>280.4348074746398</c:v>
                </c:pt>
                <c:pt idx="38">
                  <c:v>280.91306152022003</c:v>
                </c:pt>
                <c:pt idx="39">
                  <c:v>281.40562576733413</c:v>
                </c:pt>
                <c:pt idx="40">
                  <c:v>281.91263037128601</c:v>
                </c:pt>
                <c:pt idx="41">
                  <c:v>282.43420984573987</c:v>
                </c:pt>
                <c:pt idx="42">
                  <c:v>282.97050314436837</c:v>
                </c:pt>
                <c:pt idx="43">
                  <c:v>283.52165374538237</c:v>
                </c:pt>
                <c:pt idx="44">
                  <c:v>284.08780973900434</c:v>
                </c:pt>
                <c:pt idx="45">
                  <c:v>284.66912391794256</c:v>
                </c:pt>
                <c:pt idx="46">
                  <c:v>285.26575387092993</c:v>
                </c:pt>
                <c:pt idx="47">
                  <c:v>285.87786207938723</c:v>
                </c:pt>
                <c:pt idx="48">
                  <c:v>286.50561601727281</c:v>
                </c:pt>
                <c:pt idx="49">
                  <c:v>287.14918825418158</c:v>
                </c:pt>
                <c:pt idx="50">
                  <c:v>287.80875656175328</c:v>
                </c:pt>
                <c:pt idx="51">
                  <c:v>288.48450402345361</c:v>
                </c:pt>
                <c:pt idx="52">
                  <c:v>289.17661914778586</c:v>
                </c:pt>
                <c:pt idx="53">
                  <c:v>289.88529598499611</c:v>
                </c:pt>
                <c:pt idx="54">
                  <c:v>290.61073424732615</c:v>
                </c:pt>
                <c:pt idx="55">
                  <c:v>291.35313943287321</c:v>
                </c:pt>
                <c:pt idx="56">
                  <c:v>292.11272295310886</c:v>
                </c:pt>
                <c:pt idx="57">
                  <c:v>292.88970226410771</c:v>
                </c:pt>
                <c:pt idx="58">
                  <c:v>293.68430100153353</c:v>
                </c:pt>
                <c:pt idx="59">
                  <c:v>294.4967491194252</c:v>
                </c:pt>
                <c:pt idx="60">
                  <c:v>295.32728303282067</c:v>
                </c:pt>
                <c:pt idx="61">
                  <c:v>296.17614576425052</c:v>
                </c:pt>
                <c:pt idx="62">
                  <c:v>297.04358709412696</c:v>
                </c:pt>
                <c:pt idx="63">
                  <c:v>297.92986371504389</c:v>
                </c:pt>
                <c:pt idx="64">
                  <c:v>298.835239389999</c:v>
                </c:pt>
                <c:pt idx="65">
                  <c:v>299.75998511453162</c:v>
                </c:pt>
                <c:pt idx="66">
                  <c:v>300.70437928276721</c:v>
                </c:pt>
                <c:pt idx="67">
                  <c:v>301.66870785733585</c:v>
                </c:pt>
                <c:pt idx="68">
                  <c:v>302.65326454312674</c:v>
                </c:pt>
                <c:pt idx="69">
                  <c:v>303.65835096481459</c:v>
                </c:pt>
                <c:pt idx="70">
                  <c:v>304.68427684808199</c:v>
                </c:pt>
                <c:pt idx="71">
                  <c:v>305.73136020443462</c:v>
                </c:pt>
                <c:pt idx="72">
                  <c:v>306.7999275194839</c:v>
                </c:pt>
                <c:pt idx="73">
                  <c:v>307.89031394454418</c:v>
                </c:pt>
                <c:pt idx="74">
                  <c:v>309.00286349135956</c:v>
                </c:pt>
                <c:pt idx="75">
                  <c:v>310.13792922974324</c:v>
                </c:pt>
                <c:pt idx="76">
                  <c:v>311.2958734878697</c:v>
                </c:pt>
                <c:pt idx="77">
                  <c:v>312.47706805492214</c:v>
                </c:pt>
                <c:pt idx="78">
                  <c:v>313.68189438574461</c:v>
                </c:pt>
                <c:pt idx="79">
                  <c:v>314.91074380709802</c:v>
                </c:pt>
                <c:pt idx="80">
                  <c:v>316.16401772505776</c:v>
                </c:pt>
                <c:pt idx="81">
                  <c:v>317.44212783302675</c:v>
                </c:pt>
                <c:pt idx="82">
                  <c:v>318.74549631975992</c:v>
                </c:pt>
                <c:pt idx="83">
                  <c:v>320.07455607671881</c:v>
                </c:pt>
                <c:pt idx="84">
                  <c:v>321.42975090397971</c:v>
                </c:pt>
                <c:pt idx="85">
                  <c:v>322.81153571382146</c:v>
                </c:pt>
                <c:pt idx="86">
                  <c:v>324.22037673100448</c:v>
                </c:pt>
                <c:pt idx="87">
                  <c:v>325.65675168862856</c:v>
                </c:pt>
                <c:pt idx="88">
                  <c:v>327.12115001832098</c:v>
                </c:pt>
                <c:pt idx="89">
                  <c:v>328.61407303335125</c:v>
                </c:pt>
                <c:pt idx="90">
                  <c:v>330.13603410310219</c:v>
                </c:pt>
                <c:pt idx="91">
                  <c:v>331.68755881713776</c:v>
                </c:pt>
                <c:pt idx="92">
                  <c:v>333.26918513690322</c:v>
                </c:pt>
                <c:pt idx="93">
                  <c:v>334.8814635328626</c:v>
                </c:pt>
                <c:pt idx="94">
                  <c:v>336.52495710462557</c:v>
                </c:pt>
                <c:pt idx="95">
                  <c:v>338.20024168133563</c:v>
                </c:pt>
                <c:pt idx="96">
                  <c:v>339.90790589928423</c:v>
                </c:pt>
                <c:pt idx="97">
                  <c:v>341.64855125337027</c:v>
                </c:pt>
                <c:pt idx="98">
                  <c:v>343.42279211865116</c:v>
                </c:pt>
                <c:pt idx="99">
                  <c:v>345.23125573781402</c:v>
                </c:pt>
                <c:pt idx="100">
                  <c:v>347.07458216993439</c:v>
                </c:pt>
                <c:pt idx="101">
                  <c:v>348.95342419539134</c:v>
                </c:pt>
                <c:pt idx="102">
                  <c:v>350.86844717124023</c:v>
                </c:pt>
                <c:pt idx="103">
                  <c:v>352.82032883074129</c:v>
                </c:pt>
                <c:pt idx="104">
                  <c:v>354.80975902005883</c:v>
                </c:pt>
                <c:pt idx="105">
                  <c:v>356.83743936441005</c:v>
                </c:pt>
                <c:pt idx="106">
                  <c:v>358.90408285512001</c:v>
                </c:pt>
                <c:pt idx="107">
                  <c:v>361.01041334815102</c:v>
                </c:pt>
                <c:pt idx="108">
                  <c:v>363.15716496368549</c:v>
                </c:pt>
                <c:pt idx="109">
                  <c:v>365.34508137526973</c:v>
                </c:pt>
                <c:pt idx="110">
                  <c:v>367.5749149758434</c:v>
                </c:pt>
                <c:pt idx="111">
                  <c:v>369.84742590669458</c:v>
                </c:pt>
                <c:pt idx="112">
                  <c:v>372.16338093397189</c:v>
                </c:pt>
                <c:pt idx="113">
                  <c:v>374.52355215585089</c:v>
                </c:pt>
                <c:pt idx="114">
                  <c:v>376.92871552178377</c:v>
                </c:pt>
                <c:pt idx="115">
                  <c:v>379.37964914344911</c:v>
                </c:pt>
                <c:pt idx="116">
                  <c:v>381.87713137505239</c:v>
                </c:pt>
                <c:pt idx="117">
                  <c:v>384.42193863850378</c:v>
                </c:pt>
                <c:pt idx="118">
                  <c:v>387.01484296670969</c:v>
                </c:pt>
                <c:pt idx="119">
                  <c:v>389.65660923575064</c:v>
                </c:pt>
                <c:pt idx="120">
                  <c:v>392.34799205408393</c:v>
                </c:pt>
                <c:pt idx="121">
                  <c:v>395.08973227409172</c:v>
                </c:pt>
                <c:pt idx="122">
                  <c:v>397.88255308831657</c:v>
                </c:pt>
                <c:pt idx="123">
                  <c:v>400.72715566956964</c:v>
                </c:pt>
                <c:pt idx="124">
                  <c:v>403.62421431079434</c:v>
                </c:pt>
                <c:pt idx="125">
                  <c:v>406.57437101713373</c:v>
                </c:pt>
                <c:pt idx="126">
                  <c:v>409.57822949910667</c:v>
                </c:pt>
                <c:pt idx="127">
                  <c:v>412.63634851219058</c:v>
                </c:pt>
                <c:pt idx="128">
                  <c:v>415.74923448449766</c:v>
                </c:pt>
                <c:pt idx="129">
                  <c:v>418.91733337066654</c:v>
                </c:pt>
                <c:pt idx="130">
                  <c:v>422.14102166668539</c:v>
                </c:pt>
                <c:pt idx="131">
                  <c:v>425.42059651720479</c:v>
                </c:pt>
                <c:pt idx="132">
                  <c:v>428.75626484414704</c:v>
                </c:pt>
                <c:pt idx="133">
                  <c:v>432.14813142323658</c:v>
                </c:pt>
                <c:pt idx="134">
                  <c:v>435.59618583366728</c:v>
                </c:pt>
                <c:pt idx="135">
                  <c:v>439.10028820575434</c:v>
                </c:pt>
                <c:pt idx="136">
                  <c:v>442.66015369238102</c:v>
                </c:pt>
                <c:pt idx="137">
                  <c:v>446.27533559270296</c:v>
                </c:pt>
                <c:pt idx="138">
                  <c:v>449.94520706133738</c:v>
                </c:pt>
                <c:pt idx="139">
                  <c:v>453.66894134362855</c:v>
                </c:pt>
                <c:pt idx="140">
                  <c:v>457.44549048808886</c:v>
                </c:pt>
                <c:pt idx="141">
                  <c:v>461.27356250142191</c:v>
                </c:pt>
                <c:pt idx="142">
                  <c:v>465.1515969303112</c:v>
                </c:pt>
                <c:pt idx="143">
                  <c:v>469.07773887822628</c:v>
                </c:pt>
                <c:pt idx="144">
                  <c:v>473.04981149564367</c:v>
                </c:pt>
                <c:pt idx="145">
                  <c:v>477.06528701922423</c:v>
                </c:pt>
                <c:pt idx="146">
                  <c:v>481.12125648051256</c:v>
                </c:pt>
                <c:pt idx="147">
                  <c:v>485.21439825850081</c:v>
                </c:pt>
                <c:pt idx="148">
                  <c:v>489.34094571376181</c:v>
                </c:pt>
                <c:pt idx="149">
                  <c:v>493.49665421543614</c:v>
                </c:pt>
                <c:pt idx="150">
                  <c:v>497.6767679566363</c:v>
                </c:pt>
                <c:pt idx="151">
                  <c:v>501.87598704886085</c:v>
                </c:pt>
                <c:pt idx="152">
                  <c:v>506.08843549146945</c:v>
                </c:pt>
                <c:pt idx="153">
                  <c:v>510.30763072710437</c:v>
                </c:pt>
                <c:pt idx="154">
                  <c:v>514.52645561639747</c:v>
                </c:pt>
                <c:pt idx="155">
                  <c:v>518.73713379257856</c:v>
                </c:pt>
                <c:pt idx="156">
                  <c:v>522.93120948472665</c:v>
                </c:pt>
                <c:pt idx="157">
                  <c:v>527.09953302211647</c:v>
                </c:pt>
                <c:pt idx="158">
                  <c:v>531.23225334462381</c:v>
                </c:pt>
                <c:pt idx="159">
                  <c:v>535.31881893717889</c:v>
                </c:pt>
                <c:pt idx="160">
                  <c:v>539.3479886699854</c:v>
                </c:pt>
                <c:pt idx="161">
                  <c:v>543.30785404958249</c:v>
                </c:pt>
                <c:pt idx="162">
                  <c:v>547.18587435677046</c:v>
                </c:pt>
                <c:pt idx="163">
                  <c:v>550.96892605356948</c:v>
                </c:pt>
                <c:pt idx="164">
                  <c:v>554.64336767085751</c:v>
                </c:pt>
                <c:pt idx="165">
                  <c:v>558.19512113088172</c:v>
                </c:pt>
                <c:pt idx="166">
                  <c:v>561.60977010702663</c:v>
                </c:pt>
                <c:pt idx="167">
                  <c:v>564.87267557412315</c:v>
                </c:pt>
                <c:pt idx="168">
                  <c:v>567.96910815910758</c:v>
                </c:pt>
                <c:pt idx="169">
                  <c:v>570.88439627418597</c:v>
                </c:pt>
                <c:pt idx="170">
                  <c:v>573.6040883215037</c:v>
                </c:pt>
                <c:pt idx="171">
                  <c:v>576.11412652707213</c:v>
                </c:pt>
                <c:pt idx="172">
                  <c:v>578.40102922843744</c:v>
                </c:pt>
                <c:pt idx="173">
                  <c:v>580.53162990972669</c:v>
                </c:pt>
                <c:pt idx="174">
                  <c:v>582.89211627973839</c:v>
                </c:pt>
                <c:pt idx="175">
                  <c:v>585.9498682896741</c:v>
                </c:pt>
                <c:pt idx="176">
                  <c:v>590.17251161977265</c:v>
                </c:pt>
                <c:pt idx="177">
                  <c:v>596.02548331017067</c:v>
                </c:pt>
                <c:pt idx="178">
                  <c:v>603.96889884711015</c:v>
                </c:pt>
                <c:pt idx="179">
                  <c:v>614.4537623793733</c:v>
                </c:pt>
                <c:pt idx="180">
                  <c:v>627.91757610490288</c:v>
                </c:pt>
                <c:pt idx="181">
                  <c:v>644.77942016781958</c:v>
                </c:pt>
                <c:pt idx="182">
                  <c:v>665.4345901013653</c:v>
                </c:pt>
                <c:pt idx="183">
                  <c:v>690.24889440578488</c:v>
                </c:pt>
                <c:pt idx="184">
                  <c:v>719.552729740833</c:v>
                </c:pt>
                <c:pt idx="185">
                  <c:v>753.63506494080798</c:v>
                </c:pt>
                <c:pt idx="186">
                  <c:v>792.73747714471403</c:v>
                </c:pt>
                <c:pt idx="187">
                  <c:v>837.04839330442292</c:v>
                </c:pt>
                <c:pt idx="188">
                  <c:v>886.69769771684366</c:v>
                </c:pt>
                <c:pt idx="189">
                  <c:v>941.75187053756088</c:v>
                </c:pt>
                <c:pt idx="190">
                  <c:v>1002.209822972852</c:v>
                </c:pt>
                <c:pt idx="191">
                  <c:v>1067.9995915051229</c:v>
                </c:pt>
                <c:pt idx="192">
                  <c:v>1138.9760455850851</c:v>
                </c:pt>
                <c:pt idx="193">
                  <c:v>1214.9197502694522</c:v>
                </c:pt>
                <c:pt idx="194">
                  <c:v>1295.5371069345913</c:v>
                </c:pt>
                <c:pt idx="195">
                  <c:v>1380.4618712421352</c:v>
                </c:pt>
                <c:pt idx="196">
                  <c:v>1469.2581179681993</c:v>
                </c:pt>
                <c:pt idx="197">
                  <c:v>1561.4246873951115</c:v>
                </c:pt>
                <c:pt idx="198">
                  <c:v>1656.4011082779971</c:v>
                </c:pt>
                <c:pt idx="199">
                  <c:v>1753.5749488555871</c:v>
                </c:pt>
                <c:pt idx="200">
                  <c:v>1852.2905012442036</c:v>
                </c:pt>
                <c:pt idx="201">
                  <c:v>1951.8586574370379</c:v>
                </c:pt>
                <c:pt idx="202">
                  <c:v>2051.5677889132471</c:v>
                </c:pt>
                <c:pt idx="203">
                  <c:v>2150.6953986364038</c:v>
                </c:pt>
                <c:pt idx="204">
                  <c:v>2248.5202761870305</c:v>
                </c:pt>
                <c:pt idx="205">
                  <c:v>2344.3348561066759</c:v>
                </c:pt>
                <c:pt idx="206">
                  <c:v>2437.4574582492833</c:v>
                </c:pt>
                <c:pt idx="207">
                  <c:v>2527.2440787547457</c:v>
                </c:pt>
                <c:pt idx="208">
                  <c:v>2613.0994024533038</c:v>
                </c:pt>
                <c:pt idx="209">
                  <c:v>2694.48672279017</c:v>
                </c:pt>
                <c:pt idx="210">
                  <c:v>2770.9364837835146</c:v>
                </c:pt>
                <c:pt idx="211">
                  <c:v>2842.0531994414546</c:v>
                </c:pt>
                <c:pt idx="212">
                  <c:v>2907.5205580886309</c:v>
                </c:pt>
                <c:pt idx="213">
                  <c:v>2967.1045801325331</c:v>
                </c:pt>
                <c:pt idx="214">
                  <c:v>3020.6547652836707</c:v>
                </c:pt>
                <c:pt idx="215">
                  <c:v>3068.1032360267486</c:v>
                </c:pt>
                <c:pt idx="216">
                  <c:v>3109.461954838835</c:v>
                </c:pt>
                <c:pt idx="217">
                  <c:v>3144.8181598073743</c:v>
                </c:pt>
                <c:pt idx="218">
                  <c:v>3174.3282236025962</c:v>
                </c:pt>
                <c:pt idx="219">
                  <c:v>3198.2101912509584</c:v>
                </c:pt>
                <c:pt idx="220">
                  <c:v>3216.7352904378445</c:v>
                </c:pt>
                <c:pt idx="221">
                  <c:v>3230.2187324499478</c:v>
                </c:pt>
                <c:pt idx="222">
                  <c:v>3239.0101314824192</c:v>
                </c:pt>
                <c:pt idx="223">
                  <c:v>3243.4838648850514</c:v>
                </c:pt>
                <c:pt idx="224">
                  <c:v>3244.0296778640031</c:v>
                </c:pt>
                <c:pt idx="225">
                  <c:v>3241.0438048295937</c:v>
                </c:pt>
                <c:pt idx="226">
                  <c:v>3234.9208382731463</c:v>
                </c:pt>
                <c:pt idx="227">
                  <c:v>3226.04652752518</c:v>
                </c:pt>
                <c:pt idx="228">
                  <c:v>3214.7916370185521</c:v>
                </c:pt>
                <c:pt idx="229">
                  <c:v>3201.5069398289234</c:v>
                </c:pt>
                <c:pt idx="230">
                  <c:v>3186.5193702078245</c:v>
                </c:pt>
                <c:pt idx="231">
                  <c:v>3170.1293111335472</c:v>
                </c:pt>
                <c:pt idx="232">
                  <c:v>3152.6089516636157</c:v>
                </c:pt>
                <c:pt idx="233">
                  <c:v>3134.201615571098</c:v>
                </c:pt>
                <c:pt idx="234">
                  <c:v>3115.1219382397703</c:v>
                </c:pt>
                <c:pt idx="235">
                  <c:v>3095.5567533037433</c:v>
                </c:pt>
                <c:pt idx="236">
                  <c:v>3075.6665436915082</c:v>
                </c:pt>
                <c:pt idx="237">
                  <c:v>3055.5873127331379</c:v>
                </c:pt>
                <c:pt idx="238">
                  <c:v>3035.4327386063292</c:v>
                </c:pt>
                <c:pt idx="239">
                  <c:v>3015.2964881913663</c:v>
                </c:pt>
                <c:pt idx="240">
                  <c:v>2995.2545828351313</c:v>
                </c:pt>
                <c:pt idx="241">
                  <c:v>2975.3677270693274</c:v>
                </c:pt>
                <c:pt idx="242">
                  <c:v>2955.6835305917539</c:v>
                </c:pt>
                <c:pt idx="243">
                  <c:v>2936.2385726069278</c:v>
                </c:pt>
                <c:pt idx="244">
                  <c:v>2917.0602749891991</c:v>
                </c:pt>
                <c:pt idx="245">
                  <c:v>2898.1685660042867</c:v>
                </c:pt>
                <c:pt idx="246">
                  <c:v>2879.4453192626352</c:v>
                </c:pt>
                <c:pt idx="247">
                  <c:v>2861.0717220520582</c:v>
                </c:pt>
                <c:pt idx="248">
                  <c:v>2843.0418301981304</c:v>
                </c:pt>
                <c:pt idx="249">
                  <c:v>2825.3497160441716</c:v>
                </c:pt>
                <c:pt idx="250">
                  <c:v>2807.9894813542919</c:v>
                </c:pt>
                <c:pt idx="251">
                  <c:v>2790.9552686251873</c:v>
                </c:pt>
                <c:pt idx="252">
                  <c:v>2774.2412709623854</c:v>
                </c:pt>
                <c:pt idx="253">
                  <c:v>2757.8417406628341</c:v>
                </c:pt>
                <c:pt idx="254">
                  <c:v>2741.7509966329389</c:v>
                </c:pt>
                <c:pt idx="255">
                  <c:v>2725.9634307594511</c:v>
                </c:pt>
                <c:pt idx="256">
                  <c:v>2710.4735133398653</c:v>
                </c:pt>
                <c:pt idx="257">
                  <c:v>2695.2757976691437</c:v>
                </c:pt>
                <c:pt idx="258">
                  <c:v>2680.3649238705671</c:v>
                </c:pt>
                <c:pt idx="259">
                  <c:v>2665.7356220503134</c:v>
                </c:pt>
                <c:pt idx="260">
                  <c:v>2651.3827148478294</c:v>
                </c:pt>
                <c:pt idx="261">
                  <c:v>2637.3011194472383</c:v>
                </c:pt>
                <c:pt idx="262">
                  <c:v>2623.4858491087966</c:v>
                </c:pt>
                <c:pt idx="263">
                  <c:v>2609.9320142737256</c:v>
                </c:pt>
                <c:pt idx="264">
                  <c:v>2596.6348232905934</c:v>
                </c:pt>
                <c:pt idx="265">
                  <c:v>2583.5895828067601</c:v>
                </c:pt>
                <c:pt idx="266">
                  <c:v>2570.7916978640787</c:v>
                </c:pt>
                <c:pt idx="267">
                  <c:v>2558.2366717342707</c:v>
                </c:pt>
                <c:pt idx="268">
                  <c:v>2545.9201055258118</c:v>
                </c:pt>
                <c:pt idx="269">
                  <c:v>2533.8376975910205</c:v>
                </c:pt>
                <c:pt idx="270">
                  <c:v>2521.9852427591686</c:v>
                </c:pt>
                <c:pt idx="271">
                  <c:v>2510.3586314188046</c:v>
                </c:pt>
                <c:pt idx="272">
                  <c:v>2498.9538484701302</c:v>
                </c:pt>
                <c:pt idx="273">
                  <c:v>2487.7669721661277</c:v>
                </c:pt>
                <c:pt idx="274">
                  <c:v>2476.7941728592059</c:v>
                </c:pt>
                <c:pt idx="275">
                  <c:v>2466.0317116683759</c:v>
                </c:pt>
                <c:pt idx="276">
                  <c:v>2455.475939080397</c:v>
                </c:pt>
                <c:pt idx="277">
                  <c:v>2445.1232934968853</c:v>
                </c:pt>
                <c:pt idx="278">
                  <c:v>2434.9702997381105</c:v>
                </c:pt>
                <c:pt idx="279">
                  <c:v>2425.0135675130186</c:v>
                </c:pt>
                <c:pt idx="280">
                  <c:v>2415.2497898639772</c:v>
                </c:pt>
                <c:pt idx="281">
                  <c:v>2405.6757415937959</c:v>
                </c:pt>
                <c:pt idx="282">
                  <c:v>2396.2882776816973</c:v>
                </c:pt>
                <c:pt idx="283">
                  <c:v>2387.0843316941678</c:v>
                </c:pt>
                <c:pt idx="284">
                  <c:v>2378.0609141959026</c:v>
                </c:pt>
                <c:pt idx="285">
                  <c:v>2369.2151111654434</c:v>
                </c:pt>
                <c:pt idx="286">
                  <c:v>2360.5440824195452</c:v>
                </c:pt>
                <c:pt idx="287">
                  <c:v>2352.0450600497829</c:v>
                </c:pt>
                <c:pt idx="288">
                  <c:v>2343.7153468744923</c:v>
                </c:pt>
                <c:pt idx="289">
                  <c:v>2335.552314908683</c:v>
                </c:pt>
                <c:pt idx="290">
                  <c:v>2327.553403854231</c:v>
                </c:pt>
                <c:pt idx="291">
                  <c:v>2319.7161196123152</c:v>
                </c:pt>
                <c:pt idx="292">
                  <c:v>2312.038032819758</c:v>
                </c:pt>
                <c:pt idx="293">
                  <c:v>2304.5167774106949</c:v>
                </c:pt>
                <c:pt idx="294">
                  <c:v>2297.1500492047285</c:v>
                </c:pt>
                <c:pt idx="295">
                  <c:v>2289.9356045225277</c:v>
                </c:pt>
                <c:pt idx="296">
                  <c:v>2282.8712588296617</c:v>
                </c:pt>
                <c:pt idx="297">
                  <c:v>2275.9548854092536</c:v>
                </c:pt>
                <c:pt idx="298">
                  <c:v>2269.1844140639264</c:v>
                </c:pt>
                <c:pt idx="299">
                  <c:v>2262.5578298473592</c:v>
                </c:pt>
                <c:pt idx="300">
                  <c:v>2256.0731718256725</c:v>
                </c:pt>
                <c:pt idx="301">
                  <c:v>2249.7285318687382</c:v>
                </c:pt>
                <c:pt idx="302">
                  <c:v>2243.5220534714408</c:v>
                </c:pt>
                <c:pt idx="303">
                  <c:v>2237.4519306048251</c:v>
                </c:pt>
                <c:pt idx="304">
                  <c:v>2231.5164065969966</c:v>
                </c:pt>
                <c:pt idx="305">
                  <c:v>2225.7137730435838</c:v>
                </c:pt>
                <c:pt idx="306">
                  <c:v>2220.0423687475209</c:v>
                </c:pt>
                <c:pt idx="307">
                  <c:v>2214.5005786878583</c:v>
                </c:pt>
                <c:pt idx="308">
                  <c:v>2209.0868330172743</c:v>
                </c:pt>
                <c:pt idx="309">
                  <c:v>2203.7996060879309</c:v>
                </c:pt>
                <c:pt idx="310">
                  <c:v>2198.6374155052818</c:v>
                </c:pt>
                <c:pt idx="311">
                  <c:v>2193.598821209428</c:v>
                </c:pt>
                <c:pt idx="312">
                  <c:v>2188.6824245835865</c:v>
                </c:pt>
                <c:pt idx="313">
                  <c:v>2183.8868675892327</c:v>
                </c:pt>
                <c:pt idx="314">
                  <c:v>2179.2108319274639</c:v>
                </c:pt>
                <c:pt idx="315">
                  <c:v>2174.6530382261185</c:v>
                </c:pt>
                <c:pt idx="316">
                  <c:v>2170.2122452521799</c:v>
                </c:pt>
                <c:pt idx="317">
                  <c:v>2165.8872491490024</c:v>
                </c:pt>
                <c:pt idx="318">
                  <c:v>2161.6768826978764</c:v>
                </c:pt>
                <c:pt idx="319">
                  <c:v>2157.5800146034685</c:v>
                </c:pt>
                <c:pt idx="320">
                  <c:v>2153.595548802658</c:v>
                </c:pt>
                <c:pt idx="321">
                  <c:v>2149.7224237963214</c:v>
                </c:pt>
                <c:pt idx="322">
                  <c:v>2145.9596120035785</c:v>
                </c:pt>
                <c:pt idx="323">
                  <c:v>2142.3061191380693</c:v>
                </c:pt>
                <c:pt idx="324">
                  <c:v>2138.7609836058014</c:v>
                </c:pt>
                <c:pt idx="325">
                  <c:v>2135.3232759241291</c:v>
                </c:pt>
                <c:pt idx="326">
                  <c:v>2131.9920981614409</c:v>
                </c:pt>
                <c:pt idx="327">
                  <c:v>2128.766583397125</c:v>
                </c:pt>
                <c:pt idx="328">
                  <c:v>2125.6458952014054</c:v>
                </c:pt>
                <c:pt idx="329">
                  <c:v>2122.6292271346556</c:v>
                </c:pt>
                <c:pt idx="330">
                  <c:v>2119.71580226578</c:v>
                </c:pt>
                <c:pt idx="331">
                  <c:v>2116.904872709305</c:v>
                </c:pt>
                <c:pt idx="332">
                  <c:v>2114.1957191808006</c:v>
                </c:pt>
                <c:pt idx="333">
                  <c:v>2111.5876505702795</c:v>
                </c:pt>
                <c:pt idx="334">
                  <c:v>2109.0800035332259</c:v>
                </c:pt>
                <c:pt idx="335">
                  <c:v>2106.6721420989311</c:v>
                </c:pt>
                <c:pt idx="336">
                  <c:v>2104.3634572958031</c:v>
                </c:pt>
                <c:pt idx="337">
                  <c:v>2102.15336679335</c:v>
                </c:pt>
                <c:pt idx="338">
                  <c:v>2100.0413145605403</c:v>
                </c:pt>
                <c:pt idx="339">
                  <c:v>2098.0267705402539</c:v>
                </c:pt>
                <c:pt idx="340">
                  <c:v>2096.109230339554</c:v>
                </c:pt>
                <c:pt idx="341">
                  <c:v>2094.2882149355164</c:v>
                </c:pt>
                <c:pt idx="342">
                  <c:v>2092.5632703963743</c:v>
                </c:pt>
                <c:pt idx="343">
                  <c:v>2090.9339676177383</c:v>
                </c:pt>
                <c:pt idx="344">
                  <c:v>2089.3999020736728</c:v>
                </c:pt>
                <c:pt idx="345">
                  <c:v>2087.9606935824108</c:v>
                </c:pt>
                <c:pt idx="346">
                  <c:v>2086.6159860865159</c:v>
                </c:pt>
                <c:pt idx="347">
                  <c:v>2085.3654474472937</c:v>
                </c:pt>
                <c:pt idx="348">
                  <c:v>2084.2087692532878</c:v>
                </c:pt>
                <c:pt idx="349">
                  <c:v>2083.1456666426861</c:v>
                </c:pt>
                <c:pt idx="350">
                  <c:v>2082.1758781394969</c:v>
                </c:pt>
                <c:pt idx="351">
                  <c:v>2081.2991655033347</c:v>
                </c:pt>
                <c:pt idx="352">
                  <c:v>2080.5153135927108</c:v>
                </c:pt>
                <c:pt idx="353">
                  <c:v>2079.8241302416891</c:v>
                </c:pt>
                <c:pt idx="354">
                  <c:v>2079.2254461498155</c:v>
                </c:pt>
                <c:pt idx="355">
                  <c:v>2078.7191147852182</c:v>
                </c:pt>
                <c:pt idx="356">
                  <c:v>2078.3050123007943</c:v>
                </c:pt>
                <c:pt idx="357">
                  <c:v>2077.9830374634166</c:v>
                </c:pt>
                <c:pt idx="358">
                  <c:v>2077.753111596096</c:v>
                </c:pt>
                <c:pt idx="359">
                  <c:v>2077.6151785330453</c:v>
                </c:pt>
                <c:pt idx="360">
                  <c:v>2077.5692045876112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B4-4D0E-851E-4A1CF0698D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4649520"/>
        <c:axId val="764649848"/>
      </c:scatterChart>
      <c:valAx>
        <c:axId val="764649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</a:t>
                </a:r>
                <a:r>
                  <a:rPr lang="en-GB" baseline="0"/>
                  <a:t> Angle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4649848"/>
        <c:crosses val="autoZero"/>
        <c:crossBetween val="midCat"/>
      </c:valAx>
      <c:valAx>
        <c:axId val="764649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464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Burn profile for</a:t>
            </a:r>
            <a:r>
              <a:rPr lang="en-GB" baseline="0"/>
              <a:t> 1.6 Sigma Engine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5678258967629048E-2"/>
          <c:y val="0.16245370370370371"/>
          <c:w val="0.7931014873140857"/>
          <c:h val="0.66901246719160101"/>
        </c:manualLayout>
      </c:layout>
      <c:lineChart>
        <c:grouping val="standard"/>
        <c:varyColors val="0"/>
        <c:ser>
          <c:idx val="0"/>
          <c:order val="0"/>
          <c:tx>
            <c:v>Weibe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Simulation!$F$175:$F$248</c:f>
              <c:numCache>
                <c:formatCode>General</c:formatCode>
                <c:ptCount val="74"/>
                <c:pt idx="0">
                  <c:v>-8</c:v>
                </c:pt>
                <c:pt idx="1">
                  <c:v>-7</c:v>
                </c:pt>
                <c:pt idx="2">
                  <c:v>-6</c:v>
                </c:pt>
                <c:pt idx="3">
                  <c:v>-5</c:v>
                </c:pt>
                <c:pt idx="4">
                  <c:v>-4</c:v>
                </c:pt>
                <c:pt idx="5">
                  <c:v>-3</c:v>
                </c:pt>
                <c:pt idx="6">
                  <c:v>-2</c:v>
                </c:pt>
                <c:pt idx="7">
                  <c:v>-1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8</c:v>
                </c:pt>
                <c:pt idx="17">
                  <c:v>9</c:v>
                </c:pt>
                <c:pt idx="18">
                  <c:v>10</c:v>
                </c:pt>
                <c:pt idx="19">
                  <c:v>11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18</c:v>
                </c:pt>
                <c:pt idx="27">
                  <c:v>19</c:v>
                </c:pt>
                <c:pt idx="28">
                  <c:v>20</c:v>
                </c:pt>
                <c:pt idx="29">
                  <c:v>21</c:v>
                </c:pt>
                <c:pt idx="30">
                  <c:v>22</c:v>
                </c:pt>
                <c:pt idx="31">
                  <c:v>23</c:v>
                </c:pt>
                <c:pt idx="32">
                  <c:v>24</c:v>
                </c:pt>
                <c:pt idx="33">
                  <c:v>25</c:v>
                </c:pt>
                <c:pt idx="34">
                  <c:v>26</c:v>
                </c:pt>
                <c:pt idx="35">
                  <c:v>27</c:v>
                </c:pt>
                <c:pt idx="36">
                  <c:v>28</c:v>
                </c:pt>
                <c:pt idx="37">
                  <c:v>29</c:v>
                </c:pt>
                <c:pt idx="38">
                  <c:v>30</c:v>
                </c:pt>
                <c:pt idx="39">
                  <c:v>31</c:v>
                </c:pt>
                <c:pt idx="40">
                  <c:v>32</c:v>
                </c:pt>
                <c:pt idx="41">
                  <c:v>33</c:v>
                </c:pt>
                <c:pt idx="42">
                  <c:v>34</c:v>
                </c:pt>
                <c:pt idx="43">
                  <c:v>35</c:v>
                </c:pt>
                <c:pt idx="44">
                  <c:v>36</c:v>
                </c:pt>
                <c:pt idx="45">
                  <c:v>37</c:v>
                </c:pt>
                <c:pt idx="46">
                  <c:v>38</c:v>
                </c:pt>
                <c:pt idx="47">
                  <c:v>39</c:v>
                </c:pt>
                <c:pt idx="48">
                  <c:v>40</c:v>
                </c:pt>
                <c:pt idx="49">
                  <c:v>41</c:v>
                </c:pt>
                <c:pt idx="50">
                  <c:v>42</c:v>
                </c:pt>
                <c:pt idx="51">
                  <c:v>43</c:v>
                </c:pt>
                <c:pt idx="52">
                  <c:v>44</c:v>
                </c:pt>
                <c:pt idx="53">
                  <c:v>45</c:v>
                </c:pt>
                <c:pt idx="54">
                  <c:v>46</c:v>
                </c:pt>
                <c:pt idx="55">
                  <c:v>47</c:v>
                </c:pt>
                <c:pt idx="56">
                  <c:v>48</c:v>
                </c:pt>
                <c:pt idx="57">
                  <c:v>49</c:v>
                </c:pt>
                <c:pt idx="58">
                  <c:v>50</c:v>
                </c:pt>
                <c:pt idx="59">
                  <c:v>51</c:v>
                </c:pt>
                <c:pt idx="60">
                  <c:v>52</c:v>
                </c:pt>
                <c:pt idx="61">
                  <c:v>53</c:v>
                </c:pt>
                <c:pt idx="62">
                  <c:v>54</c:v>
                </c:pt>
                <c:pt idx="63">
                  <c:v>55</c:v>
                </c:pt>
                <c:pt idx="64">
                  <c:v>56</c:v>
                </c:pt>
                <c:pt idx="65">
                  <c:v>57</c:v>
                </c:pt>
                <c:pt idx="66">
                  <c:v>58</c:v>
                </c:pt>
                <c:pt idx="67">
                  <c:v>59</c:v>
                </c:pt>
                <c:pt idx="68">
                  <c:v>60</c:v>
                </c:pt>
                <c:pt idx="69">
                  <c:v>61</c:v>
                </c:pt>
                <c:pt idx="70">
                  <c:v>62</c:v>
                </c:pt>
                <c:pt idx="71">
                  <c:v>63</c:v>
                </c:pt>
                <c:pt idx="72">
                  <c:v>64</c:v>
                </c:pt>
                <c:pt idx="73">
                  <c:v>65</c:v>
                </c:pt>
              </c:numCache>
            </c:numRef>
          </c:cat>
          <c:val>
            <c:numRef>
              <c:f>Simulation!$L$175:$L$248</c:f>
              <c:numCache>
                <c:formatCode>General</c:formatCode>
                <c:ptCount val="74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D6-4599-9ED7-3D504BE70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37864"/>
        <c:axId val="367738520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Simulation!$F$175:$F$248</c:f>
              <c:numCache>
                <c:formatCode>General</c:formatCode>
                <c:ptCount val="74"/>
                <c:pt idx="0">
                  <c:v>-8</c:v>
                </c:pt>
                <c:pt idx="1">
                  <c:v>-7</c:v>
                </c:pt>
                <c:pt idx="2">
                  <c:v>-6</c:v>
                </c:pt>
                <c:pt idx="3">
                  <c:v>-5</c:v>
                </c:pt>
                <c:pt idx="4">
                  <c:v>-4</c:v>
                </c:pt>
                <c:pt idx="5">
                  <c:v>-3</c:v>
                </c:pt>
                <c:pt idx="6">
                  <c:v>-2</c:v>
                </c:pt>
                <c:pt idx="7">
                  <c:v>-1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7</c:v>
                </c:pt>
                <c:pt idx="16">
                  <c:v>8</c:v>
                </c:pt>
                <c:pt idx="17">
                  <c:v>9</c:v>
                </c:pt>
                <c:pt idx="18">
                  <c:v>10</c:v>
                </c:pt>
                <c:pt idx="19">
                  <c:v>11</c:v>
                </c:pt>
                <c:pt idx="20">
                  <c:v>12</c:v>
                </c:pt>
                <c:pt idx="21">
                  <c:v>13</c:v>
                </c:pt>
                <c:pt idx="22">
                  <c:v>14</c:v>
                </c:pt>
                <c:pt idx="23">
                  <c:v>15</c:v>
                </c:pt>
                <c:pt idx="24">
                  <c:v>16</c:v>
                </c:pt>
                <c:pt idx="25">
                  <c:v>17</c:v>
                </c:pt>
                <c:pt idx="26">
                  <c:v>18</c:v>
                </c:pt>
                <c:pt idx="27">
                  <c:v>19</c:v>
                </c:pt>
                <c:pt idx="28">
                  <c:v>20</c:v>
                </c:pt>
                <c:pt idx="29">
                  <c:v>21</c:v>
                </c:pt>
                <c:pt idx="30">
                  <c:v>22</c:v>
                </c:pt>
                <c:pt idx="31">
                  <c:v>23</c:v>
                </c:pt>
                <c:pt idx="32">
                  <c:v>24</c:v>
                </c:pt>
                <c:pt idx="33">
                  <c:v>25</c:v>
                </c:pt>
                <c:pt idx="34">
                  <c:v>26</c:v>
                </c:pt>
                <c:pt idx="35">
                  <c:v>27</c:v>
                </c:pt>
                <c:pt idx="36">
                  <c:v>28</c:v>
                </c:pt>
                <c:pt idx="37">
                  <c:v>29</c:v>
                </c:pt>
                <c:pt idx="38">
                  <c:v>30</c:v>
                </c:pt>
                <c:pt idx="39">
                  <c:v>31</c:v>
                </c:pt>
                <c:pt idx="40">
                  <c:v>32</c:v>
                </c:pt>
                <c:pt idx="41">
                  <c:v>33</c:v>
                </c:pt>
                <c:pt idx="42">
                  <c:v>34</c:v>
                </c:pt>
                <c:pt idx="43">
                  <c:v>35</c:v>
                </c:pt>
                <c:pt idx="44">
                  <c:v>36</c:v>
                </c:pt>
                <c:pt idx="45">
                  <c:v>37</c:v>
                </c:pt>
                <c:pt idx="46">
                  <c:v>38</c:v>
                </c:pt>
                <c:pt idx="47">
                  <c:v>39</c:v>
                </c:pt>
                <c:pt idx="48">
                  <c:v>40</c:v>
                </c:pt>
                <c:pt idx="49">
                  <c:v>41</c:v>
                </c:pt>
                <c:pt idx="50">
                  <c:v>42</c:v>
                </c:pt>
                <c:pt idx="51">
                  <c:v>43</c:v>
                </c:pt>
                <c:pt idx="52">
                  <c:v>44</c:v>
                </c:pt>
                <c:pt idx="53">
                  <c:v>45</c:v>
                </c:pt>
                <c:pt idx="54">
                  <c:v>46</c:v>
                </c:pt>
                <c:pt idx="55">
                  <c:v>47</c:v>
                </c:pt>
                <c:pt idx="56">
                  <c:v>48</c:v>
                </c:pt>
                <c:pt idx="57">
                  <c:v>49</c:v>
                </c:pt>
                <c:pt idx="58">
                  <c:v>50</c:v>
                </c:pt>
                <c:pt idx="59">
                  <c:v>51</c:v>
                </c:pt>
                <c:pt idx="60">
                  <c:v>52</c:v>
                </c:pt>
                <c:pt idx="61">
                  <c:v>53</c:v>
                </c:pt>
                <c:pt idx="62">
                  <c:v>54</c:v>
                </c:pt>
                <c:pt idx="63">
                  <c:v>55</c:v>
                </c:pt>
                <c:pt idx="64">
                  <c:v>56</c:v>
                </c:pt>
                <c:pt idx="65">
                  <c:v>57</c:v>
                </c:pt>
                <c:pt idx="66">
                  <c:v>58</c:v>
                </c:pt>
                <c:pt idx="67">
                  <c:v>59</c:v>
                </c:pt>
                <c:pt idx="68">
                  <c:v>60</c:v>
                </c:pt>
                <c:pt idx="69">
                  <c:v>61</c:v>
                </c:pt>
                <c:pt idx="70">
                  <c:v>62</c:v>
                </c:pt>
                <c:pt idx="71">
                  <c:v>63</c:v>
                </c:pt>
                <c:pt idx="72">
                  <c:v>64</c:v>
                </c:pt>
                <c:pt idx="73">
                  <c:v>65</c:v>
                </c:pt>
              </c:numCache>
            </c:numRef>
          </c:cat>
          <c:val>
            <c:numRef>
              <c:f>Simulation!$M$175:$M$248</c:f>
              <c:numCache>
                <c:formatCode>General</c:formatCode>
                <c:ptCount val="74"/>
                <c:pt idx="0">
                  <c:v>0</c:v>
                </c:pt>
                <c:pt idx="1">
                  <c:v>2.3147880231833007E-5</c:v>
                </c:pt>
                <c:pt idx="2">
                  <c:v>1.620201592353876E-4</c:v>
                </c:pt>
                <c:pt idx="3">
                  <c:v>4.3963668871649375E-4</c:v>
                </c:pt>
                <c:pt idx="4">
                  <c:v>8.5557990132989481E-4</c:v>
                </c:pt>
                <c:pt idx="5">
                  <c:v>1.4089516990168915E-3</c:v>
                </c:pt>
                <c:pt idx="6">
                  <c:v>2.0981844787871795E-3</c:v>
                </c:pt>
                <c:pt idx="7">
                  <c:v>2.9208569343844859E-3</c:v>
                </c:pt>
                <c:pt idx="8">
                  <c:v>3.8735175582971237E-3</c:v>
                </c:pt>
                <c:pt idx="9">
                  <c:v>4.9515194233816784E-3</c:v>
                </c:pt>
                <c:pt idx="10">
                  <c:v>6.148870406680329E-3</c:v>
                </c:pt>
                <c:pt idx="11">
                  <c:v>7.4581035014972263E-3</c:v>
                </c:pt>
                <c:pt idx="12">
                  <c:v>8.8701722161182994E-3</c:v>
                </c:pt>
                <c:pt idx="13">
                  <c:v>1.0374376245740113E-2</c:v>
                </c:pt>
                <c:pt idx="14">
                  <c:v>1.195832259535945E-2</c:v>
                </c:pt>
                <c:pt idx="15">
                  <c:v>1.360792709501879E-2</c:v>
                </c:pt>
                <c:pt idx="16">
                  <c:v>1.5307460758924529E-2</c:v>
                </c:pt>
                <c:pt idx="17">
                  <c:v>1.7039644677878107E-2</c:v>
                </c:pt>
                <c:pt idx="18">
                  <c:v>1.8785796091367768E-2</c:v>
                </c:pt>
                <c:pt idx="19">
                  <c:v>2.0526026965239974E-2</c:v>
                </c:pt>
                <c:pt idx="20">
                  <c:v>2.2239494821502448E-2</c:v>
                </c:pt>
                <c:pt idx="21">
                  <c:v>2.390470376340581E-2</c:v>
                </c:pt>
                <c:pt idx="22">
                  <c:v>2.5499851663881801E-2</c:v>
                </c:pt>
                <c:pt idx="23">
                  <c:v>2.7003217408524849E-2</c:v>
                </c:pt>
                <c:pt idx="24">
                  <c:v>2.8393579991788709E-2</c:v>
                </c:pt>
                <c:pt idx="25">
                  <c:v>2.9650659256894585E-2</c:v>
                </c:pt>
                <c:pt idx="26">
                  <c:v>3.0755566256058242E-2</c:v>
                </c:pt>
                <c:pt idx="27">
                  <c:v>3.1691249702670454E-2</c:v>
                </c:pt>
                <c:pt idx="28">
                  <c:v>3.2442923903922338E-2</c:v>
                </c:pt>
                <c:pt idx="29">
                  <c:v>3.29984630048894E-2</c:v>
                </c:pt>
                <c:pt idx="30">
                  <c:v>3.334874643026553E-2</c:v>
                </c:pt>
                <c:pt idx="31">
                  <c:v>3.3487941139978217E-2</c:v>
                </c:pt>
                <c:pt idx="32">
                  <c:v>3.3413707750257982E-2</c:v>
                </c:pt>
                <c:pt idx="33">
                  <c:v>3.3127319705018921E-2</c:v>
                </c:pt>
                <c:pt idx="34">
                  <c:v>3.2633687464710959E-2</c:v>
                </c:pt>
                <c:pt idx="35">
                  <c:v>3.1941283019244815E-2</c:v>
                </c:pt>
                <c:pt idx="36">
                  <c:v>3.1061963794840275E-2</c:v>
                </c:pt>
                <c:pt idx="37">
                  <c:v>3.0010699042043565E-2</c:v>
                </c:pt>
                <c:pt idx="38">
                  <c:v>2.8805205865340855E-2</c:v>
                </c:pt>
                <c:pt idx="39">
                  <c:v>2.7465505968164217E-2</c:v>
                </c:pt>
                <c:pt idx="40">
                  <c:v>2.6013417720559096E-2</c:v>
                </c:pt>
                <c:pt idx="41">
                  <c:v>2.4472001100993901E-2</c:v>
                </c:pt>
                <c:pt idx="42">
                  <c:v>2.2864975234725193E-2</c:v>
                </c:pt>
                <c:pt idx="43">
                  <c:v>2.1216129504706971E-2</c:v>
                </c:pt>
                <c:pt idx="44">
                  <c:v>1.9548749454775249E-2</c:v>
                </c:pt>
                <c:pt idx="45">
                  <c:v>1.7885077907003222E-2</c:v>
                </c:pt>
                <c:pt idx="46">
                  <c:v>1.6245829908787091E-2</c:v>
                </c:pt>
                <c:pt idx="47">
                  <c:v>1.4649777408292097E-2</c:v>
                </c:pt>
                <c:pt idx="48">
                  <c:v>1.3113416086247942E-2</c:v>
                </c:pt>
                <c:pt idx="49">
                  <c:v>1.1650722753607234E-2</c:v>
                </c:pt>
                <c:pt idx="50">
                  <c:v>1.0273007398599265E-2</c:v>
                </c:pt>
                <c:pt idx="51">
                  <c:v>8.988859590704612E-3</c:v>
                </c:pt>
                <c:pt idx="52">
                  <c:v>7.8041847790178975E-3</c:v>
                </c:pt>
                <c:pt idx="53">
                  <c:v>6.7223222940008265E-3</c:v>
                </c:pt>
                <c:pt idx="54">
                  <c:v>5.7442337734516791E-3</c:v>
                </c:pt>
                <c:pt idx="55">
                  <c:v>4.8687484336689124E-3</c:v>
                </c:pt>
                <c:pt idx="56">
                  <c:v>4.0928501837218523E-3</c:v>
                </c:pt>
                <c:pt idx="57">
                  <c:v>3.4119910592662617E-3</c:v>
                </c:pt>
                <c:pt idx="58">
                  <c:v>2.8204157952508302E-3</c:v>
                </c:pt>
                <c:pt idx="59">
                  <c:v>2.3114834712756327E-3</c:v>
                </c:pt>
                <c:pt idx="60">
                  <c:v>1.8779739116492333E-3</c:v>
                </c:pt>
                <c:pt idx="61">
                  <c:v>1.5123687355854676E-3</c:v>
                </c:pt>
                <c:pt idx="62">
                  <c:v>1.2070994471290453E-3</c:v>
                </c:pt>
                <c:pt idx="63">
                  <c:v>9.5475754464635632E-4</c:v>
                </c:pt>
                <c:pt idx="64">
                  <c:v>7.4826414536810493E-4</c:v>
                </c:pt>
                <c:pt idx="65">
                  <c:v>5.8099891625551514E-4</c:v>
                </c:pt>
                <c:pt idx="66">
                  <c:v>4.4689006681131183E-4</c:v>
                </c:pt>
                <c:pt idx="67">
                  <c:v>3.4046871888882002E-4</c:v>
                </c:pt>
                <c:pt idx="68">
                  <c:v>2.568920883766479E-4</c:v>
                </c:pt>
                <c:pt idx="69">
                  <c:v>1.9194059510529993E-4</c:v>
                </c:pt>
                <c:pt idx="70">
                  <c:v>1.4199429234107441E-4</c:v>
                </c:pt>
                <c:pt idx="71">
                  <c:v>1.039939308907778E-4</c:v>
                </c:pt>
                <c:pt idx="72">
                  <c:v>7.5391615444453386E-5</c:v>
                </c:pt>
                <c:pt idx="73">
                  <c:v>5.4095449549262931E-5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D6-4599-9ED7-3D504BE70D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585240"/>
        <c:axId val="485586224"/>
      </c:lineChart>
      <c:catAx>
        <c:axId val="367737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38520"/>
        <c:crosses val="autoZero"/>
        <c:auto val="1"/>
        <c:lblAlgn val="ctr"/>
        <c:lblOffset val="100"/>
        <c:noMultiLvlLbl val="0"/>
      </c:catAx>
      <c:valAx>
        <c:axId val="367738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737864"/>
        <c:crosses val="autoZero"/>
        <c:crossBetween val="between"/>
      </c:valAx>
      <c:valAx>
        <c:axId val="4855862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Burn rate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5585240"/>
        <c:crosses val="max"/>
        <c:crossBetween val="between"/>
      </c:valAx>
      <c:catAx>
        <c:axId val="485585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5586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90244969378825"/>
          <c:y val="0.8943048264800233"/>
          <c:w val="0.35687532808398947"/>
          <c:h val="0.105695173519976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Rate of change of 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1000RPM'!$D$3:$D$722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99BC-495A-9131-209E4337DED9}"/>
            </c:ext>
          </c:extLst>
        </c:ser>
        <c:ser>
          <c:idx val="2"/>
          <c:order val="1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3000RPM'!$D$3:$D$722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99BC-495A-9131-209E4337DED9}"/>
            </c:ext>
          </c:extLst>
        </c:ser>
        <c:ser>
          <c:idx val="0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5000RPM'!$D$3:$D$722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9BC-495A-9131-209E4337DE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40314880"/>
        <c:axId val="740315208"/>
      </c:scatterChart>
      <c:valAx>
        <c:axId val="740314880"/>
        <c:scaling>
          <c:orientation val="minMax"/>
          <c:max val="150"/>
          <c:min val="-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 (deg)</a:t>
                </a:r>
              </a:p>
            </c:rich>
          </c:tx>
          <c:layout>
            <c:manualLayout>
              <c:xMode val="edge"/>
              <c:yMode val="edge"/>
              <c:x val="0.38772922134733157"/>
              <c:y val="0.901828521434820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315208"/>
        <c:crosses val="autoZero"/>
        <c:crossBetween val="midCat"/>
      </c:valAx>
      <c:valAx>
        <c:axId val="740315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Rate of change of pressure (B)</a:t>
                </a:r>
              </a:p>
            </c:rich>
          </c:tx>
          <c:layout>
            <c:manualLayout>
              <c:xMode val="edge"/>
              <c:yMode val="edge"/>
              <c:x val="1.3888888888888888E-2"/>
              <c:y val="0.181550743657042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03148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Cylinder volume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236153149759448E-2"/>
          <c:y val="0.14393518518518519"/>
          <c:w val="0.89431933508311445"/>
          <c:h val="0.71067913385826775"/>
        </c:manualLayout>
      </c:layout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B82F-46B5-A06F-AD3757B9024A}"/>
            </c:ext>
          </c:extLst>
        </c:ser>
        <c:ser>
          <c:idx val="2"/>
          <c:order val="1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82F-46B5-A06F-AD3757B9024A}"/>
            </c:ext>
          </c:extLst>
        </c:ser>
        <c:ser>
          <c:idx val="0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82F-46B5-A06F-AD3757B90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487480"/>
        <c:axId val="641486496"/>
      </c:scatterChart>
      <c:valAx>
        <c:axId val="641487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8253477690288712"/>
              <c:y val="0.9157174103237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486496"/>
        <c:crosses val="autoZero"/>
        <c:crossBetween val="midCat"/>
      </c:valAx>
      <c:valAx>
        <c:axId val="64148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Cylinder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487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Pressure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1000RPM'!$C$3:$C$722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>
                  <c:v>10.289</c:v>
                </c:pt>
                <c:pt idx="332">
                  <c:v>10.699</c:v>
                </c:pt>
                <c:pt idx="333">
                  <c:v>11.122999999999999</c:v>
                </c:pt>
                <c:pt idx="334">
                  <c:v>11.554</c:v>
                </c:pt>
                <c:pt idx="335">
                  <c:v>12.000999999999999</c:v>
                </c:pt>
                <c:pt idx="336">
                  <c:v>12.464</c:v>
                </c:pt>
                <c:pt idx="337">
                  <c:v>12.941000000000001</c:v>
                </c:pt>
                <c:pt idx="338">
                  <c:v>13.423999999999999</c:v>
                </c:pt>
                <c:pt idx="339">
                  <c:v>13.917999999999999</c:v>
                </c:pt>
                <c:pt idx="340">
                  <c:v>14.425000000000001</c:v>
                </c:pt>
                <c:pt idx="341">
                  <c:v>14.932</c:v>
                </c:pt>
                <c:pt idx="342">
                  <c:v>15.443</c:v>
                </c:pt>
                <c:pt idx="343">
                  <c:v>15.958</c:v>
                </c:pt>
                <c:pt idx="344">
                  <c:v>16.472000000000001</c:v>
                </c:pt>
                <c:pt idx="345">
                  <c:v>16.975999999999999</c:v>
                </c:pt>
                <c:pt idx="346">
                  <c:v>17.475999999999999</c:v>
                </c:pt>
                <c:pt idx="347">
                  <c:v>17.972000000000001</c:v>
                </c:pt>
                <c:pt idx="348">
                  <c:v>18.443999999999999</c:v>
                </c:pt>
                <c:pt idx="349">
                  <c:v>18.896000000000001</c:v>
                </c:pt>
                <c:pt idx="350">
                  <c:v>19.324999999999999</c:v>
                </c:pt>
                <c:pt idx="351">
                  <c:v>19.725999999999999</c:v>
                </c:pt>
                <c:pt idx="352">
                  <c:v>20.093</c:v>
                </c:pt>
                <c:pt idx="353">
                  <c:v>20.422000000000001</c:v>
                </c:pt>
                <c:pt idx="354">
                  <c:v>20.71</c:v>
                </c:pt>
                <c:pt idx="355">
                  <c:v>20.954999999999998</c:v>
                </c:pt>
                <c:pt idx="356">
                  <c:v>21.154</c:v>
                </c:pt>
                <c:pt idx="357">
                  <c:v>21.295999999999999</c:v>
                </c:pt>
                <c:pt idx="358">
                  <c:v>21.396000000000001</c:v>
                </c:pt>
                <c:pt idx="359">
                  <c:v>21.452000000000002</c:v>
                </c:pt>
                <c:pt idx="360">
                  <c:v>21.46</c:v>
                </c:pt>
                <c:pt idx="361">
                  <c:v>21.454000000000001</c:v>
                </c:pt>
                <c:pt idx="362">
                  <c:v>21.443000000000001</c:v>
                </c:pt>
                <c:pt idx="363">
                  <c:v>21.434000000000001</c:v>
                </c:pt>
                <c:pt idx="364">
                  <c:v>21.497</c:v>
                </c:pt>
                <c:pt idx="365">
                  <c:v>21.652999999999999</c:v>
                </c:pt>
                <c:pt idx="366">
                  <c:v>21.927</c:v>
                </c:pt>
                <c:pt idx="367">
                  <c:v>22.364999999999998</c:v>
                </c:pt>
                <c:pt idx="368">
                  <c:v>23</c:v>
                </c:pt>
                <c:pt idx="369">
                  <c:v>23.824000000000002</c:v>
                </c:pt>
                <c:pt idx="370">
                  <c:v>24.841999999999999</c:v>
                </c:pt>
                <c:pt idx="371">
                  <c:v>26.048999999999999</c:v>
                </c:pt>
                <c:pt idx="372">
                  <c:v>27.443999999999999</c:v>
                </c:pt>
                <c:pt idx="373">
                  <c:v>29.004999999999999</c:v>
                </c:pt>
                <c:pt idx="374">
                  <c:v>30.722000000000001</c:v>
                </c:pt>
                <c:pt idx="375">
                  <c:v>32.540999999999997</c:v>
                </c:pt>
                <c:pt idx="376">
                  <c:v>34.415999999999997</c:v>
                </c:pt>
                <c:pt idx="377">
                  <c:v>36.31</c:v>
                </c:pt>
                <c:pt idx="378">
                  <c:v>38.207999999999998</c:v>
                </c:pt>
                <c:pt idx="379">
                  <c:v>40.14</c:v>
                </c:pt>
                <c:pt idx="380">
                  <c:v>42.161999999999999</c:v>
                </c:pt>
                <c:pt idx="381">
                  <c:v>44.173999999999999</c:v>
                </c:pt>
                <c:pt idx="382">
                  <c:v>45.838999999999999</c:v>
                </c:pt>
                <c:pt idx="383">
                  <c:v>46.878</c:v>
                </c:pt>
                <c:pt idx="384">
                  <c:v>47.142000000000003</c:v>
                </c:pt>
                <c:pt idx="385">
                  <c:v>46.685000000000002</c:v>
                </c:pt>
                <c:pt idx="386">
                  <c:v>45.661000000000001</c:v>
                </c:pt>
                <c:pt idx="387">
                  <c:v>44.283000000000001</c:v>
                </c:pt>
                <c:pt idx="388">
                  <c:v>42.744999999999997</c:v>
                </c:pt>
                <c:pt idx="389">
                  <c:v>41.146999999999998</c:v>
                </c:pt>
                <c:pt idx="390">
                  <c:v>39.567</c:v>
                </c:pt>
                <c:pt idx="391">
                  <c:v>38.020000000000003</c:v>
                </c:pt>
                <c:pt idx="392">
                  <c:v>36.53</c:v>
                </c:pt>
                <c:pt idx="393">
                  <c:v>35.098999999999997</c:v>
                </c:pt>
                <c:pt idx="394">
                  <c:v>33.734000000000002</c:v>
                </c:pt>
                <c:pt idx="395">
                  <c:v>32.433</c:v>
                </c:pt>
                <c:pt idx="396">
                  <c:v>31.189</c:v>
                </c:pt>
                <c:pt idx="397">
                  <c:v>30.003</c:v>
                </c:pt>
                <c:pt idx="398">
                  <c:v>28.872</c:v>
                </c:pt>
                <c:pt idx="399">
                  <c:v>27.788</c:v>
                </c:pt>
                <c:pt idx="400">
                  <c:v>26.757000000000001</c:v>
                </c:pt>
                <c:pt idx="401">
                  <c:v>25.777000000000001</c:v>
                </c:pt>
                <c:pt idx="402">
                  <c:v>24.835999999999999</c:v>
                </c:pt>
                <c:pt idx="403">
                  <c:v>23.945</c:v>
                </c:pt>
                <c:pt idx="404">
                  <c:v>23.094000000000001</c:v>
                </c:pt>
                <c:pt idx="405">
                  <c:v>22.288</c:v>
                </c:pt>
                <c:pt idx="406">
                  <c:v>21.515999999999998</c:v>
                </c:pt>
                <c:pt idx="407">
                  <c:v>20.78</c:v>
                </c:pt>
                <c:pt idx="408">
                  <c:v>20.077999999999999</c:v>
                </c:pt>
                <c:pt idx="409">
                  <c:v>19.404</c:v>
                </c:pt>
                <c:pt idx="410">
                  <c:v>18.765999999999998</c:v>
                </c:pt>
                <c:pt idx="411">
                  <c:v>18.152999999999999</c:v>
                </c:pt>
                <c:pt idx="412">
                  <c:v>17.567</c:v>
                </c:pt>
                <c:pt idx="413">
                  <c:v>17.012</c:v>
                </c:pt>
                <c:pt idx="414">
                  <c:v>16.48</c:v>
                </c:pt>
                <c:pt idx="415">
                  <c:v>15.974</c:v>
                </c:pt>
                <c:pt idx="416">
                  <c:v>15.491</c:v>
                </c:pt>
                <c:pt idx="417">
                  <c:v>15.028</c:v>
                </c:pt>
                <c:pt idx="418">
                  <c:v>14.586</c:v>
                </c:pt>
                <c:pt idx="419">
                  <c:v>14.162000000000001</c:v>
                </c:pt>
                <c:pt idx="420">
                  <c:v>13.757</c:v>
                </c:pt>
                <c:pt idx="421">
                  <c:v>13.371</c:v>
                </c:pt>
                <c:pt idx="422">
                  <c:v>12.999000000000001</c:v>
                </c:pt>
                <c:pt idx="423">
                  <c:v>12.643000000000001</c:v>
                </c:pt>
                <c:pt idx="424">
                  <c:v>12.302</c:v>
                </c:pt>
                <c:pt idx="425">
                  <c:v>11.978999999999999</c:v>
                </c:pt>
                <c:pt idx="426">
                  <c:v>11.667</c:v>
                </c:pt>
                <c:pt idx="427">
                  <c:v>11.371</c:v>
                </c:pt>
                <c:pt idx="428">
                  <c:v>11.087</c:v>
                </c:pt>
                <c:pt idx="429">
                  <c:v>10.808999999999999</c:v>
                </c:pt>
                <c:pt idx="430">
                  <c:v>10.545</c:v>
                </c:pt>
                <c:pt idx="431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3E4-4E97-9834-02EBA2B3D8FD}"/>
            </c:ext>
          </c:extLst>
        </c:ser>
        <c:ser>
          <c:idx val="2"/>
          <c:order val="1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3000RPM'!$C$3:$C$722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3E4-4E97-9834-02EBA2B3D8FD}"/>
            </c:ext>
          </c:extLst>
        </c:ser>
        <c:ser>
          <c:idx val="0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5000RPM'!$C$3:$C$722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3E4-4E97-9834-02EBA2B3D8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079800"/>
        <c:axId val="763081768"/>
      </c:scatterChart>
      <c:valAx>
        <c:axId val="763079800"/>
        <c:scaling>
          <c:orientation val="minMax"/>
          <c:max val="150"/>
          <c:min val="-1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81768"/>
        <c:crosses val="autoZero"/>
        <c:crossBetween val="midCat"/>
      </c:valAx>
      <c:valAx>
        <c:axId val="763081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Pressure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79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dP/dV</a:t>
            </a:r>
          </a:p>
        </c:rich>
      </c:tx>
      <c:layout>
        <c:manualLayout>
          <c:xMode val="edge"/>
          <c:yMode val="edge"/>
          <c:x val="0.44258723627818536"/>
          <c:y val="2.77777777777777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1000RPM'!$G$3:$G$721</c:f>
              <c:numCache>
                <c:formatCode>General</c:formatCode>
                <c:ptCount val="719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</c:numCache>
            </c:numRef>
          </c:xVal>
          <c:yVal>
            <c:numRef>
              <c:f>'1. 1000RPM'!$D$3:$D$722</c:f>
              <c:numCache>
                <c:formatCode>General</c:formatCode>
                <c:ptCount val="720"/>
                <c:pt idx="0">
                  <c:v>-3.0000000000001137E-3</c:v>
                </c:pt>
                <c:pt idx="1">
                  <c:v>-2.0000000000000018E-3</c:v>
                </c:pt>
                <c:pt idx="2">
                  <c:v>-4.9999999999998934E-3</c:v>
                </c:pt>
                <c:pt idx="3">
                  <c:v>-5.0000000000001155E-3</c:v>
                </c:pt>
                <c:pt idx="4">
                  <c:v>0</c:v>
                </c:pt>
                <c:pt idx="5">
                  <c:v>-4.9999999999998934E-3</c:v>
                </c:pt>
                <c:pt idx="6">
                  <c:v>0</c:v>
                </c:pt>
                <c:pt idx="7">
                  <c:v>0</c:v>
                </c:pt>
                <c:pt idx="8">
                  <c:v>-3.0000000000000027E-3</c:v>
                </c:pt>
                <c:pt idx="9">
                  <c:v>-2.0000000000000018E-3</c:v>
                </c:pt>
                <c:pt idx="10">
                  <c:v>-2.0000000000000018E-3</c:v>
                </c:pt>
                <c:pt idx="11">
                  <c:v>3.0000000000000027E-3</c:v>
                </c:pt>
                <c:pt idx="12">
                  <c:v>1.0000000000000009E-3</c:v>
                </c:pt>
                <c:pt idx="13">
                  <c:v>2.0000000000000018E-3</c:v>
                </c:pt>
                <c:pt idx="14">
                  <c:v>3.9999999999998925E-3</c:v>
                </c:pt>
                <c:pt idx="15">
                  <c:v>3.0000000000001137E-3</c:v>
                </c:pt>
                <c:pt idx="16">
                  <c:v>-2.0000000000000018E-3</c:v>
                </c:pt>
                <c:pt idx="17">
                  <c:v>9.9999999999988987E-4</c:v>
                </c:pt>
                <c:pt idx="18">
                  <c:v>3.0000000000001137E-3</c:v>
                </c:pt>
                <c:pt idx="19">
                  <c:v>-2.0000000000000018E-3</c:v>
                </c:pt>
                <c:pt idx="20">
                  <c:v>9.9999999999988987E-4</c:v>
                </c:pt>
                <c:pt idx="21">
                  <c:v>2.0000000000000018E-3</c:v>
                </c:pt>
                <c:pt idx="22">
                  <c:v>-2.0000000000000018E-3</c:v>
                </c:pt>
                <c:pt idx="23">
                  <c:v>0</c:v>
                </c:pt>
                <c:pt idx="24">
                  <c:v>6.0000000000000053E-3</c:v>
                </c:pt>
                <c:pt idx="25">
                  <c:v>2.0000000000000018E-3</c:v>
                </c:pt>
                <c:pt idx="26">
                  <c:v>-2.9999999999998916E-3</c:v>
                </c:pt>
                <c:pt idx="27">
                  <c:v>0</c:v>
                </c:pt>
                <c:pt idx="28">
                  <c:v>2.9999999999998916E-3</c:v>
                </c:pt>
                <c:pt idx="29">
                  <c:v>-2.0000000000000018E-3</c:v>
                </c:pt>
                <c:pt idx="30">
                  <c:v>-2.0000000000000018E-3</c:v>
                </c:pt>
                <c:pt idx="31">
                  <c:v>1.0000000000001119E-3</c:v>
                </c:pt>
                <c:pt idx="32">
                  <c:v>-2.0000000000000018E-3</c:v>
                </c:pt>
                <c:pt idx="33">
                  <c:v>-2.0000000000000018E-3</c:v>
                </c:pt>
                <c:pt idx="34">
                  <c:v>-2.0000000000000018E-3</c:v>
                </c:pt>
                <c:pt idx="35">
                  <c:v>-1.0000000000001119E-3</c:v>
                </c:pt>
                <c:pt idx="36">
                  <c:v>0</c:v>
                </c:pt>
                <c:pt idx="37">
                  <c:v>-2.0000000000000018E-3</c:v>
                </c:pt>
                <c:pt idx="38">
                  <c:v>-2.0000000000000018E-3</c:v>
                </c:pt>
                <c:pt idx="39">
                  <c:v>-1.9999999999998908E-3</c:v>
                </c:pt>
                <c:pt idx="40">
                  <c:v>-1.0000000000000009E-3</c:v>
                </c:pt>
                <c:pt idx="41">
                  <c:v>-1.0000000000000009E-3</c:v>
                </c:pt>
                <c:pt idx="42">
                  <c:v>0</c:v>
                </c:pt>
                <c:pt idx="43">
                  <c:v>2.0000000000000018E-3</c:v>
                </c:pt>
                <c:pt idx="44">
                  <c:v>1.9999999999998908E-3</c:v>
                </c:pt>
                <c:pt idx="45">
                  <c:v>2.0000000000000018E-3</c:v>
                </c:pt>
                <c:pt idx="46">
                  <c:v>1.0000000000001119E-3</c:v>
                </c:pt>
                <c:pt idx="47">
                  <c:v>2.0000000000000018E-3</c:v>
                </c:pt>
                <c:pt idx="48">
                  <c:v>-1.0000000000001119E-3</c:v>
                </c:pt>
                <c:pt idx="49">
                  <c:v>1.0000000000001119E-3</c:v>
                </c:pt>
                <c:pt idx="50">
                  <c:v>-2.0000000000000018E-3</c:v>
                </c:pt>
                <c:pt idx="51">
                  <c:v>-2.0000000000000018E-3</c:v>
                </c:pt>
                <c:pt idx="52">
                  <c:v>-1.0000000000001119E-3</c:v>
                </c:pt>
                <c:pt idx="53">
                  <c:v>-1.9999999999998908E-3</c:v>
                </c:pt>
                <c:pt idx="54">
                  <c:v>0</c:v>
                </c:pt>
                <c:pt idx="55">
                  <c:v>-1.0000000000000009E-3</c:v>
                </c:pt>
                <c:pt idx="56">
                  <c:v>-1.0000000000000009E-3</c:v>
                </c:pt>
                <c:pt idx="57">
                  <c:v>1.0000000000000009E-3</c:v>
                </c:pt>
                <c:pt idx="58">
                  <c:v>0</c:v>
                </c:pt>
                <c:pt idx="59">
                  <c:v>-3.0000000000000027E-3</c:v>
                </c:pt>
                <c:pt idx="60">
                  <c:v>-1.0000000000000009E-3</c:v>
                </c:pt>
                <c:pt idx="61">
                  <c:v>-5.0000000000000044E-3</c:v>
                </c:pt>
                <c:pt idx="62">
                  <c:v>-3.0000000000000027E-3</c:v>
                </c:pt>
                <c:pt idx="63">
                  <c:v>-1.0000000000000009E-3</c:v>
                </c:pt>
                <c:pt idx="64">
                  <c:v>3.0000000000000027E-3</c:v>
                </c:pt>
                <c:pt idx="65">
                  <c:v>2.0000000000000018E-3</c:v>
                </c:pt>
                <c:pt idx="66">
                  <c:v>1.0000000000000009E-3</c:v>
                </c:pt>
                <c:pt idx="67">
                  <c:v>2.0000000000000018E-3</c:v>
                </c:pt>
                <c:pt idx="68">
                  <c:v>-4.0000000000000036E-3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-1.0000000000000009E-3</c:v>
                </c:pt>
                <c:pt idx="73">
                  <c:v>-2.0000000000000018E-3</c:v>
                </c:pt>
                <c:pt idx="74">
                  <c:v>-1.0000000000000009E-3</c:v>
                </c:pt>
                <c:pt idx="75">
                  <c:v>-2.0000000000000018E-3</c:v>
                </c:pt>
                <c:pt idx="76">
                  <c:v>0</c:v>
                </c:pt>
                <c:pt idx="77">
                  <c:v>0</c:v>
                </c:pt>
                <c:pt idx="78">
                  <c:v>2.0000000000000018E-3</c:v>
                </c:pt>
                <c:pt idx="79">
                  <c:v>1.0000000000000009E-3</c:v>
                </c:pt>
                <c:pt idx="80">
                  <c:v>1.0000000000000009E-3</c:v>
                </c:pt>
                <c:pt idx="81">
                  <c:v>2.0000000000000018E-3</c:v>
                </c:pt>
                <c:pt idx="82">
                  <c:v>1.0000000000000009E-3</c:v>
                </c:pt>
                <c:pt idx="83">
                  <c:v>-2.0000000000000018E-3</c:v>
                </c:pt>
                <c:pt idx="84">
                  <c:v>1.0000000000000009E-3</c:v>
                </c:pt>
                <c:pt idx="85">
                  <c:v>0</c:v>
                </c:pt>
                <c:pt idx="86">
                  <c:v>1.0000000000000009E-3</c:v>
                </c:pt>
                <c:pt idx="87">
                  <c:v>-1.0000000000000009E-3</c:v>
                </c:pt>
                <c:pt idx="88">
                  <c:v>1.0000000000000009E-3</c:v>
                </c:pt>
                <c:pt idx="89">
                  <c:v>0</c:v>
                </c:pt>
                <c:pt idx="90">
                  <c:v>-1.0000000000000009E-3</c:v>
                </c:pt>
                <c:pt idx="91">
                  <c:v>1.0000000000000009E-3</c:v>
                </c:pt>
                <c:pt idx="92">
                  <c:v>1.0000000000000009E-3</c:v>
                </c:pt>
                <c:pt idx="93">
                  <c:v>1.0000000000000009E-3</c:v>
                </c:pt>
                <c:pt idx="94">
                  <c:v>1.0000000000000009E-3</c:v>
                </c:pt>
                <c:pt idx="95">
                  <c:v>0</c:v>
                </c:pt>
                <c:pt idx="96">
                  <c:v>1.0000000000000009E-3</c:v>
                </c:pt>
                <c:pt idx="97">
                  <c:v>2.0000000000000018E-3</c:v>
                </c:pt>
                <c:pt idx="98">
                  <c:v>-1.0000000000000009E-3</c:v>
                </c:pt>
                <c:pt idx="99">
                  <c:v>1.0000000000000009E-3</c:v>
                </c:pt>
                <c:pt idx="100">
                  <c:v>0</c:v>
                </c:pt>
                <c:pt idx="101">
                  <c:v>-1.0000000000000009E-3</c:v>
                </c:pt>
                <c:pt idx="102">
                  <c:v>-1.0000000000000009E-3</c:v>
                </c:pt>
                <c:pt idx="103">
                  <c:v>1.0000000000000009E-3</c:v>
                </c:pt>
                <c:pt idx="104">
                  <c:v>-1.0000000000000009E-3</c:v>
                </c:pt>
                <c:pt idx="105">
                  <c:v>1.0000000000000009E-3</c:v>
                </c:pt>
                <c:pt idx="106">
                  <c:v>-1.0000000000000009E-3</c:v>
                </c:pt>
                <c:pt idx="107">
                  <c:v>1.0000000000000009E-3</c:v>
                </c:pt>
                <c:pt idx="108">
                  <c:v>-3.0000000000000027E-3</c:v>
                </c:pt>
                <c:pt idx="109">
                  <c:v>-1.0000000000000009E-3</c:v>
                </c:pt>
                <c:pt idx="110">
                  <c:v>-2.0000000000000018E-3</c:v>
                </c:pt>
                <c:pt idx="111">
                  <c:v>0</c:v>
                </c:pt>
                <c:pt idx="112">
                  <c:v>2.0000000000000018E-3</c:v>
                </c:pt>
                <c:pt idx="113">
                  <c:v>0</c:v>
                </c:pt>
                <c:pt idx="114">
                  <c:v>-1.0000000000000009E-3</c:v>
                </c:pt>
                <c:pt idx="115">
                  <c:v>0</c:v>
                </c:pt>
                <c:pt idx="116">
                  <c:v>4.0000000000000036E-3</c:v>
                </c:pt>
                <c:pt idx="117">
                  <c:v>2.0000000000000018E-3</c:v>
                </c:pt>
                <c:pt idx="118">
                  <c:v>4.9999999999998934E-3</c:v>
                </c:pt>
                <c:pt idx="119">
                  <c:v>0</c:v>
                </c:pt>
                <c:pt idx="120">
                  <c:v>2.0000000000000018E-3</c:v>
                </c:pt>
                <c:pt idx="121">
                  <c:v>3.0000000000001137E-3</c:v>
                </c:pt>
                <c:pt idx="122">
                  <c:v>2.0000000000000018E-3</c:v>
                </c:pt>
                <c:pt idx="123">
                  <c:v>0</c:v>
                </c:pt>
                <c:pt idx="124">
                  <c:v>-1.0000000000001119E-3</c:v>
                </c:pt>
                <c:pt idx="125">
                  <c:v>-2.9999999999998916E-3</c:v>
                </c:pt>
                <c:pt idx="126">
                  <c:v>0</c:v>
                </c:pt>
                <c:pt idx="127">
                  <c:v>-1.0000000000001119E-3</c:v>
                </c:pt>
                <c:pt idx="128">
                  <c:v>-2.0000000000000018E-3</c:v>
                </c:pt>
                <c:pt idx="129">
                  <c:v>-9.9999999999988987E-4</c:v>
                </c:pt>
                <c:pt idx="130">
                  <c:v>9.9999999999988987E-4</c:v>
                </c:pt>
                <c:pt idx="131">
                  <c:v>-9.9999999999988987E-4</c:v>
                </c:pt>
                <c:pt idx="132">
                  <c:v>9.9999999999988987E-4</c:v>
                </c:pt>
                <c:pt idx="133">
                  <c:v>3.0000000000001137E-3</c:v>
                </c:pt>
                <c:pt idx="134">
                  <c:v>2.9999999999998916E-3</c:v>
                </c:pt>
                <c:pt idx="135">
                  <c:v>1.0000000000001119E-3</c:v>
                </c:pt>
                <c:pt idx="136">
                  <c:v>0</c:v>
                </c:pt>
                <c:pt idx="137">
                  <c:v>2.9999999999998916E-3</c:v>
                </c:pt>
                <c:pt idx="138">
                  <c:v>0</c:v>
                </c:pt>
                <c:pt idx="139">
                  <c:v>2.0000000000000018E-3</c:v>
                </c:pt>
                <c:pt idx="140">
                  <c:v>0</c:v>
                </c:pt>
                <c:pt idx="141">
                  <c:v>1.0000000000001119E-3</c:v>
                </c:pt>
                <c:pt idx="142">
                  <c:v>9.9999999999988987E-4</c:v>
                </c:pt>
                <c:pt idx="143">
                  <c:v>-2.0000000000000018E-3</c:v>
                </c:pt>
                <c:pt idx="144">
                  <c:v>1.0000000000001119E-3</c:v>
                </c:pt>
                <c:pt idx="145">
                  <c:v>0</c:v>
                </c:pt>
                <c:pt idx="146">
                  <c:v>-2.0000000000000018E-3</c:v>
                </c:pt>
                <c:pt idx="147">
                  <c:v>2.0000000000000018E-3</c:v>
                </c:pt>
                <c:pt idx="148">
                  <c:v>-1.0000000000001119E-3</c:v>
                </c:pt>
                <c:pt idx="149">
                  <c:v>-9.9999999999988987E-4</c:v>
                </c:pt>
                <c:pt idx="150">
                  <c:v>-2.0000000000000018E-3</c:v>
                </c:pt>
                <c:pt idx="151">
                  <c:v>0</c:v>
                </c:pt>
                <c:pt idx="152">
                  <c:v>9.9999999999988987E-4</c:v>
                </c:pt>
                <c:pt idx="153">
                  <c:v>-2.0000000000000018E-3</c:v>
                </c:pt>
                <c:pt idx="154">
                  <c:v>-9.9999999999988987E-4</c:v>
                </c:pt>
                <c:pt idx="155">
                  <c:v>0</c:v>
                </c:pt>
                <c:pt idx="156">
                  <c:v>2.0000000000000018E-3</c:v>
                </c:pt>
                <c:pt idx="157">
                  <c:v>0</c:v>
                </c:pt>
                <c:pt idx="158">
                  <c:v>2.0000000000000018E-3</c:v>
                </c:pt>
                <c:pt idx="159">
                  <c:v>2.0000000000000018E-3</c:v>
                </c:pt>
                <c:pt idx="160">
                  <c:v>4.0000000000000036E-3</c:v>
                </c:pt>
                <c:pt idx="161">
                  <c:v>4.0000000000000036E-3</c:v>
                </c:pt>
                <c:pt idx="162">
                  <c:v>6.0000000000000053E-3</c:v>
                </c:pt>
                <c:pt idx="163">
                  <c:v>4.9999999999998934E-3</c:v>
                </c:pt>
                <c:pt idx="164">
                  <c:v>3.0000000000001137E-3</c:v>
                </c:pt>
                <c:pt idx="165">
                  <c:v>4.9999999999998934E-3</c:v>
                </c:pt>
                <c:pt idx="166">
                  <c:v>5.0000000000001155E-3</c:v>
                </c:pt>
                <c:pt idx="167">
                  <c:v>4.0000000000000036E-3</c:v>
                </c:pt>
                <c:pt idx="168">
                  <c:v>4.0000000000000036E-3</c:v>
                </c:pt>
                <c:pt idx="169">
                  <c:v>4.9999999999998934E-3</c:v>
                </c:pt>
                <c:pt idx="170">
                  <c:v>3.0000000000001137E-3</c:v>
                </c:pt>
                <c:pt idx="171">
                  <c:v>4.9999999999998934E-3</c:v>
                </c:pt>
                <c:pt idx="172">
                  <c:v>3.0000000000001137E-3</c:v>
                </c:pt>
                <c:pt idx="173">
                  <c:v>2.0000000000000018E-3</c:v>
                </c:pt>
                <c:pt idx="174">
                  <c:v>2.0000000000000018E-3</c:v>
                </c:pt>
                <c:pt idx="175">
                  <c:v>9.9999999999988987E-4</c:v>
                </c:pt>
                <c:pt idx="176">
                  <c:v>0</c:v>
                </c:pt>
                <c:pt idx="177">
                  <c:v>0</c:v>
                </c:pt>
                <c:pt idx="178">
                  <c:v>1.0000000000001119E-3</c:v>
                </c:pt>
                <c:pt idx="179">
                  <c:v>9.9999999999988987E-4</c:v>
                </c:pt>
                <c:pt idx="180">
                  <c:v>-9.9999999999988987E-4</c:v>
                </c:pt>
                <c:pt idx="181">
                  <c:v>1.0000000000000009E-2</c:v>
                </c:pt>
                <c:pt idx="182">
                  <c:v>-8.0000000000000071E-3</c:v>
                </c:pt>
                <c:pt idx="183">
                  <c:v>0</c:v>
                </c:pt>
                <c:pt idx="184">
                  <c:v>6.0000000000000053E-3</c:v>
                </c:pt>
                <c:pt idx="185">
                  <c:v>-3.0000000000001137E-3</c:v>
                </c:pt>
                <c:pt idx="186">
                  <c:v>1.0000000000001119E-3</c:v>
                </c:pt>
                <c:pt idx="187">
                  <c:v>4.0000000000000036E-3</c:v>
                </c:pt>
                <c:pt idx="188">
                  <c:v>-1.0000000000001119E-3</c:v>
                </c:pt>
                <c:pt idx="189">
                  <c:v>-9.9999999999988987E-4</c:v>
                </c:pt>
                <c:pt idx="190">
                  <c:v>9.9999999999988987E-4</c:v>
                </c:pt>
                <c:pt idx="191">
                  <c:v>-9.9999999999988987E-4</c:v>
                </c:pt>
                <c:pt idx="192">
                  <c:v>9.9999999999988987E-4</c:v>
                </c:pt>
                <c:pt idx="193">
                  <c:v>-2.9999999999998916E-3</c:v>
                </c:pt>
                <c:pt idx="194">
                  <c:v>-1.0000000000001119E-3</c:v>
                </c:pt>
                <c:pt idx="195">
                  <c:v>0</c:v>
                </c:pt>
                <c:pt idx="196">
                  <c:v>0</c:v>
                </c:pt>
                <c:pt idx="197">
                  <c:v>-9.9999999999988987E-4</c:v>
                </c:pt>
                <c:pt idx="198">
                  <c:v>-2.0000000000000018E-3</c:v>
                </c:pt>
                <c:pt idx="199">
                  <c:v>9.9999999999988987E-4</c:v>
                </c:pt>
                <c:pt idx="200">
                  <c:v>-4.0000000000000036E-3</c:v>
                </c:pt>
                <c:pt idx="201">
                  <c:v>-4.9999999999998934E-3</c:v>
                </c:pt>
                <c:pt idx="202">
                  <c:v>-2.0000000000000018E-3</c:v>
                </c:pt>
                <c:pt idx="203">
                  <c:v>2.9999999999998916E-3</c:v>
                </c:pt>
                <c:pt idx="204">
                  <c:v>2.0000000000000018E-3</c:v>
                </c:pt>
                <c:pt idx="205">
                  <c:v>-2.0000000000000018E-3</c:v>
                </c:pt>
                <c:pt idx="206">
                  <c:v>-2.9999999999998916E-3</c:v>
                </c:pt>
                <c:pt idx="207">
                  <c:v>-1.0000000000001119E-3</c:v>
                </c:pt>
                <c:pt idx="208">
                  <c:v>-2.9999999999998916E-3</c:v>
                </c:pt>
                <c:pt idx="209">
                  <c:v>-1.0000000000001119E-3</c:v>
                </c:pt>
                <c:pt idx="210">
                  <c:v>0</c:v>
                </c:pt>
                <c:pt idx="211">
                  <c:v>1.0000000000001119E-3</c:v>
                </c:pt>
                <c:pt idx="212">
                  <c:v>-3.0000000000001137E-3</c:v>
                </c:pt>
                <c:pt idx="213">
                  <c:v>-2.0000000000000018E-3</c:v>
                </c:pt>
                <c:pt idx="214">
                  <c:v>-2.9999999999998916E-3</c:v>
                </c:pt>
                <c:pt idx="215">
                  <c:v>2.0000000000000018E-3</c:v>
                </c:pt>
                <c:pt idx="216">
                  <c:v>2.0000000000000018E-3</c:v>
                </c:pt>
                <c:pt idx="217">
                  <c:v>2.0000000000000018E-3</c:v>
                </c:pt>
                <c:pt idx="218">
                  <c:v>2.9999999999998916E-3</c:v>
                </c:pt>
                <c:pt idx="219">
                  <c:v>2.0000000000000018E-3</c:v>
                </c:pt>
                <c:pt idx="220">
                  <c:v>1.0000000000001119E-3</c:v>
                </c:pt>
                <c:pt idx="221">
                  <c:v>9.9999999999988987E-4</c:v>
                </c:pt>
                <c:pt idx="222">
                  <c:v>1.0000000000001119E-3</c:v>
                </c:pt>
                <c:pt idx="223">
                  <c:v>2.0000000000000018E-3</c:v>
                </c:pt>
                <c:pt idx="224">
                  <c:v>2.9999999999998916E-3</c:v>
                </c:pt>
                <c:pt idx="225">
                  <c:v>8.0000000000000071E-3</c:v>
                </c:pt>
                <c:pt idx="226">
                  <c:v>7.0000000000001172E-3</c:v>
                </c:pt>
                <c:pt idx="227">
                  <c:v>4.9999999999998934E-3</c:v>
                </c:pt>
                <c:pt idx="228">
                  <c:v>7.0000000000001172E-3</c:v>
                </c:pt>
                <c:pt idx="229">
                  <c:v>8.0000000000000071E-3</c:v>
                </c:pt>
                <c:pt idx="230">
                  <c:v>6.0000000000000053E-3</c:v>
                </c:pt>
                <c:pt idx="231">
                  <c:v>8.0000000000000071E-3</c:v>
                </c:pt>
                <c:pt idx="232">
                  <c:v>9.9999999999997868E-3</c:v>
                </c:pt>
                <c:pt idx="233">
                  <c:v>1.3000000000000123E-2</c:v>
                </c:pt>
                <c:pt idx="234">
                  <c:v>1.0999999999999899E-2</c:v>
                </c:pt>
                <c:pt idx="235">
                  <c:v>1.2000000000000011E-2</c:v>
                </c:pt>
                <c:pt idx="236">
                  <c:v>1.3000000000000123E-2</c:v>
                </c:pt>
                <c:pt idx="237">
                  <c:v>1.0000000000000009E-2</c:v>
                </c:pt>
                <c:pt idx="238">
                  <c:v>1.4000000000000012E-2</c:v>
                </c:pt>
                <c:pt idx="239">
                  <c:v>1.2000000000000011E-2</c:v>
                </c:pt>
                <c:pt idx="240">
                  <c:v>1.0999999999999899E-2</c:v>
                </c:pt>
                <c:pt idx="241">
                  <c:v>1.4000000000000012E-2</c:v>
                </c:pt>
                <c:pt idx="242">
                  <c:v>1.4000000000000012E-2</c:v>
                </c:pt>
                <c:pt idx="243">
                  <c:v>1.2999999999999901E-2</c:v>
                </c:pt>
                <c:pt idx="244">
                  <c:v>1.3000000000000123E-2</c:v>
                </c:pt>
                <c:pt idx="245">
                  <c:v>1.4000000000000012E-2</c:v>
                </c:pt>
                <c:pt idx="246">
                  <c:v>1.4000000000000012E-2</c:v>
                </c:pt>
                <c:pt idx="247">
                  <c:v>1.4999999999999902E-2</c:v>
                </c:pt>
                <c:pt idx="248">
                  <c:v>1.3000000000000123E-2</c:v>
                </c:pt>
                <c:pt idx="249">
                  <c:v>1.6000000000000014E-2</c:v>
                </c:pt>
                <c:pt idx="250">
                  <c:v>1.8999999999999906E-2</c:v>
                </c:pt>
                <c:pt idx="251">
                  <c:v>1.8999999999999906E-2</c:v>
                </c:pt>
                <c:pt idx="252">
                  <c:v>1.9000000000000128E-2</c:v>
                </c:pt>
                <c:pt idx="253">
                  <c:v>1.8000000000000016E-2</c:v>
                </c:pt>
                <c:pt idx="254">
                  <c:v>1.6999999999999904E-2</c:v>
                </c:pt>
                <c:pt idx="255">
                  <c:v>1.6000000000000014E-2</c:v>
                </c:pt>
                <c:pt idx="256">
                  <c:v>1.9000000000000128E-2</c:v>
                </c:pt>
                <c:pt idx="257">
                  <c:v>1.7999999999999794E-2</c:v>
                </c:pt>
                <c:pt idx="258">
                  <c:v>2.0000000000000018E-2</c:v>
                </c:pt>
                <c:pt idx="259">
                  <c:v>1.8000000000000016E-2</c:v>
                </c:pt>
                <c:pt idx="260">
                  <c:v>2.0000000000000018E-2</c:v>
                </c:pt>
                <c:pt idx="261">
                  <c:v>2.200000000000002E-2</c:v>
                </c:pt>
                <c:pt idx="262">
                  <c:v>2.200000000000002E-2</c:v>
                </c:pt>
                <c:pt idx="263">
                  <c:v>2.4000000000000021E-2</c:v>
                </c:pt>
                <c:pt idx="264">
                  <c:v>2.4000000000000021E-2</c:v>
                </c:pt>
                <c:pt idx="265">
                  <c:v>2.8000000000000025E-2</c:v>
                </c:pt>
                <c:pt idx="266">
                  <c:v>2.4000000000000021E-2</c:v>
                </c:pt>
                <c:pt idx="267">
                  <c:v>3.0000000000000027E-2</c:v>
                </c:pt>
                <c:pt idx="268">
                  <c:v>2.8999999999999915E-2</c:v>
                </c:pt>
                <c:pt idx="269">
                  <c:v>3.2999999999999918E-2</c:v>
                </c:pt>
                <c:pt idx="270">
                  <c:v>3.2000000000000028E-2</c:v>
                </c:pt>
                <c:pt idx="271">
                  <c:v>3.400000000000003E-2</c:v>
                </c:pt>
                <c:pt idx="272">
                  <c:v>3.499999999999992E-2</c:v>
                </c:pt>
                <c:pt idx="273">
                  <c:v>3.5000000000000142E-2</c:v>
                </c:pt>
                <c:pt idx="274">
                  <c:v>3.6000000000000032E-2</c:v>
                </c:pt>
                <c:pt idx="275">
                  <c:v>3.6999999999999922E-2</c:v>
                </c:pt>
                <c:pt idx="276">
                  <c:v>4.0000000000000036E-2</c:v>
                </c:pt>
                <c:pt idx="277">
                  <c:v>4.0000000000000036E-2</c:v>
                </c:pt>
                <c:pt idx="278">
                  <c:v>4.4000000000000039E-2</c:v>
                </c:pt>
                <c:pt idx="279">
                  <c:v>4.4000000000000039E-2</c:v>
                </c:pt>
                <c:pt idx="280">
                  <c:v>4.4000000000000039E-2</c:v>
                </c:pt>
                <c:pt idx="281">
                  <c:v>4.5999999999999819E-2</c:v>
                </c:pt>
                <c:pt idx="282">
                  <c:v>4.7000000000000153E-2</c:v>
                </c:pt>
                <c:pt idx="283">
                  <c:v>4.9999999999999822E-2</c:v>
                </c:pt>
                <c:pt idx="284">
                  <c:v>5.2999999999999936E-2</c:v>
                </c:pt>
                <c:pt idx="285">
                  <c:v>5.500000000000016E-2</c:v>
                </c:pt>
                <c:pt idx="286">
                  <c:v>5.699999999999994E-2</c:v>
                </c:pt>
                <c:pt idx="287">
                  <c:v>5.9000000000000163E-2</c:v>
                </c:pt>
                <c:pt idx="288">
                  <c:v>6.0999999999999943E-2</c:v>
                </c:pt>
                <c:pt idx="289">
                  <c:v>6.4000000000000057E-2</c:v>
                </c:pt>
                <c:pt idx="290">
                  <c:v>6.6999999999999726E-2</c:v>
                </c:pt>
                <c:pt idx="291">
                  <c:v>7.1000000000000174E-2</c:v>
                </c:pt>
                <c:pt idx="292">
                  <c:v>7.2999999999999954E-2</c:v>
                </c:pt>
                <c:pt idx="293">
                  <c:v>7.6000000000000068E-2</c:v>
                </c:pt>
                <c:pt idx="294">
                  <c:v>7.8999999999999737E-2</c:v>
                </c:pt>
                <c:pt idx="295">
                  <c:v>8.3000000000000185E-2</c:v>
                </c:pt>
                <c:pt idx="296">
                  <c:v>8.5999999999999854E-2</c:v>
                </c:pt>
                <c:pt idx="297">
                  <c:v>9.1000000000000192E-2</c:v>
                </c:pt>
                <c:pt idx="298">
                  <c:v>9.6000000000000085E-2</c:v>
                </c:pt>
                <c:pt idx="299">
                  <c:v>0.10099999999999998</c:v>
                </c:pt>
                <c:pt idx="300">
                  <c:v>0.10199999999999987</c:v>
                </c:pt>
                <c:pt idx="301">
                  <c:v>0.11399999999999988</c:v>
                </c:pt>
                <c:pt idx="302">
                  <c:v>0.11100000000000021</c:v>
                </c:pt>
                <c:pt idx="303">
                  <c:v>0.12199999999999989</c:v>
                </c:pt>
                <c:pt idx="304">
                  <c:v>0.11499999999999977</c:v>
                </c:pt>
                <c:pt idx="305">
                  <c:v>0.13200000000000056</c:v>
                </c:pt>
                <c:pt idx="306">
                  <c:v>0.12699999999999978</c:v>
                </c:pt>
                <c:pt idx="307">
                  <c:v>0.1379999999999999</c:v>
                </c:pt>
                <c:pt idx="308">
                  <c:v>0.14799999999999969</c:v>
                </c:pt>
                <c:pt idx="309">
                  <c:v>0.14900000000000002</c:v>
                </c:pt>
                <c:pt idx="310">
                  <c:v>0.15600000000000058</c:v>
                </c:pt>
                <c:pt idx="311">
                  <c:v>0.16899999999999959</c:v>
                </c:pt>
                <c:pt idx="312">
                  <c:v>0.17499999999999982</c:v>
                </c:pt>
                <c:pt idx="313">
                  <c:v>0.18700000000000028</c:v>
                </c:pt>
                <c:pt idx="314">
                  <c:v>0.19399999999999995</c:v>
                </c:pt>
                <c:pt idx="315">
                  <c:v>0.20300000000000029</c:v>
                </c:pt>
                <c:pt idx="316">
                  <c:v>0.20699999999999985</c:v>
                </c:pt>
                <c:pt idx="317">
                  <c:v>0.22199999999999953</c:v>
                </c:pt>
                <c:pt idx="318">
                  <c:v>0.22800000000000065</c:v>
                </c:pt>
                <c:pt idx="319">
                  <c:v>0.23999999999999932</c:v>
                </c:pt>
                <c:pt idx="320">
                  <c:v>0.25200000000000067</c:v>
                </c:pt>
                <c:pt idx="321">
                  <c:v>0.26900000000000013</c:v>
                </c:pt>
                <c:pt idx="322">
                  <c:v>0.27799999999999958</c:v>
                </c:pt>
                <c:pt idx="323">
                  <c:v>0.2889999999999997</c:v>
                </c:pt>
                <c:pt idx="324">
                  <c:v>0.3050000000000006</c:v>
                </c:pt>
                <c:pt idx="325">
                  <c:v>0.3149999999999995</c:v>
                </c:pt>
                <c:pt idx="326">
                  <c:v>0.33399999999999963</c:v>
                </c:pt>
                <c:pt idx="327">
                  <c:v>0.35400000000000098</c:v>
                </c:pt>
                <c:pt idx="328">
                  <c:v>0.35799999999999876</c:v>
                </c:pt>
                <c:pt idx="329">
                  <c:v>0.37900000000000134</c:v>
                </c:pt>
                <c:pt idx="330">
                  <c:v>0.38599999999999923</c:v>
                </c:pt>
                <c:pt idx="331">
                  <c:v>0.41000000000000014</c:v>
                </c:pt>
                <c:pt idx="332">
                  <c:v>0.42399999999999949</c:v>
                </c:pt>
                <c:pt idx="333">
                  <c:v>0.43100000000000094</c:v>
                </c:pt>
                <c:pt idx="334">
                  <c:v>0.44699999999999918</c:v>
                </c:pt>
                <c:pt idx="335">
                  <c:v>0.46300000000000097</c:v>
                </c:pt>
                <c:pt idx="336">
                  <c:v>0.47700000000000031</c:v>
                </c:pt>
                <c:pt idx="337">
                  <c:v>0.48299999999999876</c:v>
                </c:pt>
                <c:pt idx="338">
                  <c:v>0.49399999999999977</c:v>
                </c:pt>
                <c:pt idx="339">
                  <c:v>0.50700000000000145</c:v>
                </c:pt>
                <c:pt idx="340">
                  <c:v>0.50699999999999967</c:v>
                </c:pt>
                <c:pt idx="341">
                  <c:v>0.51099999999999923</c:v>
                </c:pt>
                <c:pt idx="342">
                  <c:v>0.51500000000000057</c:v>
                </c:pt>
                <c:pt idx="343">
                  <c:v>0.51400000000000112</c:v>
                </c:pt>
                <c:pt idx="344">
                  <c:v>0.50399999999999778</c:v>
                </c:pt>
                <c:pt idx="345">
                  <c:v>0.5</c:v>
                </c:pt>
                <c:pt idx="346">
                  <c:v>0.49600000000000222</c:v>
                </c:pt>
                <c:pt idx="347">
                  <c:v>0.47199999999999775</c:v>
                </c:pt>
                <c:pt idx="348">
                  <c:v>0.45200000000000173</c:v>
                </c:pt>
                <c:pt idx="349">
                  <c:v>0.42899999999999849</c:v>
                </c:pt>
                <c:pt idx="350">
                  <c:v>0.4009999999999998</c:v>
                </c:pt>
                <c:pt idx="351">
                  <c:v>0.36700000000000088</c:v>
                </c:pt>
                <c:pt idx="352">
                  <c:v>0.32900000000000063</c:v>
                </c:pt>
                <c:pt idx="353">
                  <c:v>0.28800000000000026</c:v>
                </c:pt>
                <c:pt idx="354">
                  <c:v>0.24499999999999744</c:v>
                </c:pt>
                <c:pt idx="355">
                  <c:v>0.19900000000000162</c:v>
                </c:pt>
                <c:pt idx="356">
                  <c:v>0.14199999999999946</c:v>
                </c:pt>
                <c:pt idx="357">
                  <c:v>0.10000000000000142</c:v>
                </c:pt>
                <c:pt idx="358">
                  <c:v>5.6000000000000938E-2</c:v>
                </c:pt>
                <c:pt idx="359">
                  <c:v>7.9999999999991189E-3</c:v>
                </c:pt>
                <c:pt idx="360">
                  <c:v>-6.0000000000002274E-3</c:v>
                </c:pt>
                <c:pt idx="361">
                  <c:v>-1.0999999999999233E-2</c:v>
                </c:pt>
                <c:pt idx="362">
                  <c:v>-9.0000000000003411E-3</c:v>
                </c:pt>
                <c:pt idx="363">
                  <c:v>6.2999999999998835E-2</c:v>
                </c:pt>
                <c:pt idx="364">
                  <c:v>0.15599999999999881</c:v>
                </c:pt>
                <c:pt idx="365">
                  <c:v>0.27400000000000091</c:v>
                </c:pt>
                <c:pt idx="366">
                  <c:v>0.43799999999999883</c:v>
                </c:pt>
                <c:pt idx="367">
                  <c:v>0.63500000000000156</c:v>
                </c:pt>
                <c:pt idx="368">
                  <c:v>0.82400000000000162</c:v>
                </c:pt>
                <c:pt idx="369">
                  <c:v>1.0179999999999971</c:v>
                </c:pt>
                <c:pt idx="370">
                  <c:v>1.2070000000000007</c:v>
                </c:pt>
                <c:pt idx="371">
                  <c:v>1.3949999999999996</c:v>
                </c:pt>
                <c:pt idx="372">
                  <c:v>1.5609999999999999</c:v>
                </c:pt>
                <c:pt idx="373">
                  <c:v>1.7170000000000023</c:v>
                </c:pt>
                <c:pt idx="374">
                  <c:v>1.8189999999999955</c:v>
                </c:pt>
                <c:pt idx="375">
                  <c:v>1.875</c:v>
                </c:pt>
                <c:pt idx="376">
                  <c:v>1.8940000000000055</c:v>
                </c:pt>
                <c:pt idx="377">
                  <c:v>1.8979999999999961</c:v>
                </c:pt>
                <c:pt idx="378">
                  <c:v>1.9320000000000022</c:v>
                </c:pt>
                <c:pt idx="379">
                  <c:v>2.0219999999999985</c:v>
                </c:pt>
                <c:pt idx="380">
                  <c:v>2.0120000000000005</c:v>
                </c:pt>
                <c:pt idx="381">
                  <c:v>1.6649999999999991</c:v>
                </c:pt>
                <c:pt idx="382">
                  <c:v>1.0390000000000015</c:v>
                </c:pt>
                <c:pt idx="383">
                  <c:v>0.2640000000000029</c:v>
                </c:pt>
                <c:pt idx="384">
                  <c:v>-0.45700000000000074</c:v>
                </c:pt>
                <c:pt idx="385">
                  <c:v>-1.0240000000000009</c:v>
                </c:pt>
                <c:pt idx="386">
                  <c:v>-1.3780000000000001</c:v>
                </c:pt>
                <c:pt idx="387">
                  <c:v>-1.5380000000000038</c:v>
                </c:pt>
                <c:pt idx="388">
                  <c:v>-1.597999999999999</c:v>
                </c:pt>
                <c:pt idx="389">
                  <c:v>-1.5799999999999983</c:v>
                </c:pt>
                <c:pt idx="390">
                  <c:v>-1.546999999999997</c:v>
                </c:pt>
                <c:pt idx="391">
                  <c:v>-1.490000000000002</c:v>
                </c:pt>
                <c:pt idx="392">
                  <c:v>-1.4310000000000045</c:v>
                </c:pt>
                <c:pt idx="393">
                  <c:v>-1.3649999999999949</c:v>
                </c:pt>
                <c:pt idx="394">
                  <c:v>-1.3010000000000019</c:v>
                </c:pt>
                <c:pt idx="395">
                  <c:v>-1.2439999999999998</c:v>
                </c:pt>
                <c:pt idx="396">
                  <c:v>-1.1859999999999999</c:v>
                </c:pt>
                <c:pt idx="397">
                  <c:v>-1.1310000000000002</c:v>
                </c:pt>
                <c:pt idx="398">
                  <c:v>-1.0839999999999996</c:v>
                </c:pt>
                <c:pt idx="399">
                  <c:v>-1.0309999999999988</c:v>
                </c:pt>
                <c:pt idx="400">
                  <c:v>-0.98000000000000043</c:v>
                </c:pt>
                <c:pt idx="401">
                  <c:v>-0.9410000000000025</c:v>
                </c:pt>
                <c:pt idx="402">
                  <c:v>-0.89099999999999824</c:v>
                </c:pt>
                <c:pt idx="403">
                  <c:v>-0.85099999999999909</c:v>
                </c:pt>
                <c:pt idx="404">
                  <c:v>-0.80600000000000094</c:v>
                </c:pt>
                <c:pt idx="405">
                  <c:v>-0.77200000000000202</c:v>
                </c:pt>
                <c:pt idx="406">
                  <c:v>-0.7359999999999971</c:v>
                </c:pt>
                <c:pt idx="407">
                  <c:v>-0.70200000000000173</c:v>
                </c:pt>
                <c:pt idx="408">
                  <c:v>-0.67399999999999949</c:v>
                </c:pt>
                <c:pt idx="409">
                  <c:v>-0.63800000000000168</c:v>
                </c:pt>
                <c:pt idx="410">
                  <c:v>-0.61299999999999955</c:v>
                </c:pt>
                <c:pt idx="411">
                  <c:v>-0.58599999999999852</c:v>
                </c:pt>
                <c:pt idx="412">
                  <c:v>-0.55499999999999972</c:v>
                </c:pt>
                <c:pt idx="413">
                  <c:v>-0.53200000000000003</c:v>
                </c:pt>
                <c:pt idx="414">
                  <c:v>-0.50600000000000023</c:v>
                </c:pt>
                <c:pt idx="415">
                  <c:v>-0.48300000000000054</c:v>
                </c:pt>
                <c:pt idx="416">
                  <c:v>-0.46299999999999919</c:v>
                </c:pt>
                <c:pt idx="417">
                  <c:v>-0.44200000000000017</c:v>
                </c:pt>
                <c:pt idx="418">
                  <c:v>-0.42399999999999949</c:v>
                </c:pt>
                <c:pt idx="419">
                  <c:v>-0.40500000000000114</c:v>
                </c:pt>
                <c:pt idx="420">
                  <c:v>-0.38599999999999923</c:v>
                </c:pt>
                <c:pt idx="421">
                  <c:v>-0.37199999999999989</c:v>
                </c:pt>
                <c:pt idx="422">
                  <c:v>-0.35599999999999987</c:v>
                </c:pt>
                <c:pt idx="423">
                  <c:v>-0.34100000000000108</c:v>
                </c:pt>
                <c:pt idx="424">
                  <c:v>-0.3230000000000004</c:v>
                </c:pt>
                <c:pt idx="425">
                  <c:v>-0.31199999999999939</c:v>
                </c:pt>
                <c:pt idx="426">
                  <c:v>-0.29599999999999937</c:v>
                </c:pt>
                <c:pt idx="427">
                  <c:v>-0.2840000000000007</c:v>
                </c:pt>
                <c:pt idx="428">
                  <c:v>-0.27800000000000047</c:v>
                </c:pt>
                <c:pt idx="429">
                  <c:v>-0.26399999999999935</c:v>
                </c:pt>
                <c:pt idx="430">
                  <c:v>-0.25900000000000034</c:v>
                </c:pt>
                <c:pt idx="431">
                  <c:v>-0.24600000000000044</c:v>
                </c:pt>
                <c:pt idx="432">
                  <c:v>-0.23699999999999832</c:v>
                </c:pt>
                <c:pt idx="433">
                  <c:v>-0.22800000000000153</c:v>
                </c:pt>
                <c:pt idx="434">
                  <c:v>-0.21699999999999875</c:v>
                </c:pt>
                <c:pt idx="435">
                  <c:v>-0.20800000000000018</c:v>
                </c:pt>
                <c:pt idx="436">
                  <c:v>-0.20199999999999996</c:v>
                </c:pt>
                <c:pt idx="437">
                  <c:v>-0.19200000000000017</c:v>
                </c:pt>
                <c:pt idx="438">
                  <c:v>-0.18400000000000105</c:v>
                </c:pt>
                <c:pt idx="439">
                  <c:v>-0.17399999999999949</c:v>
                </c:pt>
                <c:pt idx="440">
                  <c:v>-0.16799999999999926</c:v>
                </c:pt>
                <c:pt idx="441">
                  <c:v>-0.16099999999999959</c:v>
                </c:pt>
                <c:pt idx="442">
                  <c:v>-0.15700000000000092</c:v>
                </c:pt>
                <c:pt idx="443">
                  <c:v>-0.14900000000000002</c:v>
                </c:pt>
                <c:pt idx="444">
                  <c:v>-0.14799999999999969</c:v>
                </c:pt>
                <c:pt idx="445">
                  <c:v>-0.14100000000000001</c:v>
                </c:pt>
                <c:pt idx="446">
                  <c:v>-0.13900000000000023</c:v>
                </c:pt>
                <c:pt idx="447">
                  <c:v>-0.13100000000000023</c:v>
                </c:pt>
                <c:pt idx="448">
                  <c:v>-0.12800000000000011</c:v>
                </c:pt>
                <c:pt idx="449">
                  <c:v>-0.12199999999999989</c:v>
                </c:pt>
                <c:pt idx="450">
                  <c:v>-0.12000000000000011</c:v>
                </c:pt>
                <c:pt idx="451">
                  <c:v>-0.11499999999999932</c:v>
                </c:pt>
                <c:pt idx="452">
                  <c:v>-0.11000000000000032</c:v>
                </c:pt>
                <c:pt idx="453">
                  <c:v>-0.10799999999999965</c:v>
                </c:pt>
                <c:pt idx="454">
                  <c:v>-0.10400000000000009</c:v>
                </c:pt>
                <c:pt idx="455">
                  <c:v>-9.7000000000000419E-2</c:v>
                </c:pt>
                <c:pt idx="456">
                  <c:v>-9.7999999999999865E-2</c:v>
                </c:pt>
                <c:pt idx="457">
                  <c:v>-8.9999999999999858E-2</c:v>
                </c:pt>
                <c:pt idx="458">
                  <c:v>-9.4000000000000306E-2</c:v>
                </c:pt>
                <c:pt idx="459">
                  <c:v>-8.599999999999941E-2</c:v>
                </c:pt>
                <c:pt idx="460">
                  <c:v>-8.8000000000000078E-2</c:v>
                </c:pt>
                <c:pt idx="461">
                  <c:v>-8.4000000000000519E-2</c:v>
                </c:pt>
                <c:pt idx="462">
                  <c:v>-7.7999999999999403E-2</c:v>
                </c:pt>
                <c:pt idx="463">
                  <c:v>-7.8000000000000291E-2</c:v>
                </c:pt>
                <c:pt idx="464">
                  <c:v>-7.8999999999999737E-2</c:v>
                </c:pt>
                <c:pt idx="465">
                  <c:v>-6.899999999999995E-2</c:v>
                </c:pt>
                <c:pt idx="466">
                  <c:v>-6.8000000000000504E-2</c:v>
                </c:pt>
                <c:pt idx="467">
                  <c:v>-7.0000000000000284E-2</c:v>
                </c:pt>
                <c:pt idx="468">
                  <c:v>-7.299999999999951E-2</c:v>
                </c:pt>
                <c:pt idx="469">
                  <c:v>-6.4000000000000057E-2</c:v>
                </c:pt>
                <c:pt idx="470">
                  <c:v>-6.5000000000000391E-2</c:v>
                </c:pt>
                <c:pt idx="471">
                  <c:v>-6.2999999999999723E-2</c:v>
                </c:pt>
                <c:pt idx="472">
                  <c:v>-6.2000000000000277E-2</c:v>
                </c:pt>
                <c:pt idx="473">
                  <c:v>-5.7999999999999829E-2</c:v>
                </c:pt>
                <c:pt idx="474">
                  <c:v>-5.6999999999999496E-2</c:v>
                </c:pt>
                <c:pt idx="475">
                  <c:v>-5.8000000000000718E-2</c:v>
                </c:pt>
                <c:pt idx="476">
                  <c:v>-5.1999999999999602E-2</c:v>
                </c:pt>
                <c:pt idx="477">
                  <c:v>-5.1999999999999602E-2</c:v>
                </c:pt>
                <c:pt idx="478">
                  <c:v>-5.5000000000000604E-2</c:v>
                </c:pt>
                <c:pt idx="479">
                  <c:v>-5.3999999999999382E-2</c:v>
                </c:pt>
                <c:pt idx="480">
                  <c:v>-5.200000000000049E-2</c:v>
                </c:pt>
                <c:pt idx="481">
                  <c:v>-5.600000000000005E-2</c:v>
                </c:pt>
                <c:pt idx="482">
                  <c:v>-5.9999999999999609E-2</c:v>
                </c:pt>
                <c:pt idx="483">
                  <c:v>-6.4000000000000057E-2</c:v>
                </c:pt>
                <c:pt idx="484">
                  <c:v>-6.8000000000000504E-2</c:v>
                </c:pt>
                <c:pt idx="485">
                  <c:v>-7.2000000000000064E-2</c:v>
                </c:pt>
                <c:pt idx="486">
                  <c:v>-7.7999999999999403E-2</c:v>
                </c:pt>
                <c:pt idx="487">
                  <c:v>-8.4000000000000519E-2</c:v>
                </c:pt>
                <c:pt idx="488">
                  <c:v>-8.3999999999999631E-2</c:v>
                </c:pt>
                <c:pt idx="489">
                  <c:v>-9.2000000000000082E-2</c:v>
                </c:pt>
                <c:pt idx="490">
                  <c:v>-9.7999999999999865E-2</c:v>
                </c:pt>
                <c:pt idx="491">
                  <c:v>-0.10499999999999998</c:v>
                </c:pt>
                <c:pt idx="492">
                  <c:v>-0.10899999999999999</c:v>
                </c:pt>
                <c:pt idx="493">
                  <c:v>-0.11299999999999999</c:v>
                </c:pt>
                <c:pt idx="494">
                  <c:v>-0.1160000000000001</c:v>
                </c:pt>
                <c:pt idx="495">
                  <c:v>-0.11799999999999988</c:v>
                </c:pt>
                <c:pt idx="496">
                  <c:v>-0.12300000000000022</c:v>
                </c:pt>
                <c:pt idx="497">
                  <c:v>-0.121</c:v>
                </c:pt>
                <c:pt idx="498">
                  <c:v>-0.125</c:v>
                </c:pt>
                <c:pt idx="499">
                  <c:v>-0.125</c:v>
                </c:pt>
                <c:pt idx="500">
                  <c:v>-0.12599999999999989</c:v>
                </c:pt>
                <c:pt idx="501">
                  <c:v>-0.12599999999999989</c:v>
                </c:pt>
                <c:pt idx="502">
                  <c:v>-0.12700000000000022</c:v>
                </c:pt>
                <c:pt idx="503">
                  <c:v>-0.12800000000000011</c:v>
                </c:pt>
                <c:pt idx="504">
                  <c:v>-0.12399999999999967</c:v>
                </c:pt>
                <c:pt idx="505">
                  <c:v>-0.12100000000000022</c:v>
                </c:pt>
                <c:pt idx="506">
                  <c:v>-0.123</c:v>
                </c:pt>
                <c:pt idx="507">
                  <c:v>-0.123</c:v>
                </c:pt>
                <c:pt idx="508">
                  <c:v>-0.11499999999999999</c:v>
                </c:pt>
                <c:pt idx="509">
                  <c:v>-0.11299999999999999</c:v>
                </c:pt>
                <c:pt idx="510">
                  <c:v>-0.1100000000000001</c:v>
                </c:pt>
                <c:pt idx="511">
                  <c:v>-0.10299999999999998</c:v>
                </c:pt>
                <c:pt idx="512">
                  <c:v>-9.5999999999999863E-2</c:v>
                </c:pt>
                <c:pt idx="513">
                  <c:v>-8.8000000000000078E-2</c:v>
                </c:pt>
                <c:pt idx="514">
                  <c:v>-8.0000000000000071E-2</c:v>
                </c:pt>
                <c:pt idx="515">
                  <c:v>-6.9999999999999951E-2</c:v>
                </c:pt>
                <c:pt idx="516">
                  <c:v>-6.1999999999999944E-2</c:v>
                </c:pt>
                <c:pt idx="517">
                  <c:v>-5.4000000000000048E-2</c:v>
                </c:pt>
                <c:pt idx="518">
                  <c:v>-4.1999999999999926E-2</c:v>
                </c:pt>
                <c:pt idx="519">
                  <c:v>-3.7000000000000033E-2</c:v>
                </c:pt>
                <c:pt idx="520">
                  <c:v>-2.4000000000000021E-2</c:v>
                </c:pt>
                <c:pt idx="521">
                  <c:v>-1.8000000000000016E-2</c:v>
                </c:pt>
                <c:pt idx="522">
                  <c:v>-1.100000000000001E-2</c:v>
                </c:pt>
                <c:pt idx="523">
                  <c:v>-3.0000000000000027E-3</c:v>
                </c:pt>
                <c:pt idx="524">
                  <c:v>1.0000000000000009E-3</c:v>
                </c:pt>
                <c:pt idx="525">
                  <c:v>4.0000000000000036E-3</c:v>
                </c:pt>
                <c:pt idx="526">
                  <c:v>1.0000000000000009E-2</c:v>
                </c:pt>
                <c:pt idx="527">
                  <c:v>1.2000000000000011E-2</c:v>
                </c:pt>
                <c:pt idx="528">
                  <c:v>1.0000000000000009E-2</c:v>
                </c:pt>
                <c:pt idx="529">
                  <c:v>9.000000000000008E-3</c:v>
                </c:pt>
                <c:pt idx="530">
                  <c:v>1.0000000000000009E-2</c:v>
                </c:pt>
                <c:pt idx="531">
                  <c:v>1.0000000000000009E-2</c:v>
                </c:pt>
                <c:pt idx="532">
                  <c:v>7.0000000000000062E-3</c:v>
                </c:pt>
                <c:pt idx="533">
                  <c:v>4.0000000000000036E-3</c:v>
                </c:pt>
                <c:pt idx="534">
                  <c:v>4.0000000000000036E-3</c:v>
                </c:pt>
                <c:pt idx="535">
                  <c:v>1.0000000000000009E-3</c:v>
                </c:pt>
                <c:pt idx="536">
                  <c:v>-5.0000000000000044E-3</c:v>
                </c:pt>
                <c:pt idx="537">
                  <c:v>-4.0000000000000036E-3</c:v>
                </c:pt>
                <c:pt idx="538">
                  <c:v>-2.0000000000000018E-3</c:v>
                </c:pt>
                <c:pt idx="539">
                  <c:v>-8.0000000000000071E-3</c:v>
                </c:pt>
                <c:pt idx="540">
                  <c:v>-1.0000000000000009E-2</c:v>
                </c:pt>
                <c:pt idx="541">
                  <c:v>2.0000000000000018E-3</c:v>
                </c:pt>
                <c:pt idx="542">
                  <c:v>-1.5000000000000013E-2</c:v>
                </c:pt>
                <c:pt idx="543">
                  <c:v>-1.0000000000000009E-3</c:v>
                </c:pt>
                <c:pt idx="544">
                  <c:v>2.0000000000000018E-3</c:v>
                </c:pt>
                <c:pt idx="545">
                  <c:v>-2.0000000000000018E-3</c:v>
                </c:pt>
                <c:pt idx="546">
                  <c:v>3.0000000000000027E-3</c:v>
                </c:pt>
                <c:pt idx="547">
                  <c:v>5.0000000000000044E-3</c:v>
                </c:pt>
                <c:pt idx="548">
                  <c:v>6.0000000000000053E-3</c:v>
                </c:pt>
                <c:pt idx="549">
                  <c:v>7.0000000000000062E-3</c:v>
                </c:pt>
                <c:pt idx="550">
                  <c:v>1.0000000000000009E-2</c:v>
                </c:pt>
                <c:pt idx="551">
                  <c:v>1.4000000000000012E-2</c:v>
                </c:pt>
                <c:pt idx="552">
                  <c:v>9.000000000000008E-3</c:v>
                </c:pt>
                <c:pt idx="553">
                  <c:v>8.999999999999897E-3</c:v>
                </c:pt>
                <c:pt idx="554">
                  <c:v>1.100000000000001E-2</c:v>
                </c:pt>
                <c:pt idx="555">
                  <c:v>7.0000000000000062E-3</c:v>
                </c:pt>
                <c:pt idx="556">
                  <c:v>1.100000000000001E-2</c:v>
                </c:pt>
                <c:pt idx="557">
                  <c:v>6.0000000000000053E-3</c:v>
                </c:pt>
                <c:pt idx="558">
                  <c:v>5.0000000000000044E-3</c:v>
                </c:pt>
                <c:pt idx="559">
                  <c:v>3.0000000000000027E-3</c:v>
                </c:pt>
                <c:pt idx="560">
                  <c:v>-1.0000000000000009E-3</c:v>
                </c:pt>
                <c:pt idx="561">
                  <c:v>0</c:v>
                </c:pt>
                <c:pt idx="562">
                  <c:v>-1.0000000000000009E-3</c:v>
                </c:pt>
                <c:pt idx="563">
                  <c:v>-3.0000000000000027E-3</c:v>
                </c:pt>
                <c:pt idx="564">
                  <c:v>-4.0000000000000036E-3</c:v>
                </c:pt>
                <c:pt idx="565">
                  <c:v>-9.000000000000008E-3</c:v>
                </c:pt>
                <c:pt idx="566">
                  <c:v>-9.000000000000008E-3</c:v>
                </c:pt>
                <c:pt idx="567">
                  <c:v>-8.0000000000000071E-3</c:v>
                </c:pt>
                <c:pt idx="568">
                  <c:v>-9.000000000000008E-3</c:v>
                </c:pt>
                <c:pt idx="569">
                  <c:v>-6.9999999999998952E-3</c:v>
                </c:pt>
                <c:pt idx="570">
                  <c:v>-7.0000000000000062E-3</c:v>
                </c:pt>
                <c:pt idx="571">
                  <c:v>-5.0000000000000044E-3</c:v>
                </c:pt>
                <c:pt idx="572">
                  <c:v>-6.0000000000000053E-3</c:v>
                </c:pt>
                <c:pt idx="573">
                  <c:v>-3.0000000000000027E-3</c:v>
                </c:pt>
                <c:pt idx="574">
                  <c:v>-3.0000000000000027E-3</c:v>
                </c:pt>
                <c:pt idx="575">
                  <c:v>1.0000000000000009E-3</c:v>
                </c:pt>
                <c:pt idx="576">
                  <c:v>1.0000000000000009E-3</c:v>
                </c:pt>
                <c:pt idx="577">
                  <c:v>5.0000000000000044E-3</c:v>
                </c:pt>
                <c:pt idx="578">
                  <c:v>5.0000000000000044E-3</c:v>
                </c:pt>
                <c:pt idx="579">
                  <c:v>5.0000000000000044E-3</c:v>
                </c:pt>
                <c:pt idx="580">
                  <c:v>6.0000000000000053E-3</c:v>
                </c:pt>
                <c:pt idx="581">
                  <c:v>8.999999999999897E-3</c:v>
                </c:pt>
                <c:pt idx="582">
                  <c:v>1.0000000000000009E-2</c:v>
                </c:pt>
                <c:pt idx="583">
                  <c:v>1.100000000000001E-2</c:v>
                </c:pt>
                <c:pt idx="584">
                  <c:v>1.0000000000000009E-2</c:v>
                </c:pt>
                <c:pt idx="585">
                  <c:v>9.000000000000008E-3</c:v>
                </c:pt>
                <c:pt idx="586">
                  <c:v>7.0000000000000062E-3</c:v>
                </c:pt>
                <c:pt idx="587">
                  <c:v>7.0000000000000062E-3</c:v>
                </c:pt>
                <c:pt idx="588">
                  <c:v>8.0000000000000071E-3</c:v>
                </c:pt>
                <c:pt idx="589">
                  <c:v>1.0000000000000009E-2</c:v>
                </c:pt>
                <c:pt idx="590">
                  <c:v>7.0000000000000062E-3</c:v>
                </c:pt>
                <c:pt idx="591">
                  <c:v>4.0000000000000036E-3</c:v>
                </c:pt>
                <c:pt idx="592">
                  <c:v>3.0000000000000027E-3</c:v>
                </c:pt>
                <c:pt idx="593">
                  <c:v>0</c:v>
                </c:pt>
                <c:pt idx="594">
                  <c:v>0</c:v>
                </c:pt>
                <c:pt idx="595">
                  <c:v>1.0000000000000009E-3</c:v>
                </c:pt>
                <c:pt idx="596">
                  <c:v>0</c:v>
                </c:pt>
                <c:pt idx="597">
                  <c:v>-2.0000000000000018E-3</c:v>
                </c:pt>
                <c:pt idx="598">
                  <c:v>0</c:v>
                </c:pt>
                <c:pt idx="599">
                  <c:v>0</c:v>
                </c:pt>
                <c:pt idx="600">
                  <c:v>-2.0000000000000018E-3</c:v>
                </c:pt>
                <c:pt idx="601">
                  <c:v>0</c:v>
                </c:pt>
                <c:pt idx="602">
                  <c:v>0</c:v>
                </c:pt>
                <c:pt idx="603">
                  <c:v>1.0000000000000009E-3</c:v>
                </c:pt>
                <c:pt idx="604">
                  <c:v>3.0000000000000027E-3</c:v>
                </c:pt>
                <c:pt idx="605">
                  <c:v>2.0000000000000018E-3</c:v>
                </c:pt>
                <c:pt idx="606">
                  <c:v>3.0000000000000027E-3</c:v>
                </c:pt>
                <c:pt idx="607">
                  <c:v>5.0000000000000044E-3</c:v>
                </c:pt>
                <c:pt idx="608">
                  <c:v>5.0000000000000044E-3</c:v>
                </c:pt>
                <c:pt idx="609">
                  <c:v>8.0000000000000071E-3</c:v>
                </c:pt>
                <c:pt idx="610">
                  <c:v>7.9999999999998961E-3</c:v>
                </c:pt>
                <c:pt idx="611">
                  <c:v>8.0000000000000071E-3</c:v>
                </c:pt>
                <c:pt idx="612">
                  <c:v>8.0000000000000071E-3</c:v>
                </c:pt>
                <c:pt idx="613">
                  <c:v>9.000000000000008E-3</c:v>
                </c:pt>
                <c:pt idx="614">
                  <c:v>6.0000000000000053E-3</c:v>
                </c:pt>
                <c:pt idx="615">
                  <c:v>7.0000000000000062E-3</c:v>
                </c:pt>
                <c:pt idx="616">
                  <c:v>6.0000000000000053E-3</c:v>
                </c:pt>
                <c:pt idx="617">
                  <c:v>4.0000000000000036E-3</c:v>
                </c:pt>
                <c:pt idx="618">
                  <c:v>4.0000000000000036E-3</c:v>
                </c:pt>
                <c:pt idx="619">
                  <c:v>3.0000000000000027E-3</c:v>
                </c:pt>
                <c:pt idx="620">
                  <c:v>3.0000000000000027E-3</c:v>
                </c:pt>
                <c:pt idx="621">
                  <c:v>2.0000000000000018E-3</c:v>
                </c:pt>
                <c:pt idx="622">
                  <c:v>0</c:v>
                </c:pt>
                <c:pt idx="623">
                  <c:v>-2.0000000000000018E-3</c:v>
                </c:pt>
                <c:pt idx="624">
                  <c:v>-3.0000000000000027E-3</c:v>
                </c:pt>
                <c:pt idx="625">
                  <c:v>-1.0000000000000009E-3</c:v>
                </c:pt>
                <c:pt idx="626">
                  <c:v>-3.0000000000000027E-3</c:v>
                </c:pt>
                <c:pt idx="627">
                  <c:v>-4.0000000000000036E-3</c:v>
                </c:pt>
                <c:pt idx="628">
                  <c:v>-4.0000000000000036E-3</c:v>
                </c:pt>
                <c:pt idx="629">
                  <c:v>-3.0000000000000027E-3</c:v>
                </c:pt>
                <c:pt idx="630">
                  <c:v>-5.0000000000000044E-3</c:v>
                </c:pt>
                <c:pt idx="631">
                  <c:v>-3.0000000000000027E-3</c:v>
                </c:pt>
                <c:pt idx="632">
                  <c:v>-1.0000000000000009E-3</c:v>
                </c:pt>
                <c:pt idx="633">
                  <c:v>-3.0000000000000027E-3</c:v>
                </c:pt>
                <c:pt idx="634">
                  <c:v>-1.0000000000000009E-3</c:v>
                </c:pt>
                <c:pt idx="635">
                  <c:v>2.0000000000000018E-3</c:v>
                </c:pt>
                <c:pt idx="636">
                  <c:v>2.0000000000000018E-3</c:v>
                </c:pt>
                <c:pt idx="637">
                  <c:v>3.0000000000000027E-3</c:v>
                </c:pt>
                <c:pt idx="638">
                  <c:v>2.0000000000000018E-3</c:v>
                </c:pt>
                <c:pt idx="639">
                  <c:v>3.0000000000000027E-3</c:v>
                </c:pt>
                <c:pt idx="640">
                  <c:v>4.0000000000000036E-3</c:v>
                </c:pt>
                <c:pt idx="641">
                  <c:v>4.0000000000000036E-3</c:v>
                </c:pt>
                <c:pt idx="642">
                  <c:v>3.0000000000000027E-3</c:v>
                </c:pt>
                <c:pt idx="643">
                  <c:v>4.0000000000000036E-3</c:v>
                </c:pt>
                <c:pt idx="644">
                  <c:v>2.0000000000000018E-3</c:v>
                </c:pt>
                <c:pt idx="645">
                  <c:v>1.0000000000000009E-3</c:v>
                </c:pt>
                <c:pt idx="646">
                  <c:v>0</c:v>
                </c:pt>
                <c:pt idx="647">
                  <c:v>0</c:v>
                </c:pt>
                <c:pt idx="648">
                  <c:v>-5.0000000000000044E-3</c:v>
                </c:pt>
                <c:pt idx="649">
                  <c:v>-3.0000000000000027E-3</c:v>
                </c:pt>
                <c:pt idx="650">
                  <c:v>-4.0000000000000036E-3</c:v>
                </c:pt>
                <c:pt idx="651">
                  <c:v>-7.0000000000000062E-3</c:v>
                </c:pt>
                <c:pt idx="652">
                  <c:v>-6.0000000000000053E-3</c:v>
                </c:pt>
                <c:pt idx="653">
                  <c:v>-4.0000000000000036E-3</c:v>
                </c:pt>
                <c:pt idx="654">
                  <c:v>-1.0000000000000009E-2</c:v>
                </c:pt>
                <c:pt idx="655">
                  <c:v>-6.0000000000000053E-3</c:v>
                </c:pt>
                <c:pt idx="656">
                  <c:v>-2.0000000000000018E-3</c:v>
                </c:pt>
                <c:pt idx="657">
                  <c:v>-7.0000000000000062E-3</c:v>
                </c:pt>
                <c:pt idx="658">
                  <c:v>-4.9999999999998934E-3</c:v>
                </c:pt>
                <c:pt idx="659">
                  <c:v>-2.0000000000000018E-3</c:v>
                </c:pt>
                <c:pt idx="660">
                  <c:v>-2.0000000000000018E-3</c:v>
                </c:pt>
                <c:pt idx="661">
                  <c:v>0</c:v>
                </c:pt>
                <c:pt idx="662">
                  <c:v>-2.0000000000000018E-3</c:v>
                </c:pt>
                <c:pt idx="663">
                  <c:v>0</c:v>
                </c:pt>
                <c:pt idx="664">
                  <c:v>-1.0000000000000009E-3</c:v>
                </c:pt>
                <c:pt idx="665">
                  <c:v>1.0000000000000009E-3</c:v>
                </c:pt>
                <c:pt idx="666">
                  <c:v>1.0000000000000009E-3</c:v>
                </c:pt>
                <c:pt idx="667">
                  <c:v>-4.0000000000000036E-3</c:v>
                </c:pt>
                <c:pt idx="668">
                  <c:v>-1.0000000000000009E-3</c:v>
                </c:pt>
                <c:pt idx="669">
                  <c:v>2.0000000000000018E-3</c:v>
                </c:pt>
                <c:pt idx="670">
                  <c:v>-3.0000000000000027E-3</c:v>
                </c:pt>
                <c:pt idx="671">
                  <c:v>-1.0000000000000009E-3</c:v>
                </c:pt>
                <c:pt idx="672">
                  <c:v>-3.0000000000000027E-3</c:v>
                </c:pt>
                <c:pt idx="673">
                  <c:v>-4.0000000000000036E-3</c:v>
                </c:pt>
                <c:pt idx="674">
                  <c:v>-4.0000000000000036E-3</c:v>
                </c:pt>
                <c:pt idx="675">
                  <c:v>-4.0000000000000036E-3</c:v>
                </c:pt>
                <c:pt idx="676">
                  <c:v>-5.0000000000000044E-3</c:v>
                </c:pt>
                <c:pt idx="677">
                  <c:v>-4.0000000000000036E-3</c:v>
                </c:pt>
                <c:pt idx="678">
                  <c:v>-4.0000000000000036E-3</c:v>
                </c:pt>
                <c:pt idx="679">
                  <c:v>-3.0000000000000027E-3</c:v>
                </c:pt>
                <c:pt idx="680">
                  <c:v>-1.0000000000000009E-3</c:v>
                </c:pt>
                <c:pt idx="681">
                  <c:v>0</c:v>
                </c:pt>
                <c:pt idx="682">
                  <c:v>1.0000000000000009E-3</c:v>
                </c:pt>
                <c:pt idx="683">
                  <c:v>4.0000000000000036E-3</c:v>
                </c:pt>
                <c:pt idx="684">
                  <c:v>5.0000000000000044E-3</c:v>
                </c:pt>
                <c:pt idx="685">
                  <c:v>6.0000000000000053E-3</c:v>
                </c:pt>
                <c:pt idx="686">
                  <c:v>7.0000000000000062E-3</c:v>
                </c:pt>
                <c:pt idx="687">
                  <c:v>8.0000000000000071E-3</c:v>
                </c:pt>
                <c:pt idx="688">
                  <c:v>6.0000000000000053E-3</c:v>
                </c:pt>
                <c:pt idx="689">
                  <c:v>6.0000000000000053E-3</c:v>
                </c:pt>
                <c:pt idx="690">
                  <c:v>5.9999999999998943E-3</c:v>
                </c:pt>
                <c:pt idx="691">
                  <c:v>8.0000000000000071E-3</c:v>
                </c:pt>
                <c:pt idx="692">
                  <c:v>9.000000000000008E-3</c:v>
                </c:pt>
                <c:pt idx="693">
                  <c:v>8.0000000000000071E-3</c:v>
                </c:pt>
                <c:pt idx="694">
                  <c:v>7.0000000000000062E-3</c:v>
                </c:pt>
                <c:pt idx="695">
                  <c:v>6.0000000000000053E-3</c:v>
                </c:pt>
                <c:pt idx="696">
                  <c:v>5.0000000000000044E-3</c:v>
                </c:pt>
                <c:pt idx="697">
                  <c:v>5.0000000000000044E-3</c:v>
                </c:pt>
                <c:pt idx="698">
                  <c:v>5.0000000000000044E-3</c:v>
                </c:pt>
                <c:pt idx="699">
                  <c:v>4.0000000000000036E-3</c:v>
                </c:pt>
                <c:pt idx="700">
                  <c:v>4.9999999999998934E-3</c:v>
                </c:pt>
                <c:pt idx="701">
                  <c:v>4.0000000000000036E-3</c:v>
                </c:pt>
                <c:pt idx="702">
                  <c:v>4.0000000000000036E-3</c:v>
                </c:pt>
                <c:pt idx="703">
                  <c:v>4.0000000000000036E-3</c:v>
                </c:pt>
                <c:pt idx="704">
                  <c:v>6.0000000000000053E-3</c:v>
                </c:pt>
                <c:pt idx="705">
                  <c:v>5.0000000000001155E-3</c:v>
                </c:pt>
                <c:pt idx="706">
                  <c:v>4.9999999999998934E-3</c:v>
                </c:pt>
                <c:pt idx="707">
                  <c:v>5.0000000000001155E-3</c:v>
                </c:pt>
                <c:pt idx="708">
                  <c:v>4.0000000000000036E-3</c:v>
                </c:pt>
                <c:pt idx="709">
                  <c:v>4.0000000000000036E-3</c:v>
                </c:pt>
                <c:pt idx="710">
                  <c:v>2.9999999999998916E-3</c:v>
                </c:pt>
                <c:pt idx="711">
                  <c:v>2.0000000000000018E-3</c:v>
                </c:pt>
                <c:pt idx="712">
                  <c:v>0</c:v>
                </c:pt>
                <c:pt idx="713">
                  <c:v>-9.9999999999988987E-4</c:v>
                </c:pt>
                <c:pt idx="714">
                  <c:v>-2.0000000000000018E-3</c:v>
                </c:pt>
                <c:pt idx="715">
                  <c:v>-5.0000000000001155E-3</c:v>
                </c:pt>
                <c:pt idx="716">
                  <c:v>-6.9999999999998952E-3</c:v>
                </c:pt>
                <c:pt idx="717">
                  <c:v>-5.0000000000001155E-3</c:v>
                </c:pt>
                <c:pt idx="718">
                  <c:v>-4.0000000000000036E-3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356-471C-8303-37E63417C4E8}"/>
            </c:ext>
          </c:extLst>
        </c:ser>
        <c:ser>
          <c:idx val="2"/>
          <c:order val="1"/>
          <c:tx>
            <c:v>dP/dV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'2. 3000RPM'!$H$3:$H$722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'2. 3000RPM'!$D$3:$D$722</c:f>
              <c:numCache>
                <c:formatCode>General</c:formatCode>
                <c:ptCount val="720"/>
                <c:pt idx="0">
                  <c:v>0</c:v>
                </c:pt>
                <c:pt idx="1">
                  <c:v>2.0000000000000018E-3</c:v>
                </c:pt>
                <c:pt idx="2">
                  <c:v>5.0000000000000044E-3</c:v>
                </c:pt>
                <c:pt idx="3">
                  <c:v>2.0000000000000018E-3</c:v>
                </c:pt>
                <c:pt idx="4">
                  <c:v>3.0000000000000027E-3</c:v>
                </c:pt>
                <c:pt idx="5">
                  <c:v>3.0000000000000027E-3</c:v>
                </c:pt>
                <c:pt idx="6">
                  <c:v>-6.0000000000000053E-3</c:v>
                </c:pt>
                <c:pt idx="7">
                  <c:v>-2.0000000000000018E-3</c:v>
                </c:pt>
                <c:pt idx="8">
                  <c:v>-1.0000000000000009E-3</c:v>
                </c:pt>
                <c:pt idx="9">
                  <c:v>-4.0000000000000036E-3</c:v>
                </c:pt>
                <c:pt idx="10">
                  <c:v>0</c:v>
                </c:pt>
                <c:pt idx="11">
                  <c:v>4.0000000000000036E-3</c:v>
                </c:pt>
                <c:pt idx="12">
                  <c:v>4.0000000000000036E-3</c:v>
                </c:pt>
                <c:pt idx="13">
                  <c:v>4.0000000000000036E-3</c:v>
                </c:pt>
                <c:pt idx="14">
                  <c:v>4.0000000000000036E-3</c:v>
                </c:pt>
                <c:pt idx="15">
                  <c:v>0</c:v>
                </c:pt>
                <c:pt idx="16">
                  <c:v>2.0000000000000018E-3</c:v>
                </c:pt>
                <c:pt idx="17">
                  <c:v>5.0000000000000044E-3</c:v>
                </c:pt>
                <c:pt idx="18">
                  <c:v>-1.0000000000000009E-3</c:v>
                </c:pt>
                <c:pt idx="19">
                  <c:v>2.0000000000000018E-3</c:v>
                </c:pt>
                <c:pt idx="20">
                  <c:v>-2.0000000000000018E-3</c:v>
                </c:pt>
                <c:pt idx="21">
                  <c:v>-3.0000000000000027E-3</c:v>
                </c:pt>
                <c:pt idx="22">
                  <c:v>3.0000000000000027E-3</c:v>
                </c:pt>
                <c:pt idx="23">
                  <c:v>-1.0000000000000009E-3</c:v>
                </c:pt>
                <c:pt idx="24">
                  <c:v>-4.0000000000000036E-3</c:v>
                </c:pt>
                <c:pt idx="25">
                  <c:v>1.0000000000000009E-3</c:v>
                </c:pt>
                <c:pt idx="26">
                  <c:v>-2.0000000000000018E-3</c:v>
                </c:pt>
                <c:pt idx="27">
                  <c:v>6.0000000000000053E-3</c:v>
                </c:pt>
                <c:pt idx="28">
                  <c:v>7.0000000000000062E-3</c:v>
                </c:pt>
                <c:pt idx="29">
                  <c:v>-1.0000000000000009E-3</c:v>
                </c:pt>
                <c:pt idx="30">
                  <c:v>-1.0000000000000009E-3</c:v>
                </c:pt>
                <c:pt idx="31">
                  <c:v>-2.0000000000000018E-3</c:v>
                </c:pt>
                <c:pt idx="32">
                  <c:v>-8.0000000000000071E-3</c:v>
                </c:pt>
                <c:pt idx="33">
                  <c:v>-6.0000000000000053E-3</c:v>
                </c:pt>
                <c:pt idx="34">
                  <c:v>4.0000000000000036E-3</c:v>
                </c:pt>
                <c:pt idx="35">
                  <c:v>1.5000000000000013E-2</c:v>
                </c:pt>
                <c:pt idx="36">
                  <c:v>-1.3000000000000012E-2</c:v>
                </c:pt>
                <c:pt idx="37">
                  <c:v>6.0000000000000053E-3</c:v>
                </c:pt>
                <c:pt idx="38">
                  <c:v>-6.0000000000000053E-3</c:v>
                </c:pt>
                <c:pt idx="39">
                  <c:v>-7.0000000000000062E-3</c:v>
                </c:pt>
                <c:pt idx="40">
                  <c:v>4.0000000000000036E-3</c:v>
                </c:pt>
                <c:pt idx="41">
                  <c:v>-2.0000000000000018E-3</c:v>
                </c:pt>
                <c:pt idx="42">
                  <c:v>0</c:v>
                </c:pt>
                <c:pt idx="43">
                  <c:v>3.0000000000000027E-3</c:v>
                </c:pt>
                <c:pt idx="44">
                  <c:v>-2.0000000000000018E-3</c:v>
                </c:pt>
                <c:pt idx="45">
                  <c:v>1.0000000000000009E-2</c:v>
                </c:pt>
                <c:pt idx="46">
                  <c:v>-5.0000000000000044E-3</c:v>
                </c:pt>
                <c:pt idx="47">
                  <c:v>1.2000000000000011E-2</c:v>
                </c:pt>
                <c:pt idx="48">
                  <c:v>-5.0000000000000044E-3</c:v>
                </c:pt>
                <c:pt idx="49">
                  <c:v>-3.7000000000000033E-2</c:v>
                </c:pt>
                <c:pt idx="50">
                  <c:v>1.0000000000000009E-2</c:v>
                </c:pt>
                <c:pt idx="51">
                  <c:v>-2.0000000000000018E-3</c:v>
                </c:pt>
                <c:pt idx="52">
                  <c:v>7.0000000000000062E-3</c:v>
                </c:pt>
                <c:pt idx="53">
                  <c:v>8.0000000000000071E-3</c:v>
                </c:pt>
                <c:pt idx="54">
                  <c:v>9.000000000000008E-3</c:v>
                </c:pt>
                <c:pt idx="55">
                  <c:v>-2.0000000000000018E-3</c:v>
                </c:pt>
                <c:pt idx="56">
                  <c:v>6.0000000000000053E-3</c:v>
                </c:pt>
                <c:pt idx="57">
                  <c:v>7.0000000000000062E-3</c:v>
                </c:pt>
                <c:pt idx="58">
                  <c:v>1.0000000000000009E-3</c:v>
                </c:pt>
                <c:pt idx="59">
                  <c:v>1.2000000000000011E-2</c:v>
                </c:pt>
                <c:pt idx="60">
                  <c:v>-7.0000000000000062E-3</c:v>
                </c:pt>
                <c:pt idx="61">
                  <c:v>-3.0000000000000027E-3</c:v>
                </c:pt>
                <c:pt idx="62">
                  <c:v>1.7000000000000015E-2</c:v>
                </c:pt>
                <c:pt idx="63">
                  <c:v>1.2000000000000011E-2</c:v>
                </c:pt>
                <c:pt idx="64">
                  <c:v>9.000000000000008E-3</c:v>
                </c:pt>
                <c:pt idx="65">
                  <c:v>7.0000000000000062E-3</c:v>
                </c:pt>
                <c:pt idx="66">
                  <c:v>-2.0000000000000018E-3</c:v>
                </c:pt>
                <c:pt idx="67">
                  <c:v>1.0000000000000009E-3</c:v>
                </c:pt>
                <c:pt idx="68">
                  <c:v>0</c:v>
                </c:pt>
                <c:pt idx="69">
                  <c:v>-3.0000000000000027E-3</c:v>
                </c:pt>
                <c:pt idx="70">
                  <c:v>9.000000000000008E-3</c:v>
                </c:pt>
                <c:pt idx="71">
                  <c:v>8.999999999999897E-3</c:v>
                </c:pt>
                <c:pt idx="72">
                  <c:v>1.0000000000000009E-2</c:v>
                </c:pt>
                <c:pt idx="73">
                  <c:v>2.0000000000000018E-3</c:v>
                </c:pt>
                <c:pt idx="74">
                  <c:v>1.0000000000000009E-3</c:v>
                </c:pt>
                <c:pt idx="75">
                  <c:v>2.0000000000000018E-3</c:v>
                </c:pt>
                <c:pt idx="76">
                  <c:v>1.0000000000000009E-3</c:v>
                </c:pt>
                <c:pt idx="77">
                  <c:v>0</c:v>
                </c:pt>
                <c:pt idx="78">
                  <c:v>-1.0000000000000009E-3</c:v>
                </c:pt>
                <c:pt idx="79">
                  <c:v>-2.0000000000000018E-3</c:v>
                </c:pt>
                <c:pt idx="80">
                  <c:v>-4.0000000000000036E-3</c:v>
                </c:pt>
                <c:pt idx="81">
                  <c:v>-7.0000000000000062E-3</c:v>
                </c:pt>
                <c:pt idx="82">
                  <c:v>-9.9999999999998979E-3</c:v>
                </c:pt>
                <c:pt idx="83">
                  <c:v>-6.0000000000000053E-3</c:v>
                </c:pt>
                <c:pt idx="84">
                  <c:v>-1.0000000000000009E-3</c:v>
                </c:pt>
                <c:pt idx="85">
                  <c:v>0</c:v>
                </c:pt>
                <c:pt idx="86">
                  <c:v>2.0000000000000018E-3</c:v>
                </c:pt>
                <c:pt idx="87">
                  <c:v>1.0000000000000009E-3</c:v>
                </c:pt>
                <c:pt idx="88">
                  <c:v>-3.0000000000000027E-3</c:v>
                </c:pt>
                <c:pt idx="89">
                  <c:v>-2.0000000000000018E-3</c:v>
                </c:pt>
                <c:pt idx="90">
                  <c:v>-2.0000000000000018E-3</c:v>
                </c:pt>
                <c:pt idx="91">
                  <c:v>1.0000000000000009E-3</c:v>
                </c:pt>
                <c:pt idx="92">
                  <c:v>1.0000000000000009E-2</c:v>
                </c:pt>
                <c:pt idx="93">
                  <c:v>1.2999999999999901E-2</c:v>
                </c:pt>
                <c:pt idx="94">
                  <c:v>1.0000000000000009E-2</c:v>
                </c:pt>
                <c:pt idx="95">
                  <c:v>8.0000000000000071E-3</c:v>
                </c:pt>
                <c:pt idx="96">
                  <c:v>5.0000000000000044E-3</c:v>
                </c:pt>
                <c:pt idx="97">
                  <c:v>-2.0000000000000018E-3</c:v>
                </c:pt>
                <c:pt idx="98">
                  <c:v>0</c:v>
                </c:pt>
                <c:pt idx="99">
                  <c:v>-2.0000000000000018E-3</c:v>
                </c:pt>
                <c:pt idx="100">
                  <c:v>-1.0000000000000009E-3</c:v>
                </c:pt>
                <c:pt idx="101">
                  <c:v>5.0000000000000044E-3</c:v>
                </c:pt>
                <c:pt idx="102">
                  <c:v>6.0000000000000053E-3</c:v>
                </c:pt>
                <c:pt idx="103">
                  <c:v>7.0000000000000062E-3</c:v>
                </c:pt>
                <c:pt idx="104">
                  <c:v>6.0000000000000053E-3</c:v>
                </c:pt>
                <c:pt idx="105">
                  <c:v>1.0000000000000009E-3</c:v>
                </c:pt>
                <c:pt idx="106">
                  <c:v>1.0000000000000009E-3</c:v>
                </c:pt>
                <c:pt idx="107">
                  <c:v>6.0000000000000053E-3</c:v>
                </c:pt>
                <c:pt idx="108">
                  <c:v>2.0000000000000018E-3</c:v>
                </c:pt>
                <c:pt idx="109">
                  <c:v>4.9999999999998934E-3</c:v>
                </c:pt>
                <c:pt idx="110">
                  <c:v>4.0000000000000036E-3</c:v>
                </c:pt>
                <c:pt idx="111">
                  <c:v>4.0000000000000036E-3</c:v>
                </c:pt>
                <c:pt idx="112">
                  <c:v>3.0000000000001137E-3</c:v>
                </c:pt>
                <c:pt idx="113">
                  <c:v>4.9999999999998934E-3</c:v>
                </c:pt>
                <c:pt idx="114">
                  <c:v>0</c:v>
                </c:pt>
                <c:pt idx="115">
                  <c:v>0</c:v>
                </c:pt>
                <c:pt idx="116">
                  <c:v>-4.9999999999998934E-3</c:v>
                </c:pt>
                <c:pt idx="117">
                  <c:v>-8.0000000000000071E-3</c:v>
                </c:pt>
                <c:pt idx="118">
                  <c:v>-5.0000000000001155E-3</c:v>
                </c:pt>
                <c:pt idx="119">
                  <c:v>0</c:v>
                </c:pt>
                <c:pt idx="120">
                  <c:v>5.0000000000001155E-3</c:v>
                </c:pt>
                <c:pt idx="121">
                  <c:v>1.0000000000000009E-2</c:v>
                </c:pt>
                <c:pt idx="122">
                  <c:v>2.0000000000000018E-3</c:v>
                </c:pt>
                <c:pt idx="123">
                  <c:v>-4.0000000000000036E-3</c:v>
                </c:pt>
                <c:pt idx="124">
                  <c:v>-6.0000000000000053E-3</c:v>
                </c:pt>
                <c:pt idx="125">
                  <c:v>-4.0000000000000036E-3</c:v>
                </c:pt>
                <c:pt idx="126">
                  <c:v>2.0000000000000018E-3</c:v>
                </c:pt>
                <c:pt idx="127">
                  <c:v>1.0999999999999899E-2</c:v>
                </c:pt>
                <c:pt idx="128">
                  <c:v>9.000000000000119E-3</c:v>
                </c:pt>
                <c:pt idx="129">
                  <c:v>4.9999999999998934E-3</c:v>
                </c:pt>
                <c:pt idx="130">
                  <c:v>-2.0000000000000018E-3</c:v>
                </c:pt>
                <c:pt idx="131">
                  <c:v>-4.9999999999998934E-3</c:v>
                </c:pt>
                <c:pt idx="132">
                  <c:v>-1.0000000000001119E-3</c:v>
                </c:pt>
                <c:pt idx="133">
                  <c:v>2.0000000000000018E-3</c:v>
                </c:pt>
                <c:pt idx="134">
                  <c:v>4.0000000000000036E-3</c:v>
                </c:pt>
                <c:pt idx="135">
                  <c:v>2.0000000000000018E-3</c:v>
                </c:pt>
                <c:pt idx="136">
                  <c:v>-4.0000000000000036E-3</c:v>
                </c:pt>
                <c:pt idx="137">
                  <c:v>4.0000000000000036E-3</c:v>
                </c:pt>
                <c:pt idx="138">
                  <c:v>1.0000000000001119E-3</c:v>
                </c:pt>
                <c:pt idx="139">
                  <c:v>2.9999999999998916E-3</c:v>
                </c:pt>
                <c:pt idx="140">
                  <c:v>0</c:v>
                </c:pt>
                <c:pt idx="141">
                  <c:v>-2.0000000000000018E-3</c:v>
                </c:pt>
                <c:pt idx="142">
                  <c:v>-4.9999999999998934E-3</c:v>
                </c:pt>
                <c:pt idx="143">
                  <c:v>-6.0000000000000053E-3</c:v>
                </c:pt>
                <c:pt idx="144">
                  <c:v>-3.0000000000001137E-3</c:v>
                </c:pt>
                <c:pt idx="145">
                  <c:v>-2.0000000000000018E-3</c:v>
                </c:pt>
                <c:pt idx="146">
                  <c:v>0</c:v>
                </c:pt>
                <c:pt idx="147">
                  <c:v>1.0000000000001119E-3</c:v>
                </c:pt>
                <c:pt idx="148">
                  <c:v>-8.0000000000000071E-3</c:v>
                </c:pt>
                <c:pt idx="149">
                  <c:v>-1.0000000000000009E-2</c:v>
                </c:pt>
                <c:pt idx="150">
                  <c:v>-6.0000000000000053E-3</c:v>
                </c:pt>
                <c:pt idx="151">
                  <c:v>-3.0000000000000027E-3</c:v>
                </c:pt>
                <c:pt idx="152">
                  <c:v>9.000000000000008E-3</c:v>
                </c:pt>
                <c:pt idx="153">
                  <c:v>1.4000000000000012E-2</c:v>
                </c:pt>
                <c:pt idx="154">
                  <c:v>1.6000000000000014E-2</c:v>
                </c:pt>
                <c:pt idx="155">
                  <c:v>1.8000000000000016E-2</c:v>
                </c:pt>
                <c:pt idx="156">
                  <c:v>1.4999999999999902E-2</c:v>
                </c:pt>
                <c:pt idx="157">
                  <c:v>8.0000000000000071E-3</c:v>
                </c:pt>
                <c:pt idx="158">
                  <c:v>4.0000000000000036E-3</c:v>
                </c:pt>
                <c:pt idx="159">
                  <c:v>0</c:v>
                </c:pt>
                <c:pt idx="160">
                  <c:v>-4.9999999999998934E-3</c:v>
                </c:pt>
                <c:pt idx="161">
                  <c:v>-6.0000000000000053E-3</c:v>
                </c:pt>
                <c:pt idx="162">
                  <c:v>-9.000000000000119E-3</c:v>
                </c:pt>
                <c:pt idx="163">
                  <c:v>-2.9999999999998916E-3</c:v>
                </c:pt>
                <c:pt idx="164">
                  <c:v>-4.0000000000000036E-3</c:v>
                </c:pt>
                <c:pt idx="165">
                  <c:v>-8.0000000000000071E-3</c:v>
                </c:pt>
                <c:pt idx="166">
                  <c:v>-3.0000000000001137E-3</c:v>
                </c:pt>
                <c:pt idx="167">
                  <c:v>-2.9999999999998916E-3</c:v>
                </c:pt>
                <c:pt idx="168">
                  <c:v>-2.0000000000000018E-3</c:v>
                </c:pt>
                <c:pt idx="169">
                  <c:v>4.9999999999998934E-3</c:v>
                </c:pt>
                <c:pt idx="170">
                  <c:v>6.0000000000000053E-3</c:v>
                </c:pt>
                <c:pt idx="171">
                  <c:v>5.0000000000001155E-3</c:v>
                </c:pt>
                <c:pt idx="172">
                  <c:v>4.9999999999998934E-3</c:v>
                </c:pt>
                <c:pt idx="173">
                  <c:v>-9.9999999999988987E-4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0</c:v>
                </c:pt>
                <c:pt idx="177">
                  <c:v>4.0000000000000036E-3</c:v>
                </c:pt>
                <c:pt idx="178">
                  <c:v>4.9999999999998934E-3</c:v>
                </c:pt>
                <c:pt idx="179">
                  <c:v>2.0000000000000018E-3</c:v>
                </c:pt>
                <c:pt idx="180">
                  <c:v>-2.9999999999998916E-3</c:v>
                </c:pt>
                <c:pt idx="181">
                  <c:v>-2.0000000000000018E-3</c:v>
                </c:pt>
                <c:pt idx="182">
                  <c:v>0</c:v>
                </c:pt>
                <c:pt idx="183">
                  <c:v>-5.0000000000001155E-3</c:v>
                </c:pt>
                <c:pt idx="184">
                  <c:v>-4.9999999999998934E-3</c:v>
                </c:pt>
                <c:pt idx="185">
                  <c:v>-4.0000000000000036E-3</c:v>
                </c:pt>
                <c:pt idx="186">
                  <c:v>-8.0000000000000071E-3</c:v>
                </c:pt>
                <c:pt idx="187">
                  <c:v>-1.0000000000001119E-3</c:v>
                </c:pt>
                <c:pt idx="188">
                  <c:v>3.0000000000001137E-3</c:v>
                </c:pt>
                <c:pt idx="189">
                  <c:v>2.9999999999998916E-3</c:v>
                </c:pt>
                <c:pt idx="190">
                  <c:v>1.0000000000000009E-2</c:v>
                </c:pt>
                <c:pt idx="191">
                  <c:v>1.0000000000000009E-2</c:v>
                </c:pt>
                <c:pt idx="192">
                  <c:v>4.0000000000000036E-3</c:v>
                </c:pt>
                <c:pt idx="193">
                  <c:v>6.0000000000000053E-3</c:v>
                </c:pt>
                <c:pt idx="194">
                  <c:v>1.0000000000000009E-2</c:v>
                </c:pt>
                <c:pt idx="195">
                  <c:v>6.0000000000000053E-3</c:v>
                </c:pt>
                <c:pt idx="196">
                  <c:v>1.3000000000000123E-2</c:v>
                </c:pt>
                <c:pt idx="197">
                  <c:v>1.2000000000000011E-2</c:v>
                </c:pt>
                <c:pt idx="198">
                  <c:v>1.0999999999999899E-2</c:v>
                </c:pt>
                <c:pt idx="199">
                  <c:v>1.4000000000000012E-2</c:v>
                </c:pt>
                <c:pt idx="200">
                  <c:v>6.9999999999998952E-3</c:v>
                </c:pt>
                <c:pt idx="201">
                  <c:v>4.0000000000000036E-3</c:v>
                </c:pt>
                <c:pt idx="202">
                  <c:v>9.000000000000119E-3</c:v>
                </c:pt>
                <c:pt idx="203">
                  <c:v>4.0000000000000036E-3</c:v>
                </c:pt>
                <c:pt idx="204">
                  <c:v>6.9999999999998952E-3</c:v>
                </c:pt>
                <c:pt idx="205">
                  <c:v>9.000000000000119E-3</c:v>
                </c:pt>
                <c:pt idx="206">
                  <c:v>4.9999999999998934E-3</c:v>
                </c:pt>
                <c:pt idx="207">
                  <c:v>7.0000000000001172E-3</c:v>
                </c:pt>
                <c:pt idx="208">
                  <c:v>1.2999999999999901E-2</c:v>
                </c:pt>
                <c:pt idx="209">
                  <c:v>1.0000000000000009E-2</c:v>
                </c:pt>
                <c:pt idx="210">
                  <c:v>5.0000000000001155E-3</c:v>
                </c:pt>
                <c:pt idx="211">
                  <c:v>2.9999999999998916E-3</c:v>
                </c:pt>
                <c:pt idx="212">
                  <c:v>1.0000000000001119E-3</c:v>
                </c:pt>
                <c:pt idx="213">
                  <c:v>4.9999999999998934E-3</c:v>
                </c:pt>
                <c:pt idx="214">
                  <c:v>8.0000000000000071E-3</c:v>
                </c:pt>
                <c:pt idx="215">
                  <c:v>1.0000000000001119E-3</c:v>
                </c:pt>
                <c:pt idx="216">
                  <c:v>6.9999999999998952E-3</c:v>
                </c:pt>
                <c:pt idx="217">
                  <c:v>5.0000000000001155E-3</c:v>
                </c:pt>
                <c:pt idx="218">
                  <c:v>1.9999999999997797E-3</c:v>
                </c:pt>
                <c:pt idx="219">
                  <c:v>2.0000000000000018E-3</c:v>
                </c:pt>
                <c:pt idx="220">
                  <c:v>-1.5999999999999792E-2</c:v>
                </c:pt>
                <c:pt idx="221">
                  <c:v>1.4999999999999902E-2</c:v>
                </c:pt>
                <c:pt idx="222">
                  <c:v>4.0000000000000036E-3</c:v>
                </c:pt>
                <c:pt idx="223">
                  <c:v>8.0000000000000071E-3</c:v>
                </c:pt>
                <c:pt idx="224">
                  <c:v>8.0000000000000071E-3</c:v>
                </c:pt>
                <c:pt idx="225">
                  <c:v>2.0000000000000018E-2</c:v>
                </c:pt>
                <c:pt idx="226">
                  <c:v>4.0000000000000036E-3</c:v>
                </c:pt>
                <c:pt idx="227">
                  <c:v>6.0000000000000053E-3</c:v>
                </c:pt>
                <c:pt idx="228">
                  <c:v>6.9999999999998952E-3</c:v>
                </c:pt>
                <c:pt idx="229">
                  <c:v>2.0000000000000018E-3</c:v>
                </c:pt>
                <c:pt idx="230">
                  <c:v>5.0000000000001155E-3</c:v>
                </c:pt>
                <c:pt idx="231">
                  <c:v>2.0000000000000018E-2</c:v>
                </c:pt>
                <c:pt idx="232">
                  <c:v>1.8999999999999906E-2</c:v>
                </c:pt>
                <c:pt idx="233">
                  <c:v>2.6000000000000023E-2</c:v>
                </c:pt>
                <c:pt idx="234">
                  <c:v>8.0000000000000071E-3</c:v>
                </c:pt>
                <c:pt idx="235">
                  <c:v>1.2000000000000011E-2</c:v>
                </c:pt>
                <c:pt idx="236">
                  <c:v>1.8000000000000016E-2</c:v>
                </c:pt>
                <c:pt idx="237">
                  <c:v>4.9999999999998934E-3</c:v>
                </c:pt>
                <c:pt idx="238">
                  <c:v>1.5000000000000124E-2</c:v>
                </c:pt>
                <c:pt idx="239">
                  <c:v>1.4999999999999902E-2</c:v>
                </c:pt>
                <c:pt idx="240">
                  <c:v>1.0000000000000009E-2</c:v>
                </c:pt>
                <c:pt idx="241">
                  <c:v>1.9000000000000128E-2</c:v>
                </c:pt>
                <c:pt idx="242">
                  <c:v>2.2999999999999909E-2</c:v>
                </c:pt>
                <c:pt idx="243">
                  <c:v>1.0999999999999899E-2</c:v>
                </c:pt>
                <c:pt idx="244">
                  <c:v>1.9000000000000128E-2</c:v>
                </c:pt>
                <c:pt idx="245">
                  <c:v>1.8000000000000016E-2</c:v>
                </c:pt>
                <c:pt idx="246">
                  <c:v>1.8999999999999906E-2</c:v>
                </c:pt>
                <c:pt idx="247">
                  <c:v>2.7000000000000135E-2</c:v>
                </c:pt>
                <c:pt idx="248">
                  <c:v>2.2999999999999909E-2</c:v>
                </c:pt>
                <c:pt idx="249">
                  <c:v>2.0000000000000018E-2</c:v>
                </c:pt>
                <c:pt idx="250">
                  <c:v>2.6999999999999913E-2</c:v>
                </c:pt>
                <c:pt idx="251">
                  <c:v>1.9000000000000128E-2</c:v>
                </c:pt>
                <c:pt idx="252">
                  <c:v>2.0999999999999908E-2</c:v>
                </c:pt>
                <c:pt idx="253">
                  <c:v>2.6000000000000023E-2</c:v>
                </c:pt>
                <c:pt idx="254">
                  <c:v>1.8000000000000016E-2</c:v>
                </c:pt>
                <c:pt idx="255">
                  <c:v>1.8999999999999906E-2</c:v>
                </c:pt>
                <c:pt idx="256">
                  <c:v>2.0000000000000018E-2</c:v>
                </c:pt>
                <c:pt idx="257">
                  <c:v>1.2000000000000011E-2</c:v>
                </c:pt>
                <c:pt idx="258">
                  <c:v>1.7000000000000126E-2</c:v>
                </c:pt>
                <c:pt idx="259">
                  <c:v>1.8999999999999906E-2</c:v>
                </c:pt>
                <c:pt idx="260">
                  <c:v>2.200000000000002E-2</c:v>
                </c:pt>
                <c:pt idx="261">
                  <c:v>2.8000000000000025E-2</c:v>
                </c:pt>
                <c:pt idx="262">
                  <c:v>2.8000000000000025E-2</c:v>
                </c:pt>
                <c:pt idx="263">
                  <c:v>2.6000000000000023E-2</c:v>
                </c:pt>
                <c:pt idx="264">
                  <c:v>3.2000000000000028E-2</c:v>
                </c:pt>
                <c:pt idx="265">
                  <c:v>2.8999999999999693E-2</c:v>
                </c:pt>
                <c:pt idx="266">
                  <c:v>3.2000000000000028E-2</c:v>
                </c:pt>
                <c:pt idx="267">
                  <c:v>3.7000000000000366E-2</c:v>
                </c:pt>
                <c:pt idx="268">
                  <c:v>2.8999999999999915E-2</c:v>
                </c:pt>
                <c:pt idx="269">
                  <c:v>3.3999999999999808E-2</c:v>
                </c:pt>
                <c:pt idx="270">
                  <c:v>3.6000000000000032E-2</c:v>
                </c:pt>
                <c:pt idx="271">
                  <c:v>3.6999999999999922E-2</c:v>
                </c:pt>
                <c:pt idx="272">
                  <c:v>4.4999999999999929E-2</c:v>
                </c:pt>
                <c:pt idx="273">
                  <c:v>4.9000000000000377E-2</c:v>
                </c:pt>
                <c:pt idx="274">
                  <c:v>4.8999999999999932E-2</c:v>
                </c:pt>
                <c:pt idx="275">
                  <c:v>5.2000000000000046E-2</c:v>
                </c:pt>
                <c:pt idx="276">
                  <c:v>5.2000000000000046E-2</c:v>
                </c:pt>
                <c:pt idx="277">
                  <c:v>4.6999999999999709E-2</c:v>
                </c:pt>
                <c:pt idx="278">
                  <c:v>5.0000000000000266E-2</c:v>
                </c:pt>
                <c:pt idx="279">
                  <c:v>4.5999999999999819E-2</c:v>
                </c:pt>
                <c:pt idx="280">
                  <c:v>4.8000000000000043E-2</c:v>
                </c:pt>
                <c:pt idx="281">
                  <c:v>5.3999999999999826E-2</c:v>
                </c:pt>
                <c:pt idx="282">
                  <c:v>5.8000000000000274E-2</c:v>
                </c:pt>
                <c:pt idx="283">
                  <c:v>6.0999999999999943E-2</c:v>
                </c:pt>
                <c:pt idx="284">
                  <c:v>6.800000000000006E-2</c:v>
                </c:pt>
                <c:pt idx="285">
                  <c:v>6.999999999999984E-2</c:v>
                </c:pt>
                <c:pt idx="286">
                  <c:v>6.899999999999995E-2</c:v>
                </c:pt>
                <c:pt idx="287">
                  <c:v>7.4000000000000288E-2</c:v>
                </c:pt>
                <c:pt idx="288">
                  <c:v>7.7999999999999847E-2</c:v>
                </c:pt>
                <c:pt idx="289">
                  <c:v>8.2999999999999741E-2</c:v>
                </c:pt>
                <c:pt idx="290">
                  <c:v>8.4000000000000075E-2</c:v>
                </c:pt>
                <c:pt idx="291">
                  <c:v>8.3000000000000185E-2</c:v>
                </c:pt>
                <c:pt idx="292">
                  <c:v>8.8000000000000078E-2</c:v>
                </c:pt>
                <c:pt idx="293">
                  <c:v>9.2000000000000082E-2</c:v>
                </c:pt>
                <c:pt idx="294">
                  <c:v>9.0999999999999748E-2</c:v>
                </c:pt>
                <c:pt idx="295">
                  <c:v>9.7999999999999865E-2</c:v>
                </c:pt>
                <c:pt idx="296">
                  <c:v>0.1030000000000002</c:v>
                </c:pt>
                <c:pt idx="297">
                  <c:v>0.10499999999999998</c:v>
                </c:pt>
                <c:pt idx="298">
                  <c:v>0.1120000000000001</c:v>
                </c:pt>
                <c:pt idx="299">
                  <c:v>0.12099999999999955</c:v>
                </c:pt>
                <c:pt idx="300">
                  <c:v>0.12300000000000022</c:v>
                </c:pt>
                <c:pt idx="301">
                  <c:v>0.13300000000000001</c:v>
                </c:pt>
                <c:pt idx="302">
                  <c:v>0.1379999999999999</c:v>
                </c:pt>
                <c:pt idx="303">
                  <c:v>0.14000000000000057</c:v>
                </c:pt>
                <c:pt idx="304">
                  <c:v>0.14599999999999991</c:v>
                </c:pt>
                <c:pt idx="305">
                  <c:v>0.14799999999999969</c:v>
                </c:pt>
                <c:pt idx="306">
                  <c:v>0.15700000000000003</c:v>
                </c:pt>
                <c:pt idx="307">
                  <c:v>0.17100000000000026</c:v>
                </c:pt>
                <c:pt idx="308">
                  <c:v>0.18100000000000005</c:v>
                </c:pt>
                <c:pt idx="309">
                  <c:v>0.1899999999999995</c:v>
                </c:pt>
                <c:pt idx="310">
                  <c:v>0.19600000000000062</c:v>
                </c:pt>
                <c:pt idx="311">
                  <c:v>0.19999999999999929</c:v>
                </c:pt>
                <c:pt idx="312">
                  <c:v>0.20700000000000074</c:v>
                </c:pt>
                <c:pt idx="313">
                  <c:v>0.21799999999999997</c:v>
                </c:pt>
                <c:pt idx="314">
                  <c:v>0.21999999999999975</c:v>
                </c:pt>
                <c:pt idx="315">
                  <c:v>0.24199999999999999</c:v>
                </c:pt>
                <c:pt idx="316">
                  <c:v>0.25399999999999956</c:v>
                </c:pt>
                <c:pt idx="317">
                  <c:v>0.26500000000000057</c:v>
                </c:pt>
                <c:pt idx="318">
                  <c:v>0.28099999999999969</c:v>
                </c:pt>
                <c:pt idx="319">
                  <c:v>0.29799999999999915</c:v>
                </c:pt>
                <c:pt idx="320">
                  <c:v>0.30600000000000094</c:v>
                </c:pt>
                <c:pt idx="321">
                  <c:v>0.32499999999999929</c:v>
                </c:pt>
                <c:pt idx="322">
                  <c:v>0.34200000000000053</c:v>
                </c:pt>
                <c:pt idx="323">
                  <c:v>0.33500000000000085</c:v>
                </c:pt>
                <c:pt idx="324">
                  <c:v>0.36999999999999922</c:v>
                </c:pt>
                <c:pt idx="325">
                  <c:v>0.36999999999999922</c:v>
                </c:pt>
                <c:pt idx="326">
                  <c:v>0.39700000000000024</c:v>
                </c:pt>
                <c:pt idx="327">
                  <c:v>0.42900000000000027</c:v>
                </c:pt>
                <c:pt idx="328">
                  <c:v>0.43299999999999983</c:v>
                </c:pt>
                <c:pt idx="329">
                  <c:v>0.45199999999999996</c:v>
                </c:pt>
                <c:pt idx="330">
                  <c:v>0.46400000000000041</c:v>
                </c:pt>
                <c:pt idx="331">
                  <c:v>0.4870000000000001</c:v>
                </c:pt>
                <c:pt idx="332">
                  <c:v>0.51099999999999923</c:v>
                </c:pt>
                <c:pt idx="333">
                  <c:v>0.52700000000000102</c:v>
                </c:pt>
                <c:pt idx="334">
                  <c:v>0.54899999999999949</c:v>
                </c:pt>
                <c:pt idx="335">
                  <c:v>0.55300000000000082</c:v>
                </c:pt>
                <c:pt idx="336">
                  <c:v>0.56199999999999939</c:v>
                </c:pt>
                <c:pt idx="337">
                  <c:v>0.58699999999999974</c:v>
                </c:pt>
                <c:pt idx="338">
                  <c:v>0.60099999999999909</c:v>
                </c:pt>
                <c:pt idx="339">
                  <c:v>0.62100000000000222</c:v>
                </c:pt>
                <c:pt idx="340">
                  <c:v>0.63400000000000034</c:v>
                </c:pt>
                <c:pt idx="341">
                  <c:v>0.6369999999999969</c:v>
                </c:pt>
                <c:pt idx="342">
                  <c:v>0.62400000000000233</c:v>
                </c:pt>
                <c:pt idx="343">
                  <c:v>0.6319999999999979</c:v>
                </c:pt>
                <c:pt idx="344">
                  <c:v>0.64300000000000068</c:v>
                </c:pt>
                <c:pt idx="345">
                  <c:v>0.63200000000000145</c:v>
                </c:pt>
                <c:pt idx="346">
                  <c:v>0.63700000000000045</c:v>
                </c:pt>
                <c:pt idx="347">
                  <c:v>0.62800000000000011</c:v>
                </c:pt>
                <c:pt idx="348">
                  <c:v>0.625</c:v>
                </c:pt>
                <c:pt idx="349">
                  <c:v>0.61299999999999955</c:v>
                </c:pt>
                <c:pt idx="350">
                  <c:v>0.63700000000000045</c:v>
                </c:pt>
                <c:pt idx="351">
                  <c:v>0.65700000000000003</c:v>
                </c:pt>
                <c:pt idx="352">
                  <c:v>0.69399999999999906</c:v>
                </c:pt>
                <c:pt idx="353">
                  <c:v>0.73799999999999955</c:v>
                </c:pt>
                <c:pt idx="354">
                  <c:v>0.81899999999999906</c:v>
                </c:pt>
                <c:pt idx="355">
                  <c:v>0.93299999999999983</c:v>
                </c:pt>
                <c:pt idx="356">
                  <c:v>1.0869999999999997</c:v>
                </c:pt>
                <c:pt idx="357">
                  <c:v>1.272000000000002</c:v>
                </c:pt>
                <c:pt idx="358">
                  <c:v>1.490000000000002</c:v>
                </c:pt>
                <c:pt idx="359">
                  <c:v>1.7239999999999966</c:v>
                </c:pt>
                <c:pt idx="360">
                  <c:v>1.9510000000000005</c:v>
                </c:pt>
                <c:pt idx="361">
                  <c:v>2.1880000000000024</c:v>
                </c:pt>
                <c:pt idx="362">
                  <c:v>2.3879999999999981</c:v>
                </c:pt>
                <c:pt idx="363">
                  <c:v>2.5679999999999978</c:v>
                </c:pt>
                <c:pt idx="364">
                  <c:v>2.7070000000000007</c:v>
                </c:pt>
                <c:pt idx="365">
                  <c:v>2.8070000000000022</c:v>
                </c:pt>
                <c:pt idx="366">
                  <c:v>2.8419999999999987</c:v>
                </c:pt>
                <c:pt idx="367">
                  <c:v>2.8119999999999976</c:v>
                </c:pt>
                <c:pt idx="368">
                  <c:v>2.713000000000001</c:v>
                </c:pt>
                <c:pt idx="369">
                  <c:v>2.536999999999999</c:v>
                </c:pt>
                <c:pt idx="370">
                  <c:v>2.284000000000006</c:v>
                </c:pt>
                <c:pt idx="371">
                  <c:v>1.9499999999999957</c:v>
                </c:pt>
                <c:pt idx="372">
                  <c:v>1.5570000000000022</c:v>
                </c:pt>
                <c:pt idx="373">
                  <c:v>1.1490000000000009</c:v>
                </c:pt>
                <c:pt idx="374">
                  <c:v>0.742999999999995</c:v>
                </c:pt>
                <c:pt idx="375">
                  <c:v>0.33200000000000784</c:v>
                </c:pt>
                <c:pt idx="376">
                  <c:v>-4.0000000000006253E-2</c:v>
                </c:pt>
                <c:pt idx="377">
                  <c:v>-0.38599999999999568</c:v>
                </c:pt>
                <c:pt idx="378">
                  <c:v>-0.71699999999999875</c:v>
                </c:pt>
                <c:pt idx="379">
                  <c:v>-0.99600000000000932</c:v>
                </c:pt>
                <c:pt idx="380">
                  <c:v>-1.2339999999999947</c:v>
                </c:pt>
                <c:pt idx="381">
                  <c:v>-1.4650000000000034</c:v>
                </c:pt>
                <c:pt idx="382">
                  <c:v>-1.6239999999999952</c:v>
                </c:pt>
                <c:pt idx="383">
                  <c:v>-1.757000000000005</c:v>
                </c:pt>
                <c:pt idx="384">
                  <c:v>-1.8329999999999984</c:v>
                </c:pt>
                <c:pt idx="385">
                  <c:v>-1.8500000000000014</c:v>
                </c:pt>
                <c:pt idx="386">
                  <c:v>-1.8810000000000002</c:v>
                </c:pt>
                <c:pt idx="387">
                  <c:v>-1.8539999999999992</c:v>
                </c:pt>
                <c:pt idx="388">
                  <c:v>-1.8369999999999962</c:v>
                </c:pt>
                <c:pt idx="389">
                  <c:v>-1.7899999999999991</c:v>
                </c:pt>
                <c:pt idx="390">
                  <c:v>-1.7340000000000018</c:v>
                </c:pt>
                <c:pt idx="391">
                  <c:v>-1.6910000000000025</c:v>
                </c:pt>
                <c:pt idx="392">
                  <c:v>-1.6340000000000003</c:v>
                </c:pt>
                <c:pt idx="393">
                  <c:v>-1.5779999999999959</c:v>
                </c:pt>
                <c:pt idx="394">
                  <c:v>-1.5230000000000032</c:v>
                </c:pt>
                <c:pt idx="395">
                  <c:v>-1.4649999999999963</c:v>
                </c:pt>
                <c:pt idx="396">
                  <c:v>-1.392000000000003</c:v>
                </c:pt>
                <c:pt idx="397">
                  <c:v>-1.3449999999999989</c:v>
                </c:pt>
                <c:pt idx="398">
                  <c:v>-1.2839999999999989</c:v>
                </c:pt>
                <c:pt idx="399">
                  <c:v>-1.222999999999999</c:v>
                </c:pt>
                <c:pt idx="400">
                  <c:v>-1.1690000000000005</c:v>
                </c:pt>
                <c:pt idx="401">
                  <c:v>-1.1190000000000033</c:v>
                </c:pt>
                <c:pt idx="402">
                  <c:v>-1.0689999999999991</c:v>
                </c:pt>
                <c:pt idx="403">
                  <c:v>-1.0249999999999986</c:v>
                </c:pt>
                <c:pt idx="404">
                  <c:v>-0.97700000000000031</c:v>
                </c:pt>
                <c:pt idx="405">
                  <c:v>-0.93299999999999983</c:v>
                </c:pt>
                <c:pt idx="406">
                  <c:v>-0.8940000000000019</c:v>
                </c:pt>
                <c:pt idx="407">
                  <c:v>-0.85099999999999909</c:v>
                </c:pt>
                <c:pt idx="408">
                  <c:v>-0.82099999999999795</c:v>
                </c:pt>
                <c:pt idx="409">
                  <c:v>-0.77500000000000213</c:v>
                </c:pt>
                <c:pt idx="410">
                  <c:v>-0.73999999999999844</c:v>
                </c:pt>
                <c:pt idx="411">
                  <c:v>-0.71000000000000085</c:v>
                </c:pt>
                <c:pt idx="412">
                  <c:v>-0.68100000000000094</c:v>
                </c:pt>
                <c:pt idx="413">
                  <c:v>-0.6509999999999998</c:v>
                </c:pt>
                <c:pt idx="414">
                  <c:v>-0.62099999999999866</c:v>
                </c:pt>
                <c:pt idx="415">
                  <c:v>-0.59600000000000009</c:v>
                </c:pt>
                <c:pt idx="416">
                  <c:v>-0.57199999999999918</c:v>
                </c:pt>
                <c:pt idx="417">
                  <c:v>-0.5470000000000006</c:v>
                </c:pt>
                <c:pt idx="418">
                  <c:v>-0.5259999999999998</c:v>
                </c:pt>
                <c:pt idx="419">
                  <c:v>-0.51100000000000279</c:v>
                </c:pt>
                <c:pt idx="420">
                  <c:v>-0.4809999999999981</c:v>
                </c:pt>
                <c:pt idx="421">
                  <c:v>-0.4529999999999994</c:v>
                </c:pt>
                <c:pt idx="422">
                  <c:v>-0.44400000000000084</c:v>
                </c:pt>
                <c:pt idx="423">
                  <c:v>-0.42500000000000071</c:v>
                </c:pt>
                <c:pt idx="424">
                  <c:v>-0.40399999999999991</c:v>
                </c:pt>
                <c:pt idx="425">
                  <c:v>-0.39499999999999957</c:v>
                </c:pt>
                <c:pt idx="426">
                  <c:v>-0.37700000000000067</c:v>
                </c:pt>
                <c:pt idx="427">
                  <c:v>-0.36299999999999955</c:v>
                </c:pt>
                <c:pt idx="428">
                  <c:v>-0.34499999999999886</c:v>
                </c:pt>
                <c:pt idx="429">
                  <c:v>-0.33300000000000018</c:v>
                </c:pt>
                <c:pt idx="430">
                  <c:v>-0.31800000000000139</c:v>
                </c:pt>
                <c:pt idx="431">
                  <c:v>-0.31199999999999939</c:v>
                </c:pt>
                <c:pt idx="432">
                  <c:v>-0.3019999999999996</c:v>
                </c:pt>
                <c:pt idx="433">
                  <c:v>-0.28800000000000026</c:v>
                </c:pt>
                <c:pt idx="434">
                  <c:v>-0.27800000000000047</c:v>
                </c:pt>
                <c:pt idx="435">
                  <c:v>-0.26499999999999879</c:v>
                </c:pt>
                <c:pt idx="436">
                  <c:v>-0.26000000000000156</c:v>
                </c:pt>
                <c:pt idx="437">
                  <c:v>-0.25</c:v>
                </c:pt>
                <c:pt idx="438">
                  <c:v>-0.23699999999999832</c:v>
                </c:pt>
                <c:pt idx="439">
                  <c:v>-0.22100000000000009</c:v>
                </c:pt>
                <c:pt idx="440">
                  <c:v>-0.20400000000000063</c:v>
                </c:pt>
                <c:pt idx="441">
                  <c:v>-0.18599999999999994</c:v>
                </c:pt>
                <c:pt idx="442">
                  <c:v>-0.18400000000000105</c:v>
                </c:pt>
                <c:pt idx="443">
                  <c:v>-0.18599999999999994</c:v>
                </c:pt>
                <c:pt idx="444">
                  <c:v>-0.17899999999999849</c:v>
                </c:pt>
                <c:pt idx="445">
                  <c:v>-0.18100000000000094</c:v>
                </c:pt>
                <c:pt idx="446">
                  <c:v>-0.17499999999999893</c:v>
                </c:pt>
                <c:pt idx="447">
                  <c:v>-0.16100000000000136</c:v>
                </c:pt>
                <c:pt idx="448">
                  <c:v>-0.15899999999999892</c:v>
                </c:pt>
                <c:pt idx="449">
                  <c:v>-0.15200000000000102</c:v>
                </c:pt>
                <c:pt idx="450">
                  <c:v>-0.14799999999999969</c:v>
                </c:pt>
                <c:pt idx="451">
                  <c:v>-0.14899999999999913</c:v>
                </c:pt>
                <c:pt idx="452">
                  <c:v>-0.14800000000000146</c:v>
                </c:pt>
                <c:pt idx="453">
                  <c:v>-0.14199999999999946</c:v>
                </c:pt>
                <c:pt idx="454">
                  <c:v>-0.13899999999999935</c:v>
                </c:pt>
                <c:pt idx="455">
                  <c:v>-0.12600000000000033</c:v>
                </c:pt>
                <c:pt idx="456">
                  <c:v>-0.11800000000000033</c:v>
                </c:pt>
                <c:pt idx="457">
                  <c:v>-0.11599999999999966</c:v>
                </c:pt>
                <c:pt idx="458">
                  <c:v>-0.11500000000000021</c:v>
                </c:pt>
                <c:pt idx="459">
                  <c:v>-0.11599999999999966</c:v>
                </c:pt>
                <c:pt idx="460">
                  <c:v>-0.11800000000000033</c:v>
                </c:pt>
                <c:pt idx="461">
                  <c:v>-0.11000000000000032</c:v>
                </c:pt>
                <c:pt idx="462">
                  <c:v>-0.1039999999999992</c:v>
                </c:pt>
                <c:pt idx="463">
                  <c:v>-0.10000000000000053</c:v>
                </c:pt>
                <c:pt idx="464">
                  <c:v>-9.1000000000000192E-2</c:v>
                </c:pt>
                <c:pt idx="465">
                  <c:v>-8.599999999999941E-2</c:v>
                </c:pt>
                <c:pt idx="466">
                  <c:v>-8.0000000000000071E-2</c:v>
                </c:pt>
                <c:pt idx="467">
                  <c:v>-7.5000000000000178E-2</c:v>
                </c:pt>
                <c:pt idx="468">
                  <c:v>-7.5000000000000178E-2</c:v>
                </c:pt>
                <c:pt idx="469">
                  <c:v>-7.7999999999999403E-2</c:v>
                </c:pt>
                <c:pt idx="470">
                  <c:v>-7.7000000000000846E-2</c:v>
                </c:pt>
                <c:pt idx="471">
                  <c:v>-7.5999999999999623E-2</c:v>
                </c:pt>
                <c:pt idx="472">
                  <c:v>-7.5999999999999623E-2</c:v>
                </c:pt>
                <c:pt idx="473">
                  <c:v>-6.8000000000000504E-2</c:v>
                </c:pt>
                <c:pt idx="474">
                  <c:v>-6.4000000000000057E-2</c:v>
                </c:pt>
                <c:pt idx="475">
                  <c:v>-5.2999999999999936E-2</c:v>
                </c:pt>
                <c:pt idx="476">
                  <c:v>-5.2999999999999936E-2</c:v>
                </c:pt>
                <c:pt idx="477">
                  <c:v>-6.7000000000000171E-2</c:v>
                </c:pt>
                <c:pt idx="478">
                  <c:v>-6.1999999999999389E-2</c:v>
                </c:pt>
                <c:pt idx="479">
                  <c:v>-6.0000000000000497E-2</c:v>
                </c:pt>
                <c:pt idx="480">
                  <c:v>-5.3999999999999382E-2</c:v>
                </c:pt>
                <c:pt idx="481">
                  <c:v>-4.3000000000000149E-2</c:v>
                </c:pt>
                <c:pt idx="482">
                  <c:v>-5.1000000000000156E-2</c:v>
                </c:pt>
                <c:pt idx="483">
                  <c:v>-5.7999999999999829E-2</c:v>
                </c:pt>
                <c:pt idx="484">
                  <c:v>-6.3000000000000611E-2</c:v>
                </c:pt>
                <c:pt idx="485">
                  <c:v>-6.7999999999999616E-2</c:v>
                </c:pt>
                <c:pt idx="486">
                  <c:v>-4.4999999999999929E-2</c:v>
                </c:pt>
                <c:pt idx="487">
                  <c:v>-3.6000000000000476E-2</c:v>
                </c:pt>
                <c:pt idx="488">
                  <c:v>-4.4999999999999929E-2</c:v>
                </c:pt>
                <c:pt idx="489">
                  <c:v>-4.4999999999999929E-2</c:v>
                </c:pt>
                <c:pt idx="490">
                  <c:v>-4.3000000000000149E-2</c:v>
                </c:pt>
                <c:pt idx="491">
                  <c:v>-4.2999999999999261E-2</c:v>
                </c:pt>
                <c:pt idx="492">
                  <c:v>-4.2000000000000703E-2</c:v>
                </c:pt>
                <c:pt idx="493">
                  <c:v>-2.4999999999999467E-2</c:v>
                </c:pt>
                <c:pt idx="494">
                  <c:v>-4.1999999999999815E-2</c:v>
                </c:pt>
                <c:pt idx="495">
                  <c:v>-2.7000000000000135E-2</c:v>
                </c:pt>
                <c:pt idx="496">
                  <c:v>-3.6999999999999922E-2</c:v>
                </c:pt>
                <c:pt idx="497">
                  <c:v>-3.5000000000000142E-2</c:v>
                </c:pt>
                <c:pt idx="498">
                  <c:v>-3.3999999999999808E-2</c:v>
                </c:pt>
                <c:pt idx="499">
                  <c:v>-3.2000000000000028E-2</c:v>
                </c:pt>
                <c:pt idx="500">
                  <c:v>-3.1000000000000583E-2</c:v>
                </c:pt>
                <c:pt idx="501">
                  <c:v>-2.9999999999999361E-2</c:v>
                </c:pt>
                <c:pt idx="502">
                  <c:v>-3.4000000000000696E-2</c:v>
                </c:pt>
                <c:pt idx="503">
                  <c:v>-3.3999999999999808E-2</c:v>
                </c:pt>
                <c:pt idx="504">
                  <c:v>-3.0000000000000249E-2</c:v>
                </c:pt>
                <c:pt idx="505">
                  <c:v>-2.6999999999999247E-2</c:v>
                </c:pt>
                <c:pt idx="506">
                  <c:v>-2.8000000000000469E-2</c:v>
                </c:pt>
                <c:pt idx="507">
                  <c:v>-2.5000000000000355E-2</c:v>
                </c:pt>
                <c:pt idx="508">
                  <c:v>-3.3999999999999808E-2</c:v>
                </c:pt>
                <c:pt idx="509">
                  <c:v>-3.7999999999999368E-2</c:v>
                </c:pt>
                <c:pt idx="510">
                  <c:v>-4.1000000000000369E-2</c:v>
                </c:pt>
                <c:pt idx="511">
                  <c:v>-3.8000000000000256E-2</c:v>
                </c:pt>
                <c:pt idx="512">
                  <c:v>-4.0000000000000036E-2</c:v>
                </c:pt>
                <c:pt idx="513">
                  <c:v>-3.8999999999999702E-2</c:v>
                </c:pt>
                <c:pt idx="514">
                  <c:v>-3.8999999999999702E-2</c:v>
                </c:pt>
                <c:pt idx="515">
                  <c:v>-4.0000000000000036E-2</c:v>
                </c:pt>
                <c:pt idx="516">
                  <c:v>-4.4000000000000483E-2</c:v>
                </c:pt>
                <c:pt idx="517">
                  <c:v>-4.1999999999999815E-2</c:v>
                </c:pt>
                <c:pt idx="518">
                  <c:v>-5.1000000000000156E-2</c:v>
                </c:pt>
                <c:pt idx="519">
                  <c:v>-5.400000000000027E-2</c:v>
                </c:pt>
                <c:pt idx="520">
                  <c:v>-5.3999999999999382E-2</c:v>
                </c:pt>
                <c:pt idx="521">
                  <c:v>-5.5000000000000604E-2</c:v>
                </c:pt>
                <c:pt idx="522">
                  <c:v>-5.6999999999999496E-2</c:v>
                </c:pt>
                <c:pt idx="523">
                  <c:v>-6.4000000000000057E-2</c:v>
                </c:pt>
                <c:pt idx="524">
                  <c:v>-6.5000000000000391E-2</c:v>
                </c:pt>
                <c:pt idx="525">
                  <c:v>-7.099999999999973E-2</c:v>
                </c:pt>
                <c:pt idx="526">
                  <c:v>-6.5999999999999837E-2</c:v>
                </c:pt>
                <c:pt idx="527">
                  <c:v>-6.4999999999999947E-2</c:v>
                </c:pt>
                <c:pt idx="528">
                  <c:v>-6.800000000000006E-2</c:v>
                </c:pt>
                <c:pt idx="529">
                  <c:v>-6.7000000000000171E-2</c:v>
                </c:pt>
                <c:pt idx="530">
                  <c:v>-7.6000000000000068E-2</c:v>
                </c:pt>
                <c:pt idx="531">
                  <c:v>-7.6000000000000068E-2</c:v>
                </c:pt>
                <c:pt idx="532">
                  <c:v>-7.7999999999999847E-2</c:v>
                </c:pt>
                <c:pt idx="533">
                  <c:v>-8.0000000000000071E-2</c:v>
                </c:pt>
                <c:pt idx="534">
                  <c:v>-8.0000000000000071E-2</c:v>
                </c:pt>
                <c:pt idx="535">
                  <c:v>-7.7999999999999847E-2</c:v>
                </c:pt>
                <c:pt idx="536">
                  <c:v>-7.6000000000000068E-2</c:v>
                </c:pt>
                <c:pt idx="537">
                  <c:v>-7.6000000000000068E-2</c:v>
                </c:pt>
                <c:pt idx="538">
                  <c:v>-7.7999999999999847E-2</c:v>
                </c:pt>
                <c:pt idx="539">
                  <c:v>-7.9000000000000181E-2</c:v>
                </c:pt>
                <c:pt idx="540">
                  <c:v>-8.0999999999999961E-2</c:v>
                </c:pt>
                <c:pt idx="541">
                  <c:v>-7.8999999999999737E-2</c:v>
                </c:pt>
                <c:pt idx="542">
                  <c:v>-7.5000000000000178E-2</c:v>
                </c:pt>
                <c:pt idx="543">
                  <c:v>-8.1999999999999851E-2</c:v>
                </c:pt>
                <c:pt idx="544">
                  <c:v>-8.2000000000000295E-2</c:v>
                </c:pt>
                <c:pt idx="545">
                  <c:v>-7.6999999999999957E-2</c:v>
                </c:pt>
                <c:pt idx="546">
                  <c:v>-7.6999999999999957E-2</c:v>
                </c:pt>
                <c:pt idx="547">
                  <c:v>-7.6000000000000068E-2</c:v>
                </c:pt>
                <c:pt idx="548">
                  <c:v>-6.899999999999995E-2</c:v>
                </c:pt>
                <c:pt idx="549">
                  <c:v>-6.6999999999999726E-2</c:v>
                </c:pt>
                <c:pt idx="550">
                  <c:v>-6.2000000000000277E-2</c:v>
                </c:pt>
                <c:pt idx="551">
                  <c:v>-5.600000000000005E-2</c:v>
                </c:pt>
                <c:pt idx="552">
                  <c:v>-6.1999999999999833E-2</c:v>
                </c:pt>
                <c:pt idx="553">
                  <c:v>-5.8000000000000052E-2</c:v>
                </c:pt>
                <c:pt idx="554">
                  <c:v>-5.2999999999999936E-2</c:v>
                </c:pt>
                <c:pt idx="555">
                  <c:v>-4.6999999999999931E-2</c:v>
                </c:pt>
                <c:pt idx="556">
                  <c:v>-3.9000000000000146E-2</c:v>
                </c:pt>
                <c:pt idx="557">
                  <c:v>-4.2999999999999927E-2</c:v>
                </c:pt>
                <c:pt idx="558">
                  <c:v>-4.8000000000000043E-2</c:v>
                </c:pt>
                <c:pt idx="559">
                  <c:v>-4.6999999999999931E-2</c:v>
                </c:pt>
                <c:pt idx="560">
                  <c:v>-4.4999999999999929E-2</c:v>
                </c:pt>
                <c:pt idx="561">
                  <c:v>-4.6000000000000041E-2</c:v>
                </c:pt>
                <c:pt idx="562">
                  <c:v>-3.300000000000014E-2</c:v>
                </c:pt>
                <c:pt idx="563">
                  <c:v>-3.599999999999981E-2</c:v>
                </c:pt>
                <c:pt idx="564">
                  <c:v>-3.5000000000000142E-2</c:v>
                </c:pt>
                <c:pt idx="565">
                  <c:v>-3.2999999999999918E-2</c:v>
                </c:pt>
                <c:pt idx="566">
                  <c:v>-4.0999999999999925E-2</c:v>
                </c:pt>
                <c:pt idx="567">
                  <c:v>-3.400000000000003E-2</c:v>
                </c:pt>
                <c:pt idx="568">
                  <c:v>-2.7000000000000135E-2</c:v>
                </c:pt>
                <c:pt idx="569">
                  <c:v>-3.0000000000000027E-2</c:v>
                </c:pt>
                <c:pt idx="570">
                  <c:v>-2.4999999999999911E-2</c:v>
                </c:pt>
                <c:pt idx="571">
                  <c:v>-3.0000000000000027E-2</c:v>
                </c:pt>
                <c:pt idx="572">
                  <c:v>-3.6999999999999922E-2</c:v>
                </c:pt>
                <c:pt idx="573">
                  <c:v>-2.0000000000000018E-2</c:v>
                </c:pt>
                <c:pt idx="574">
                  <c:v>-2.7000000000000135E-2</c:v>
                </c:pt>
                <c:pt idx="575">
                  <c:v>-2.9999999999999805E-2</c:v>
                </c:pt>
                <c:pt idx="576">
                  <c:v>-1.7000000000000126E-2</c:v>
                </c:pt>
                <c:pt idx="577">
                  <c:v>-2.2999999999999909E-2</c:v>
                </c:pt>
                <c:pt idx="578">
                  <c:v>-1.9000000000000128E-2</c:v>
                </c:pt>
                <c:pt idx="579">
                  <c:v>-1.4000000000000012E-2</c:v>
                </c:pt>
                <c:pt idx="580">
                  <c:v>-1.6000000000000014E-2</c:v>
                </c:pt>
                <c:pt idx="581">
                  <c:v>-1.5999999999999903E-2</c:v>
                </c:pt>
                <c:pt idx="582">
                  <c:v>-8.0000000000000071E-3</c:v>
                </c:pt>
                <c:pt idx="583">
                  <c:v>-7.0000000000000062E-3</c:v>
                </c:pt>
                <c:pt idx="584">
                  <c:v>-2.0000000000000018E-3</c:v>
                </c:pt>
                <c:pt idx="585">
                  <c:v>1.0000000000000009E-3</c:v>
                </c:pt>
                <c:pt idx="586">
                  <c:v>-5.0000000000000044E-3</c:v>
                </c:pt>
                <c:pt idx="587">
                  <c:v>2.0000000000000018E-3</c:v>
                </c:pt>
                <c:pt idx="588">
                  <c:v>-5.0000000000000044E-3</c:v>
                </c:pt>
                <c:pt idx="589">
                  <c:v>-8.0000000000000071E-3</c:v>
                </c:pt>
                <c:pt idx="590">
                  <c:v>-3.0000000000000027E-3</c:v>
                </c:pt>
                <c:pt idx="591">
                  <c:v>-8.0000000000000071E-3</c:v>
                </c:pt>
                <c:pt idx="592">
                  <c:v>-2.0000000000000018E-3</c:v>
                </c:pt>
                <c:pt idx="593">
                  <c:v>6.0000000000000053E-3</c:v>
                </c:pt>
                <c:pt idx="594">
                  <c:v>-2.0000000000000018E-3</c:v>
                </c:pt>
                <c:pt idx="595">
                  <c:v>0</c:v>
                </c:pt>
                <c:pt idx="596">
                  <c:v>1.0000000000000009E-2</c:v>
                </c:pt>
                <c:pt idx="597">
                  <c:v>-4.0000000000000036E-3</c:v>
                </c:pt>
                <c:pt idx="598">
                  <c:v>1.0000000000000009E-3</c:v>
                </c:pt>
                <c:pt idx="599">
                  <c:v>5.0000000000000044E-3</c:v>
                </c:pt>
                <c:pt idx="600">
                  <c:v>-1.0000000000000009E-3</c:v>
                </c:pt>
                <c:pt idx="601">
                  <c:v>9.000000000000008E-3</c:v>
                </c:pt>
                <c:pt idx="602">
                  <c:v>4.0000000000000036E-3</c:v>
                </c:pt>
                <c:pt idx="603">
                  <c:v>0</c:v>
                </c:pt>
                <c:pt idx="604">
                  <c:v>8.0000000000000071E-3</c:v>
                </c:pt>
                <c:pt idx="605">
                  <c:v>8.0000000000000071E-3</c:v>
                </c:pt>
                <c:pt idx="606">
                  <c:v>6.0000000000000053E-3</c:v>
                </c:pt>
                <c:pt idx="607">
                  <c:v>8.999999999999897E-3</c:v>
                </c:pt>
                <c:pt idx="608">
                  <c:v>6.0000000000000053E-3</c:v>
                </c:pt>
                <c:pt idx="609">
                  <c:v>4.0000000000000036E-3</c:v>
                </c:pt>
                <c:pt idx="610">
                  <c:v>4.0000000000000036E-3</c:v>
                </c:pt>
                <c:pt idx="611">
                  <c:v>1.0000000000001119E-3</c:v>
                </c:pt>
                <c:pt idx="612">
                  <c:v>2.9999999999998916E-3</c:v>
                </c:pt>
                <c:pt idx="613">
                  <c:v>6.0000000000000053E-3</c:v>
                </c:pt>
                <c:pt idx="614">
                  <c:v>0</c:v>
                </c:pt>
                <c:pt idx="615">
                  <c:v>0</c:v>
                </c:pt>
                <c:pt idx="616">
                  <c:v>2.0000000000000018E-3</c:v>
                </c:pt>
                <c:pt idx="617">
                  <c:v>-4.0000000000000036E-3</c:v>
                </c:pt>
                <c:pt idx="618">
                  <c:v>1.0000000000001119E-3</c:v>
                </c:pt>
                <c:pt idx="619">
                  <c:v>9.9999999999988987E-4</c:v>
                </c:pt>
                <c:pt idx="620">
                  <c:v>-4.0000000000000036E-3</c:v>
                </c:pt>
                <c:pt idx="621">
                  <c:v>-2.0000000000000018E-3</c:v>
                </c:pt>
                <c:pt idx="622">
                  <c:v>-2.0000000000000018E-3</c:v>
                </c:pt>
                <c:pt idx="623">
                  <c:v>-9.9999999999988987E-4</c:v>
                </c:pt>
                <c:pt idx="624">
                  <c:v>2.9999999999998916E-3</c:v>
                </c:pt>
                <c:pt idx="625">
                  <c:v>-2.9999999999998916E-3</c:v>
                </c:pt>
                <c:pt idx="626">
                  <c:v>-6.0000000000000053E-3</c:v>
                </c:pt>
                <c:pt idx="627">
                  <c:v>-3.0000000000001137E-3</c:v>
                </c:pt>
                <c:pt idx="628">
                  <c:v>-1.0999999999999899E-2</c:v>
                </c:pt>
                <c:pt idx="629">
                  <c:v>-9.000000000000008E-3</c:v>
                </c:pt>
                <c:pt idx="630">
                  <c:v>-7.0000000000000062E-3</c:v>
                </c:pt>
                <c:pt idx="631">
                  <c:v>-5.0000000000000044E-3</c:v>
                </c:pt>
                <c:pt idx="632">
                  <c:v>-2.0000000000000018E-3</c:v>
                </c:pt>
                <c:pt idx="633">
                  <c:v>1.0000000000000009E-3</c:v>
                </c:pt>
                <c:pt idx="634">
                  <c:v>-5.0000000000000044E-3</c:v>
                </c:pt>
                <c:pt idx="635">
                  <c:v>-1.0000000000000009E-3</c:v>
                </c:pt>
                <c:pt idx="636">
                  <c:v>-2.0000000000000018E-3</c:v>
                </c:pt>
                <c:pt idx="637">
                  <c:v>-5.0000000000000044E-3</c:v>
                </c:pt>
                <c:pt idx="638">
                  <c:v>-4.0000000000000036E-3</c:v>
                </c:pt>
                <c:pt idx="639">
                  <c:v>-7.0000000000000062E-3</c:v>
                </c:pt>
                <c:pt idx="640">
                  <c:v>-8.0000000000000071E-3</c:v>
                </c:pt>
                <c:pt idx="641">
                  <c:v>-1.0000000000000009E-3</c:v>
                </c:pt>
                <c:pt idx="642">
                  <c:v>-6.0000000000000053E-3</c:v>
                </c:pt>
                <c:pt idx="643">
                  <c:v>-2.0000000000000018E-3</c:v>
                </c:pt>
                <c:pt idx="644">
                  <c:v>-2.0000000000000018E-3</c:v>
                </c:pt>
                <c:pt idx="645">
                  <c:v>-4.9999999999998934E-3</c:v>
                </c:pt>
                <c:pt idx="646">
                  <c:v>-4.0000000000000036E-3</c:v>
                </c:pt>
                <c:pt idx="647">
                  <c:v>-3.0000000000000027E-3</c:v>
                </c:pt>
                <c:pt idx="648">
                  <c:v>-3.0000000000000027E-3</c:v>
                </c:pt>
                <c:pt idx="649">
                  <c:v>-3.0000000000000027E-3</c:v>
                </c:pt>
                <c:pt idx="650">
                  <c:v>2.0000000000000018E-3</c:v>
                </c:pt>
                <c:pt idx="651">
                  <c:v>0</c:v>
                </c:pt>
                <c:pt idx="652">
                  <c:v>1.0000000000000009E-3</c:v>
                </c:pt>
                <c:pt idx="653">
                  <c:v>1.0000000000000009E-3</c:v>
                </c:pt>
                <c:pt idx="654">
                  <c:v>-5.0000000000000044E-3</c:v>
                </c:pt>
                <c:pt idx="655">
                  <c:v>-4.0000000000000036E-3</c:v>
                </c:pt>
                <c:pt idx="656">
                  <c:v>-1.0000000000000009E-3</c:v>
                </c:pt>
                <c:pt idx="657">
                  <c:v>-5.0000000000000044E-3</c:v>
                </c:pt>
                <c:pt idx="658">
                  <c:v>4.0000000000000036E-3</c:v>
                </c:pt>
                <c:pt idx="659">
                  <c:v>9.000000000000008E-3</c:v>
                </c:pt>
                <c:pt idx="660">
                  <c:v>8.0000000000000071E-3</c:v>
                </c:pt>
                <c:pt idx="661">
                  <c:v>7.9999999999998961E-3</c:v>
                </c:pt>
                <c:pt idx="662">
                  <c:v>2.0000000000000018E-3</c:v>
                </c:pt>
                <c:pt idx="663">
                  <c:v>-1.0000000000000009E-3</c:v>
                </c:pt>
                <c:pt idx="664">
                  <c:v>1.0000000000000009E-3</c:v>
                </c:pt>
                <c:pt idx="665">
                  <c:v>4.0000000000000036E-3</c:v>
                </c:pt>
                <c:pt idx="666">
                  <c:v>5.0000000000000044E-3</c:v>
                </c:pt>
                <c:pt idx="667">
                  <c:v>8.0000000000000071E-3</c:v>
                </c:pt>
                <c:pt idx="668">
                  <c:v>0</c:v>
                </c:pt>
                <c:pt idx="669">
                  <c:v>3.0000000000000027E-3</c:v>
                </c:pt>
                <c:pt idx="670">
                  <c:v>6.0000000000000053E-3</c:v>
                </c:pt>
                <c:pt idx="671">
                  <c:v>3.0000000000000027E-3</c:v>
                </c:pt>
                <c:pt idx="672">
                  <c:v>3.0000000000000027E-3</c:v>
                </c:pt>
                <c:pt idx="673">
                  <c:v>1.0000000000000009E-3</c:v>
                </c:pt>
                <c:pt idx="674">
                  <c:v>0</c:v>
                </c:pt>
                <c:pt idx="675">
                  <c:v>0</c:v>
                </c:pt>
                <c:pt idx="676">
                  <c:v>-1.0000000000000009E-3</c:v>
                </c:pt>
                <c:pt idx="677">
                  <c:v>-4.0000000000000036E-3</c:v>
                </c:pt>
                <c:pt idx="678">
                  <c:v>2.0000000000000018E-3</c:v>
                </c:pt>
                <c:pt idx="679">
                  <c:v>-7.0000000000000062E-3</c:v>
                </c:pt>
                <c:pt idx="680">
                  <c:v>-5.0000000000000044E-3</c:v>
                </c:pt>
                <c:pt idx="681">
                  <c:v>1.0000000000000009E-3</c:v>
                </c:pt>
                <c:pt idx="682">
                  <c:v>3.0000000000000027E-3</c:v>
                </c:pt>
                <c:pt idx="683">
                  <c:v>-1.100000000000001E-2</c:v>
                </c:pt>
                <c:pt idx="684">
                  <c:v>2.0000000000000018E-3</c:v>
                </c:pt>
                <c:pt idx="685">
                  <c:v>-8.0000000000000071E-3</c:v>
                </c:pt>
                <c:pt idx="686">
                  <c:v>-5.0000000000000044E-3</c:v>
                </c:pt>
                <c:pt idx="687">
                  <c:v>-7.9999999999998961E-3</c:v>
                </c:pt>
                <c:pt idx="688">
                  <c:v>-1.0000000000000009E-2</c:v>
                </c:pt>
                <c:pt idx="689">
                  <c:v>-9.000000000000008E-3</c:v>
                </c:pt>
                <c:pt idx="690">
                  <c:v>3.0000000000000027E-3</c:v>
                </c:pt>
                <c:pt idx="691">
                  <c:v>-1.4000000000000012E-2</c:v>
                </c:pt>
                <c:pt idx="692">
                  <c:v>-8.0000000000000071E-3</c:v>
                </c:pt>
                <c:pt idx="693">
                  <c:v>-6.0000000000000053E-3</c:v>
                </c:pt>
                <c:pt idx="694">
                  <c:v>0</c:v>
                </c:pt>
                <c:pt idx="695">
                  <c:v>-1.0000000000000009E-2</c:v>
                </c:pt>
                <c:pt idx="696">
                  <c:v>-2.0000000000000018E-2</c:v>
                </c:pt>
                <c:pt idx="697">
                  <c:v>-2.200000000000002E-2</c:v>
                </c:pt>
                <c:pt idx="698">
                  <c:v>-1.6000000000000014E-2</c:v>
                </c:pt>
                <c:pt idx="699">
                  <c:v>-8.999999999999897E-3</c:v>
                </c:pt>
                <c:pt idx="700">
                  <c:v>-3.0000000000000027E-3</c:v>
                </c:pt>
                <c:pt idx="701">
                  <c:v>2.0000000000000018E-3</c:v>
                </c:pt>
                <c:pt idx="702">
                  <c:v>-2.0000000000000018E-3</c:v>
                </c:pt>
                <c:pt idx="703">
                  <c:v>5.9999999999998943E-3</c:v>
                </c:pt>
                <c:pt idx="704">
                  <c:v>1.2000000000000011E-2</c:v>
                </c:pt>
                <c:pt idx="705">
                  <c:v>9.000000000000008E-3</c:v>
                </c:pt>
                <c:pt idx="706">
                  <c:v>5.0000000000000044E-3</c:v>
                </c:pt>
                <c:pt idx="707">
                  <c:v>-5.0000000000000044E-3</c:v>
                </c:pt>
                <c:pt idx="708">
                  <c:v>-1.2000000000000011E-2</c:v>
                </c:pt>
                <c:pt idx="709">
                  <c:v>-3.0000000000000027E-3</c:v>
                </c:pt>
                <c:pt idx="710">
                  <c:v>-3.0000000000000027E-3</c:v>
                </c:pt>
                <c:pt idx="711">
                  <c:v>5.0000000000000044E-3</c:v>
                </c:pt>
                <c:pt idx="712">
                  <c:v>8.0000000000000071E-3</c:v>
                </c:pt>
                <c:pt idx="713">
                  <c:v>7.0000000000000062E-3</c:v>
                </c:pt>
                <c:pt idx="714">
                  <c:v>6.0000000000000053E-3</c:v>
                </c:pt>
                <c:pt idx="715">
                  <c:v>0</c:v>
                </c:pt>
                <c:pt idx="716">
                  <c:v>-2.0000000000000018E-3</c:v>
                </c:pt>
                <c:pt idx="717">
                  <c:v>2.0000000000000018E-3</c:v>
                </c:pt>
                <c:pt idx="718">
                  <c:v>4.0000000000000036E-3</c:v>
                </c:pt>
                <c:pt idx="71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356-471C-8303-37E63417C4E8}"/>
            </c:ext>
          </c:extLst>
        </c:ser>
        <c:ser>
          <c:idx val="0"/>
          <c:order val="2"/>
          <c:tx>
            <c:v>dP/dV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5000RPM'!$H$3:$H$722</c:f>
              <c:numCache>
                <c:formatCode>General</c:formatCode>
                <c:ptCount val="720"/>
                <c:pt idx="0">
                  <c:v>3.9999999999999147E-2</c:v>
                </c:pt>
                <c:pt idx="1">
                  <c:v>0.11999999999999744</c:v>
                </c:pt>
                <c:pt idx="2">
                  <c:v>0.20000000000000284</c:v>
                </c:pt>
                <c:pt idx="3">
                  <c:v>0.26999999999999602</c:v>
                </c:pt>
                <c:pt idx="4">
                  <c:v>0.35999999999999943</c:v>
                </c:pt>
                <c:pt idx="5">
                  <c:v>0.42999999999999972</c:v>
                </c:pt>
                <c:pt idx="6">
                  <c:v>0.51000000000000512</c:v>
                </c:pt>
                <c:pt idx="7">
                  <c:v>0.58999999999999631</c:v>
                </c:pt>
                <c:pt idx="8">
                  <c:v>0.66000000000000369</c:v>
                </c:pt>
                <c:pt idx="9">
                  <c:v>0.75</c:v>
                </c:pt>
                <c:pt idx="10">
                  <c:v>0.82000000000000028</c:v>
                </c:pt>
                <c:pt idx="11">
                  <c:v>0.88999999999999346</c:v>
                </c:pt>
                <c:pt idx="12">
                  <c:v>0.98000000000000398</c:v>
                </c:pt>
                <c:pt idx="13">
                  <c:v>1.0399999999999991</c:v>
                </c:pt>
                <c:pt idx="14">
                  <c:v>1.1300000000000026</c:v>
                </c:pt>
                <c:pt idx="15">
                  <c:v>1.1999999999999957</c:v>
                </c:pt>
                <c:pt idx="16">
                  <c:v>1.2700000000000031</c:v>
                </c:pt>
                <c:pt idx="17">
                  <c:v>1.3399999999999963</c:v>
                </c:pt>
                <c:pt idx="18">
                  <c:v>1.4200000000000017</c:v>
                </c:pt>
                <c:pt idx="19">
                  <c:v>1.490000000000002</c:v>
                </c:pt>
                <c:pt idx="20">
                  <c:v>1.5600000000000023</c:v>
                </c:pt>
                <c:pt idx="21">
                  <c:v>1.6299999999999955</c:v>
                </c:pt>
                <c:pt idx="22">
                  <c:v>1.7000000000000028</c:v>
                </c:pt>
                <c:pt idx="23">
                  <c:v>1.769999999999996</c:v>
                </c:pt>
                <c:pt idx="24">
                  <c:v>1.8400000000000034</c:v>
                </c:pt>
                <c:pt idx="25">
                  <c:v>1.9000000000000057</c:v>
                </c:pt>
                <c:pt idx="26">
                  <c:v>1.9699999999999989</c:v>
                </c:pt>
                <c:pt idx="27">
                  <c:v>2.039999999999992</c:v>
                </c:pt>
                <c:pt idx="28">
                  <c:v>2.1000000000000085</c:v>
                </c:pt>
                <c:pt idx="29">
                  <c:v>2.1599999999999966</c:v>
                </c:pt>
                <c:pt idx="30">
                  <c:v>2.2199999999999989</c:v>
                </c:pt>
                <c:pt idx="31">
                  <c:v>2.289999999999992</c:v>
                </c:pt>
                <c:pt idx="32">
                  <c:v>2.3500000000000085</c:v>
                </c:pt>
                <c:pt idx="33">
                  <c:v>2.3999999999999915</c:v>
                </c:pt>
                <c:pt idx="34">
                  <c:v>2.460000000000008</c:v>
                </c:pt>
                <c:pt idx="35">
                  <c:v>2.519999999999996</c:v>
                </c:pt>
                <c:pt idx="36">
                  <c:v>2.5700000000000074</c:v>
                </c:pt>
                <c:pt idx="37">
                  <c:v>2.6299999999999955</c:v>
                </c:pt>
                <c:pt idx="38">
                  <c:v>2.6799999999999926</c:v>
                </c:pt>
                <c:pt idx="39">
                  <c:v>2.730000000000004</c:v>
                </c:pt>
                <c:pt idx="40">
                  <c:v>2.7900000000000063</c:v>
                </c:pt>
                <c:pt idx="41">
                  <c:v>2.8299999999999983</c:v>
                </c:pt>
                <c:pt idx="42">
                  <c:v>2.8799999999999955</c:v>
                </c:pt>
                <c:pt idx="43">
                  <c:v>2.9200000000000017</c:v>
                </c:pt>
                <c:pt idx="44">
                  <c:v>2.9699999999999989</c:v>
                </c:pt>
                <c:pt idx="45">
                  <c:v>3.0100000000000051</c:v>
                </c:pt>
                <c:pt idx="46">
                  <c:v>3.0600000000000023</c:v>
                </c:pt>
                <c:pt idx="47">
                  <c:v>3.0899999999999892</c:v>
                </c:pt>
                <c:pt idx="48">
                  <c:v>3.1400000000000006</c:v>
                </c:pt>
                <c:pt idx="49">
                  <c:v>3.1700000000000017</c:v>
                </c:pt>
                <c:pt idx="50">
                  <c:v>3.210000000000008</c:v>
                </c:pt>
                <c:pt idx="51">
                  <c:v>3.2400000000000091</c:v>
                </c:pt>
                <c:pt idx="52">
                  <c:v>3.2799999999999727</c:v>
                </c:pt>
                <c:pt idx="53">
                  <c:v>3.3000000000000114</c:v>
                </c:pt>
                <c:pt idx="54">
                  <c:v>3.3400000000000034</c:v>
                </c:pt>
                <c:pt idx="55">
                  <c:v>3.3700000000000045</c:v>
                </c:pt>
                <c:pt idx="56">
                  <c:v>3.4000000000000057</c:v>
                </c:pt>
                <c:pt idx="57">
                  <c:v>3.4199999999999875</c:v>
                </c:pt>
                <c:pt idx="58">
                  <c:v>3.4399999999999977</c:v>
                </c:pt>
                <c:pt idx="59">
                  <c:v>3.4699999999999989</c:v>
                </c:pt>
                <c:pt idx="60">
                  <c:v>3.4900000000000091</c:v>
                </c:pt>
                <c:pt idx="61">
                  <c:v>3.5099999999999909</c:v>
                </c:pt>
                <c:pt idx="62">
                  <c:v>3.5300000000000011</c:v>
                </c:pt>
                <c:pt idx="63">
                  <c:v>3.539999999999992</c:v>
                </c:pt>
                <c:pt idx="64">
                  <c:v>3.5600000000000023</c:v>
                </c:pt>
                <c:pt idx="65">
                  <c:v>3.5700000000000216</c:v>
                </c:pt>
                <c:pt idx="66">
                  <c:v>3.589999999999975</c:v>
                </c:pt>
                <c:pt idx="67">
                  <c:v>3.6000000000000227</c:v>
                </c:pt>
                <c:pt idx="68">
                  <c:v>3.5999999999999943</c:v>
                </c:pt>
                <c:pt idx="69">
                  <c:v>3.6200000000000045</c:v>
                </c:pt>
                <c:pt idx="70">
                  <c:v>3.6200000000000045</c:v>
                </c:pt>
                <c:pt idx="71">
                  <c:v>3.6299999999999955</c:v>
                </c:pt>
                <c:pt idx="72">
                  <c:v>3.6299999999999955</c:v>
                </c:pt>
                <c:pt idx="73">
                  <c:v>3.6299999999999955</c:v>
                </c:pt>
                <c:pt idx="74">
                  <c:v>3.6299999999999955</c:v>
                </c:pt>
                <c:pt idx="75">
                  <c:v>3.6400000000000148</c:v>
                </c:pt>
                <c:pt idx="76">
                  <c:v>3.6299999999999955</c:v>
                </c:pt>
                <c:pt idx="77">
                  <c:v>3.6200000000000045</c:v>
                </c:pt>
                <c:pt idx="78">
                  <c:v>3.6299999999999955</c:v>
                </c:pt>
                <c:pt idx="79">
                  <c:v>3.6099999999999852</c:v>
                </c:pt>
                <c:pt idx="80">
                  <c:v>3.6100000000000136</c:v>
                </c:pt>
                <c:pt idx="81">
                  <c:v>3.6099999999999852</c:v>
                </c:pt>
                <c:pt idx="82">
                  <c:v>3.5900000000000034</c:v>
                </c:pt>
                <c:pt idx="83">
                  <c:v>3.5800000000000125</c:v>
                </c:pt>
                <c:pt idx="84">
                  <c:v>3.5699999999999932</c:v>
                </c:pt>
                <c:pt idx="85">
                  <c:v>3.5600000000000023</c:v>
                </c:pt>
                <c:pt idx="86">
                  <c:v>3.539999999999992</c:v>
                </c:pt>
                <c:pt idx="87">
                  <c:v>3.5199999999999818</c:v>
                </c:pt>
                <c:pt idx="88">
                  <c:v>3.5100000000000477</c:v>
                </c:pt>
                <c:pt idx="89">
                  <c:v>3.4899999999999523</c:v>
                </c:pt>
                <c:pt idx="90">
                  <c:v>3.4800000000000182</c:v>
                </c:pt>
                <c:pt idx="91">
                  <c:v>3.4499999999999886</c:v>
                </c:pt>
                <c:pt idx="92">
                  <c:v>3.4300000000000068</c:v>
                </c:pt>
                <c:pt idx="93">
                  <c:v>3.410000000000025</c:v>
                </c:pt>
                <c:pt idx="94">
                  <c:v>3.3799999999999955</c:v>
                </c:pt>
                <c:pt idx="95">
                  <c:v>3.3700000000000045</c:v>
                </c:pt>
                <c:pt idx="96">
                  <c:v>3.339999999999975</c:v>
                </c:pt>
                <c:pt idx="97">
                  <c:v>3.3100000000000023</c:v>
                </c:pt>
                <c:pt idx="98">
                  <c:v>3.2800000000000296</c:v>
                </c:pt>
                <c:pt idx="99">
                  <c:v>3.2599999999999909</c:v>
                </c:pt>
                <c:pt idx="100">
                  <c:v>3.2299999999999613</c:v>
                </c:pt>
                <c:pt idx="101">
                  <c:v>3.2000000000000455</c:v>
                </c:pt>
                <c:pt idx="102">
                  <c:v>3.1699999999999591</c:v>
                </c:pt>
                <c:pt idx="103">
                  <c:v>3.1400000000000432</c:v>
                </c:pt>
                <c:pt idx="104">
                  <c:v>3.1099999999999568</c:v>
                </c:pt>
                <c:pt idx="105">
                  <c:v>3.0800000000000409</c:v>
                </c:pt>
                <c:pt idx="106">
                  <c:v>3.0399999999999636</c:v>
                </c:pt>
                <c:pt idx="107">
                  <c:v>3.0200000000000387</c:v>
                </c:pt>
                <c:pt idx="108">
                  <c:v>2.9699999999999704</c:v>
                </c:pt>
                <c:pt idx="109">
                  <c:v>2.9499999999999886</c:v>
                </c:pt>
                <c:pt idx="110">
                  <c:v>2.9000000000000341</c:v>
                </c:pt>
                <c:pt idx="111">
                  <c:v>2.8799999999999955</c:v>
                </c:pt>
                <c:pt idx="112">
                  <c:v>2.8299999999999841</c:v>
                </c:pt>
                <c:pt idx="113">
                  <c:v>2.8000000000000114</c:v>
                </c:pt>
                <c:pt idx="114">
                  <c:v>2.7699999999999818</c:v>
                </c:pt>
                <c:pt idx="115">
                  <c:v>2.7200000000000273</c:v>
                </c:pt>
                <c:pt idx="116">
                  <c:v>2.6899999999999977</c:v>
                </c:pt>
                <c:pt idx="117">
                  <c:v>2.6499999999999773</c:v>
                </c:pt>
                <c:pt idx="118">
                  <c:v>2.6100000000000136</c:v>
                </c:pt>
                <c:pt idx="119">
                  <c:v>2.5699999999999932</c:v>
                </c:pt>
                <c:pt idx="120">
                  <c:v>2.5300000000000296</c:v>
                </c:pt>
                <c:pt idx="121">
                  <c:v>2.5</c:v>
                </c:pt>
                <c:pt idx="122">
                  <c:v>2.4499999999999886</c:v>
                </c:pt>
                <c:pt idx="123">
                  <c:v>2.4099999999999682</c:v>
                </c:pt>
                <c:pt idx="124">
                  <c:v>2.3700000000000045</c:v>
                </c:pt>
                <c:pt idx="125">
                  <c:v>2.3300000000000409</c:v>
                </c:pt>
                <c:pt idx="126">
                  <c:v>2.2899999999999636</c:v>
                </c:pt>
                <c:pt idx="127">
                  <c:v>2.25</c:v>
                </c:pt>
                <c:pt idx="128">
                  <c:v>2.2100000000000364</c:v>
                </c:pt>
                <c:pt idx="129">
                  <c:v>2.1599999999999682</c:v>
                </c:pt>
                <c:pt idx="130">
                  <c:v>2.1299999999999955</c:v>
                </c:pt>
                <c:pt idx="131">
                  <c:v>2.0799999999999841</c:v>
                </c:pt>
                <c:pt idx="132">
                  <c:v>2.0400000000000205</c:v>
                </c:pt>
                <c:pt idx="133">
                  <c:v>1.9900000000000091</c:v>
                </c:pt>
                <c:pt idx="134">
                  <c:v>1.9599999999999795</c:v>
                </c:pt>
                <c:pt idx="135">
                  <c:v>1.910000000000025</c:v>
                </c:pt>
                <c:pt idx="136">
                  <c:v>1.8700000000000045</c:v>
                </c:pt>
                <c:pt idx="137">
                  <c:v>1.8199999999999932</c:v>
                </c:pt>
                <c:pt idx="138">
                  <c:v>1.7900000000000205</c:v>
                </c:pt>
                <c:pt idx="139">
                  <c:v>1.7399999999999523</c:v>
                </c:pt>
                <c:pt idx="140">
                  <c:v>1.7000000000000455</c:v>
                </c:pt>
                <c:pt idx="141">
                  <c:v>1.6499999999999773</c:v>
                </c:pt>
                <c:pt idx="142">
                  <c:v>1.6100000000000136</c:v>
                </c:pt>
                <c:pt idx="143">
                  <c:v>1.5699999999999932</c:v>
                </c:pt>
                <c:pt idx="144">
                  <c:v>1.5299999999999727</c:v>
                </c:pt>
                <c:pt idx="145">
                  <c:v>1.4800000000000182</c:v>
                </c:pt>
                <c:pt idx="146">
                  <c:v>1.4399999999999977</c:v>
                </c:pt>
                <c:pt idx="147">
                  <c:v>1.3899999999999864</c:v>
                </c:pt>
                <c:pt idx="148">
                  <c:v>1.3600000000000136</c:v>
                </c:pt>
                <c:pt idx="149">
                  <c:v>1.3100000000000023</c:v>
                </c:pt>
                <c:pt idx="150">
                  <c:v>1.2599999999999909</c:v>
                </c:pt>
                <c:pt idx="151">
                  <c:v>1.2300000000000182</c:v>
                </c:pt>
                <c:pt idx="152">
                  <c:v>1.1800000000000068</c:v>
                </c:pt>
                <c:pt idx="153">
                  <c:v>1.1299999999999955</c:v>
                </c:pt>
                <c:pt idx="154">
                  <c:v>1.0999999999999659</c:v>
                </c:pt>
                <c:pt idx="155">
                  <c:v>1.0500000000000114</c:v>
                </c:pt>
                <c:pt idx="156">
                  <c:v>1.0099999999999909</c:v>
                </c:pt>
                <c:pt idx="157">
                  <c:v>0.96000000000003638</c:v>
                </c:pt>
                <c:pt idx="158">
                  <c:v>0.91999999999995907</c:v>
                </c:pt>
                <c:pt idx="159">
                  <c:v>0.8800000000000523</c:v>
                </c:pt>
                <c:pt idx="160">
                  <c:v>0.82999999999998408</c:v>
                </c:pt>
                <c:pt idx="161">
                  <c:v>0.80000000000001137</c:v>
                </c:pt>
                <c:pt idx="162">
                  <c:v>0.75</c:v>
                </c:pt>
                <c:pt idx="163">
                  <c:v>0.69999999999998863</c:v>
                </c:pt>
                <c:pt idx="164">
                  <c:v>0.67000000000001592</c:v>
                </c:pt>
                <c:pt idx="165">
                  <c:v>0.6199999999999477</c:v>
                </c:pt>
                <c:pt idx="166">
                  <c:v>0.57000000000005002</c:v>
                </c:pt>
                <c:pt idx="167">
                  <c:v>0.53999999999996362</c:v>
                </c:pt>
                <c:pt idx="168">
                  <c:v>0.49000000000000909</c:v>
                </c:pt>
                <c:pt idx="169">
                  <c:v>0.44999999999998863</c:v>
                </c:pt>
                <c:pt idx="170">
                  <c:v>0.40000000000003411</c:v>
                </c:pt>
                <c:pt idx="171">
                  <c:v>0.37000000000000455</c:v>
                </c:pt>
                <c:pt idx="172">
                  <c:v>0.31999999999999318</c:v>
                </c:pt>
                <c:pt idx="173">
                  <c:v>0.27999999999997272</c:v>
                </c:pt>
                <c:pt idx="174">
                  <c:v>0.23000000000001819</c:v>
                </c:pt>
                <c:pt idx="175">
                  <c:v>0.18999999999999773</c:v>
                </c:pt>
                <c:pt idx="176">
                  <c:v>0.14999999999997726</c:v>
                </c:pt>
                <c:pt idx="177">
                  <c:v>0.11000000000001364</c:v>
                </c:pt>
                <c:pt idx="178">
                  <c:v>6.0000000000002274E-2</c:v>
                </c:pt>
                <c:pt idx="179">
                  <c:v>2.9999999999972715E-2</c:v>
                </c:pt>
                <c:pt idx="180">
                  <c:v>-2.9999999999972715E-2</c:v>
                </c:pt>
                <c:pt idx="181">
                  <c:v>-6.0000000000002274E-2</c:v>
                </c:pt>
                <c:pt idx="182">
                  <c:v>-0.11000000000001364</c:v>
                </c:pt>
                <c:pt idx="183">
                  <c:v>-0.14999999999997726</c:v>
                </c:pt>
                <c:pt idx="184">
                  <c:v>-0.18999999999999773</c:v>
                </c:pt>
                <c:pt idx="185">
                  <c:v>-0.23000000000001819</c:v>
                </c:pt>
                <c:pt idx="186">
                  <c:v>-0.27999999999997272</c:v>
                </c:pt>
                <c:pt idx="187">
                  <c:v>-0.31999999999999318</c:v>
                </c:pt>
                <c:pt idx="188">
                  <c:v>-0.37000000000000455</c:v>
                </c:pt>
                <c:pt idx="189">
                  <c:v>-0.40000000000003411</c:v>
                </c:pt>
                <c:pt idx="190">
                  <c:v>-0.44999999999998863</c:v>
                </c:pt>
                <c:pt idx="191">
                  <c:v>-0.49000000000000909</c:v>
                </c:pt>
                <c:pt idx="192">
                  <c:v>-0.53999999999996362</c:v>
                </c:pt>
                <c:pt idx="193">
                  <c:v>-0.57000000000005002</c:v>
                </c:pt>
                <c:pt idx="194">
                  <c:v>-0.6199999999999477</c:v>
                </c:pt>
                <c:pt idx="195">
                  <c:v>-0.67000000000001592</c:v>
                </c:pt>
                <c:pt idx="196">
                  <c:v>-0.69999999999998863</c:v>
                </c:pt>
                <c:pt idx="197">
                  <c:v>-0.75</c:v>
                </c:pt>
                <c:pt idx="198">
                  <c:v>-0.80000000000001137</c:v>
                </c:pt>
                <c:pt idx="199">
                  <c:v>-0.82999999999998408</c:v>
                </c:pt>
                <c:pt idx="200">
                  <c:v>-0.8800000000000523</c:v>
                </c:pt>
                <c:pt idx="201">
                  <c:v>-0.91999999999995907</c:v>
                </c:pt>
                <c:pt idx="202">
                  <c:v>-0.96000000000003638</c:v>
                </c:pt>
                <c:pt idx="203">
                  <c:v>-1.0099999999999909</c:v>
                </c:pt>
                <c:pt idx="204">
                  <c:v>-1.0500000000000114</c:v>
                </c:pt>
                <c:pt idx="205">
                  <c:v>-1.0999999999999659</c:v>
                </c:pt>
                <c:pt idx="206">
                  <c:v>-1.1299999999999955</c:v>
                </c:pt>
                <c:pt idx="207">
                  <c:v>-1.1800000000000068</c:v>
                </c:pt>
                <c:pt idx="208">
                  <c:v>-1.2300000000000182</c:v>
                </c:pt>
                <c:pt idx="209">
                  <c:v>-1.2599999999999909</c:v>
                </c:pt>
                <c:pt idx="210">
                  <c:v>-1.3100000000000023</c:v>
                </c:pt>
                <c:pt idx="211">
                  <c:v>-1.3600000000000136</c:v>
                </c:pt>
                <c:pt idx="212">
                  <c:v>-1.3899999999999864</c:v>
                </c:pt>
                <c:pt idx="213">
                  <c:v>-1.4399999999999977</c:v>
                </c:pt>
                <c:pt idx="214">
                  <c:v>-1.4800000000000182</c:v>
                </c:pt>
                <c:pt idx="215">
                  <c:v>-1.5299999999999727</c:v>
                </c:pt>
                <c:pt idx="216">
                  <c:v>-1.5699999999999932</c:v>
                </c:pt>
                <c:pt idx="217">
                  <c:v>-1.6100000000000136</c:v>
                </c:pt>
                <c:pt idx="218">
                  <c:v>-1.6499999999999773</c:v>
                </c:pt>
                <c:pt idx="219">
                  <c:v>-1.7000000000000455</c:v>
                </c:pt>
                <c:pt idx="220">
                  <c:v>-1.7399999999999523</c:v>
                </c:pt>
                <c:pt idx="221">
                  <c:v>-1.7900000000000205</c:v>
                </c:pt>
                <c:pt idx="222">
                  <c:v>-1.8199999999999932</c:v>
                </c:pt>
                <c:pt idx="223">
                  <c:v>-1.8700000000000045</c:v>
                </c:pt>
                <c:pt idx="224">
                  <c:v>-1.910000000000025</c:v>
                </c:pt>
                <c:pt idx="225">
                  <c:v>-1.9599999999999795</c:v>
                </c:pt>
                <c:pt idx="226">
                  <c:v>-1.9900000000000091</c:v>
                </c:pt>
                <c:pt idx="227">
                  <c:v>-2.0400000000000205</c:v>
                </c:pt>
                <c:pt idx="228">
                  <c:v>-2.0799999999999841</c:v>
                </c:pt>
                <c:pt idx="229">
                  <c:v>-2.1299999999999955</c:v>
                </c:pt>
                <c:pt idx="230">
                  <c:v>-2.1599999999999682</c:v>
                </c:pt>
                <c:pt idx="231">
                  <c:v>-2.2100000000000364</c:v>
                </c:pt>
                <c:pt idx="232">
                  <c:v>-2.25</c:v>
                </c:pt>
                <c:pt idx="233">
                  <c:v>-2.2899999999999636</c:v>
                </c:pt>
                <c:pt idx="234">
                  <c:v>-2.3300000000000409</c:v>
                </c:pt>
                <c:pt idx="235">
                  <c:v>-2.3700000000000045</c:v>
                </c:pt>
                <c:pt idx="236">
                  <c:v>-2.4099999999999682</c:v>
                </c:pt>
                <c:pt idx="237">
                  <c:v>-2.4499999999999886</c:v>
                </c:pt>
                <c:pt idx="238">
                  <c:v>-2.5</c:v>
                </c:pt>
                <c:pt idx="239">
                  <c:v>-2.5300000000000296</c:v>
                </c:pt>
                <c:pt idx="240">
                  <c:v>-2.5699999999999932</c:v>
                </c:pt>
                <c:pt idx="241">
                  <c:v>-2.6100000000000136</c:v>
                </c:pt>
                <c:pt idx="242">
                  <c:v>-2.6499999999999773</c:v>
                </c:pt>
                <c:pt idx="243">
                  <c:v>-2.6899999999999977</c:v>
                </c:pt>
                <c:pt idx="244">
                  <c:v>-2.7200000000000273</c:v>
                </c:pt>
                <c:pt idx="245">
                  <c:v>-2.7699999999999818</c:v>
                </c:pt>
                <c:pt idx="246">
                  <c:v>-2.8000000000000114</c:v>
                </c:pt>
                <c:pt idx="247">
                  <c:v>-2.8299999999999841</c:v>
                </c:pt>
                <c:pt idx="248">
                  <c:v>-2.8799999999999955</c:v>
                </c:pt>
                <c:pt idx="249">
                  <c:v>-2.9000000000000341</c:v>
                </c:pt>
                <c:pt idx="250">
                  <c:v>-2.9499999999999886</c:v>
                </c:pt>
                <c:pt idx="251">
                  <c:v>-2.9699999999999704</c:v>
                </c:pt>
                <c:pt idx="252">
                  <c:v>-3.0200000000000387</c:v>
                </c:pt>
                <c:pt idx="253">
                  <c:v>-3.0399999999999636</c:v>
                </c:pt>
                <c:pt idx="254">
                  <c:v>-3.0800000000000409</c:v>
                </c:pt>
                <c:pt idx="255">
                  <c:v>-3.1099999999999568</c:v>
                </c:pt>
                <c:pt idx="256">
                  <c:v>-3.1400000000000432</c:v>
                </c:pt>
                <c:pt idx="257">
                  <c:v>-3.1699999999999591</c:v>
                </c:pt>
                <c:pt idx="258">
                  <c:v>-3.2000000000000455</c:v>
                </c:pt>
                <c:pt idx="259">
                  <c:v>-3.2299999999999613</c:v>
                </c:pt>
                <c:pt idx="260">
                  <c:v>-3.2599999999999909</c:v>
                </c:pt>
                <c:pt idx="261">
                  <c:v>-3.2800000000000296</c:v>
                </c:pt>
                <c:pt idx="262">
                  <c:v>-3.3100000000000023</c:v>
                </c:pt>
                <c:pt idx="263">
                  <c:v>-3.339999999999975</c:v>
                </c:pt>
                <c:pt idx="264">
                  <c:v>-3.3700000000000045</c:v>
                </c:pt>
                <c:pt idx="265">
                  <c:v>-3.3799999999999955</c:v>
                </c:pt>
                <c:pt idx="266">
                  <c:v>-3.410000000000025</c:v>
                </c:pt>
                <c:pt idx="267">
                  <c:v>-3.4300000000000068</c:v>
                </c:pt>
                <c:pt idx="268">
                  <c:v>-3.4499999999999886</c:v>
                </c:pt>
                <c:pt idx="269">
                  <c:v>-3.4800000000000182</c:v>
                </c:pt>
                <c:pt idx="270">
                  <c:v>-3.4899999999999523</c:v>
                </c:pt>
                <c:pt idx="271">
                  <c:v>-3.5100000000000477</c:v>
                </c:pt>
                <c:pt idx="272">
                  <c:v>-3.5199999999999818</c:v>
                </c:pt>
                <c:pt idx="273">
                  <c:v>-3.539999999999992</c:v>
                </c:pt>
                <c:pt idx="274">
                  <c:v>-3.5600000000000023</c:v>
                </c:pt>
                <c:pt idx="275">
                  <c:v>-3.5699999999999932</c:v>
                </c:pt>
                <c:pt idx="276">
                  <c:v>-3.5800000000000125</c:v>
                </c:pt>
                <c:pt idx="277">
                  <c:v>-3.5900000000000034</c:v>
                </c:pt>
                <c:pt idx="278">
                  <c:v>-3.6099999999999852</c:v>
                </c:pt>
                <c:pt idx="279">
                  <c:v>-3.6100000000000136</c:v>
                </c:pt>
                <c:pt idx="280">
                  <c:v>-3.6099999999999852</c:v>
                </c:pt>
                <c:pt idx="281">
                  <c:v>-3.6299999999999955</c:v>
                </c:pt>
                <c:pt idx="282">
                  <c:v>-3.6200000000000045</c:v>
                </c:pt>
                <c:pt idx="283">
                  <c:v>-3.6299999999999955</c:v>
                </c:pt>
                <c:pt idx="284">
                  <c:v>-3.6400000000000148</c:v>
                </c:pt>
                <c:pt idx="285">
                  <c:v>-3.6299999999999955</c:v>
                </c:pt>
                <c:pt idx="286">
                  <c:v>-3.6299999999999955</c:v>
                </c:pt>
                <c:pt idx="287">
                  <c:v>-3.6299999999999955</c:v>
                </c:pt>
                <c:pt idx="288">
                  <c:v>-3.6299999999999955</c:v>
                </c:pt>
                <c:pt idx="289">
                  <c:v>-3.6200000000000045</c:v>
                </c:pt>
                <c:pt idx="290">
                  <c:v>-3.6200000000000045</c:v>
                </c:pt>
                <c:pt idx="291">
                  <c:v>-3.5999999999999943</c:v>
                </c:pt>
                <c:pt idx="292">
                  <c:v>-3.6000000000000227</c:v>
                </c:pt>
                <c:pt idx="293">
                  <c:v>-3.589999999999975</c:v>
                </c:pt>
                <c:pt idx="294">
                  <c:v>-3.5700000000000216</c:v>
                </c:pt>
                <c:pt idx="295">
                  <c:v>-3.5600000000000023</c:v>
                </c:pt>
                <c:pt idx="296">
                  <c:v>-3.539999999999992</c:v>
                </c:pt>
                <c:pt idx="297">
                  <c:v>-3.5300000000000011</c:v>
                </c:pt>
                <c:pt idx="298">
                  <c:v>-3.5099999999999909</c:v>
                </c:pt>
                <c:pt idx="299">
                  <c:v>-3.4900000000000091</c:v>
                </c:pt>
                <c:pt idx="300">
                  <c:v>-3.4699999999999989</c:v>
                </c:pt>
                <c:pt idx="301">
                  <c:v>-3.4399999999999977</c:v>
                </c:pt>
                <c:pt idx="302">
                  <c:v>-3.4199999999999875</c:v>
                </c:pt>
                <c:pt idx="303">
                  <c:v>-3.4000000000000057</c:v>
                </c:pt>
                <c:pt idx="304">
                  <c:v>-3.3700000000000045</c:v>
                </c:pt>
                <c:pt idx="305">
                  <c:v>-3.3400000000000034</c:v>
                </c:pt>
                <c:pt idx="306">
                  <c:v>-3.3000000000000114</c:v>
                </c:pt>
                <c:pt idx="307">
                  <c:v>-3.2799999999999727</c:v>
                </c:pt>
                <c:pt idx="308">
                  <c:v>-3.2400000000000091</c:v>
                </c:pt>
                <c:pt idx="309">
                  <c:v>-3.210000000000008</c:v>
                </c:pt>
                <c:pt idx="310">
                  <c:v>-3.1700000000000017</c:v>
                </c:pt>
                <c:pt idx="311">
                  <c:v>-3.1400000000000006</c:v>
                </c:pt>
                <c:pt idx="312">
                  <c:v>-3.0899999999999892</c:v>
                </c:pt>
                <c:pt idx="313">
                  <c:v>-3.0600000000000023</c:v>
                </c:pt>
                <c:pt idx="314">
                  <c:v>-3.0100000000000051</c:v>
                </c:pt>
                <c:pt idx="315">
                  <c:v>-2.9699999999999989</c:v>
                </c:pt>
                <c:pt idx="316">
                  <c:v>-2.9200000000000017</c:v>
                </c:pt>
                <c:pt idx="317">
                  <c:v>-2.8799999999999955</c:v>
                </c:pt>
                <c:pt idx="318">
                  <c:v>-2.8299999999999983</c:v>
                </c:pt>
                <c:pt idx="319">
                  <c:v>-2.7900000000000063</c:v>
                </c:pt>
                <c:pt idx="320">
                  <c:v>-2.730000000000004</c:v>
                </c:pt>
                <c:pt idx="321">
                  <c:v>-2.6799999999999926</c:v>
                </c:pt>
                <c:pt idx="322">
                  <c:v>-2.6299999999999955</c:v>
                </c:pt>
                <c:pt idx="323">
                  <c:v>-2.5700000000000074</c:v>
                </c:pt>
                <c:pt idx="324">
                  <c:v>-2.519999999999996</c:v>
                </c:pt>
                <c:pt idx="325">
                  <c:v>-2.460000000000008</c:v>
                </c:pt>
                <c:pt idx="326">
                  <c:v>-2.3999999999999915</c:v>
                </c:pt>
                <c:pt idx="327">
                  <c:v>-2.3500000000000085</c:v>
                </c:pt>
                <c:pt idx="328">
                  <c:v>-2.289999999999992</c:v>
                </c:pt>
                <c:pt idx="329">
                  <c:v>-2.2199999999999989</c:v>
                </c:pt>
                <c:pt idx="330">
                  <c:v>-2.1599999999999966</c:v>
                </c:pt>
                <c:pt idx="331">
                  <c:v>-2.1000000000000085</c:v>
                </c:pt>
                <c:pt idx="332">
                  <c:v>-2.039999999999992</c:v>
                </c:pt>
                <c:pt idx="333">
                  <c:v>-1.9699999999999989</c:v>
                </c:pt>
                <c:pt idx="334">
                  <c:v>-1.9000000000000057</c:v>
                </c:pt>
                <c:pt idx="335">
                  <c:v>-1.8400000000000034</c:v>
                </c:pt>
                <c:pt idx="336">
                  <c:v>-1.769999999999996</c:v>
                </c:pt>
                <c:pt idx="337">
                  <c:v>-1.7000000000000028</c:v>
                </c:pt>
                <c:pt idx="338">
                  <c:v>-1.6299999999999955</c:v>
                </c:pt>
                <c:pt idx="339">
                  <c:v>-1.5600000000000023</c:v>
                </c:pt>
                <c:pt idx="340">
                  <c:v>-1.490000000000002</c:v>
                </c:pt>
                <c:pt idx="341">
                  <c:v>-1.4200000000000017</c:v>
                </c:pt>
                <c:pt idx="342">
                  <c:v>-1.3399999999999963</c:v>
                </c:pt>
                <c:pt idx="343">
                  <c:v>-1.2700000000000031</c:v>
                </c:pt>
                <c:pt idx="344">
                  <c:v>-1.1999999999999957</c:v>
                </c:pt>
                <c:pt idx="345">
                  <c:v>-1.1300000000000026</c:v>
                </c:pt>
                <c:pt idx="346">
                  <c:v>-1.0399999999999991</c:v>
                </c:pt>
                <c:pt idx="347">
                  <c:v>-0.98000000000000398</c:v>
                </c:pt>
                <c:pt idx="348">
                  <c:v>-0.88999999999999346</c:v>
                </c:pt>
                <c:pt idx="349">
                  <c:v>-0.82000000000000028</c:v>
                </c:pt>
                <c:pt idx="350">
                  <c:v>-0.75</c:v>
                </c:pt>
                <c:pt idx="351">
                  <c:v>-0.66000000000000369</c:v>
                </c:pt>
                <c:pt idx="352">
                  <c:v>-0.58999999999999631</c:v>
                </c:pt>
                <c:pt idx="353">
                  <c:v>-0.51000000000000512</c:v>
                </c:pt>
                <c:pt idx="354">
                  <c:v>-0.42999999999999972</c:v>
                </c:pt>
                <c:pt idx="355">
                  <c:v>-0.35999999999999943</c:v>
                </c:pt>
                <c:pt idx="356">
                  <c:v>-0.26999999999999602</c:v>
                </c:pt>
                <c:pt idx="357">
                  <c:v>-0.20000000000000284</c:v>
                </c:pt>
                <c:pt idx="358">
                  <c:v>-0.11999999999999744</c:v>
                </c:pt>
                <c:pt idx="359">
                  <c:v>-3.9999999999999147E-2</c:v>
                </c:pt>
                <c:pt idx="360">
                  <c:v>3.9999999999999147E-2</c:v>
                </c:pt>
                <c:pt idx="361">
                  <c:v>0.11999999999999744</c:v>
                </c:pt>
                <c:pt idx="362">
                  <c:v>0.20000000000000284</c:v>
                </c:pt>
                <c:pt idx="363">
                  <c:v>0.26999999999999602</c:v>
                </c:pt>
                <c:pt idx="364">
                  <c:v>0.35999999999999943</c:v>
                </c:pt>
                <c:pt idx="365">
                  <c:v>0.42999999999999972</c:v>
                </c:pt>
                <c:pt idx="366">
                  <c:v>0.51000000000000512</c:v>
                </c:pt>
                <c:pt idx="367">
                  <c:v>0.58999999999999631</c:v>
                </c:pt>
                <c:pt idx="368">
                  <c:v>0.66000000000000369</c:v>
                </c:pt>
                <c:pt idx="369">
                  <c:v>0.75</c:v>
                </c:pt>
                <c:pt idx="370">
                  <c:v>0.82000000000000028</c:v>
                </c:pt>
                <c:pt idx="371">
                  <c:v>0.88999999999999346</c:v>
                </c:pt>
                <c:pt idx="372">
                  <c:v>0.98000000000000398</c:v>
                </c:pt>
                <c:pt idx="373">
                  <c:v>1.0399999999999991</c:v>
                </c:pt>
                <c:pt idx="374">
                  <c:v>1.1300000000000026</c:v>
                </c:pt>
                <c:pt idx="375">
                  <c:v>1.1999999999999957</c:v>
                </c:pt>
                <c:pt idx="376">
                  <c:v>1.2700000000000031</c:v>
                </c:pt>
                <c:pt idx="377">
                  <c:v>1.3399999999999963</c:v>
                </c:pt>
                <c:pt idx="378">
                  <c:v>1.4200000000000017</c:v>
                </c:pt>
                <c:pt idx="379">
                  <c:v>1.490000000000002</c:v>
                </c:pt>
                <c:pt idx="380">
                  <c:v>1.5600000000000023</c:v>
                </c:pt>
                <c:pt idx="381">
                  <c:v>1.6299999999999955</c:v>
                </c:pt>
                <c:pt idx="382">
                  <c:v>1.7000000000000028</c:v>
                </c:pt>
                <c:pt idx="383">
                  <c:v>1.769999999999996</c:v>
                </c:pt>
                <c:pt idx="384">
                  <c:v>1.8400000000000034</c:v>
                </c:pt>
                <c:pt idx="385">
                  <c:v>1.9000000000000057</c:v>
                </c:pt>
                <c:pt idx="386">
                  <c:v>1.9699999999999989</c:v>
                </c:pt>
                <c:pt idx="387">
                  <c:v>2.039999999999992</c:v>
                </c:pt>
                <c:pt idx="388">
                  <c:v>2.1000000000000085</c:v>
                </c:pt>
                <c:pt idx="389">
                  <c:v>2.1599999999999966</c:v>
                </c:pt>
                <c:pt idx="390">
                  <c:v>2.2199999999999989</c:v>
                </c:pt>
                <c:pt idx="391">
                  <c:v>2.289999999999992</c:v>
                </c:pt>
                <c:pt idx="392">
                  <c:v>2.3500000000000085</c:v>
                </c:pt>
                <c:pt idx="393">
                  <c:v>2.3999999999999915</c:v>
                </c:pt>
                <c:pt idx="394">
                  <c:v>2.460000000000008</c:v>
                </c:pt>
                <c:pt idx="395">
                  <c:v>2.519999999999996</c:v>
                </c:pt>
                <c:pt idx="396">
                  <c:v>2.5700000000000074</c:v>
                </c:pt>
                <c:pt idx="397">
                  <c:v>2.6299999999999955</c:v>
                </c:pt>
                <c:pt idx="398">
                  <c:v>2.6799999999999926</c:v>
                </c:pt>
                <c:pt idx="399">
                  <c:v>2.730000000000004</c:v>
                </c:pt>
                <c:pt idx="400">
                  <c:v>2.7900000000000063</c:v>
                </c:pt>
                <c:pt idx="401">
                  <c:v>2.8299999999999983</c:v>
                </c:pt>
                <c:pt idx="402">
                  <c:v>2.8799999999999955</c:v>
                </c:pt>
                <c:pt idx="403">
                  <c:v>2.9200000000000017</c:v>
                </c:pt>
                <c:pt idx="404">
                  <c:v>2.9699999999999989</c:v>
                </c:pt>
                <c:pt idx="405">
                  <c:v>3.0100000000000051</c:v>
                </c:pt>
                <c:pt idx="406">
                  <c:v>3.0600000000000023</c:v>
                </c:pt>
                <c:pt idx="407">
                  <c:v>3.0899999999999892</c:v>
                </c:pt>
                <c:pt idx="408">
                  <c:v>3.1400000000000006</c:v>
                </c:pt>
                <c:pt idx="409">
                  <c:v>3.1700000000000017</c:v>
                </c:pt>
                <c:pt idx="410">
                  <c:v>3.210000000000008</c:v>
                </c:pt>
                <c:pt idx="411">
                  <c:v>3.2400000000000091</c:v>
                </c:pt>
                <c:pt idx="412">
                  <c:v>3.2799999999999727</c:v>
                </c:pt>
                <c:pt idx="413">
                  <c:v>3.3000000000000114</c:v>
                </c:pt>
                <c:pt idx="414">
                  <c:v>3.3400000000000034</c:v>
                </c:pt>
                <c:pt idx="415">
                  <c:v>3.3700000000000045</c:v>
                </c:pt>
                <c:pt idx="416">
                  <c:v>3.4000000000000057</c:v>
                </c:pt>
                <c:pt idx="417">
                  <c:v>3.4199999999999875</c:v>
                </c:pt>
                <c:pt idx="418">
                  <c:v>3.4399999999999977</c:v>
                </c:pt>
                <c:pt idx="419">
                  <c:v>3.4699999999999989</c:v>
                </c:pt>
                <c:pt idx="420">
                  <c:v>3.4900000000000091</c:v>
                </c:pt>
                <c:pt idx="421">
                  <c:v>3.5099999999999909</c:v>
                </c:pt>
                <c:pt idx="422">
                  <c:v>3.5300000000000011</c:v>
                </c:pt>
                <c:pt idx="423">
                  <c:v>3.539999999999992</c:v>
                </c:pt>
                <c:pt idx="424">
                  <c:v>3.5600000000000023</c:v>
                </c:pt>
                <c:pt idx="425">
                  <c:v>3.5700000000000216</c:v>
                </c:pt>
                <c:pt idx="426">
                  <c:v>3.589999999999975</c:v>
                </c:pt>
                <c:pt idx="427">
                  <c:v>3.6000000000000227</c:v>
                </c:pt>
                <c:pt idx="428">
                  <c:v>3.5999999999999943</c:v>
                </c:pt>
                <c:pt idx="429">
                  <c:v>3.6200000000000045</c:v>
                </c:pt>
                <c:pt idx="430">
                  <c:v>3.6200000000000045</c:v>
                </c:pt>
                <c:pt idx="431">
                  <c:v>3.6299999999999955</c:v>
                </c:pt>
                <c:pt idx="432">
                  <c:v>3.6299999999999955</c:v>
                </c:pt>
                <c:pt idx="433">
                  <c:v>3.6299999999999955</c:v>
                </c:pt>
                <c:pt idx="434">
                  <c:v>3.6299999999999955</c:v>
                </c:pt>
                <c:pt idx="435">
                  <c:v>3.6400000000000148</c:v>
                </c:pt>
                <c:pt idx="436">
                  <c:v>3.6299999999999955</c:v>
                </c:pt>
                <c:pt idx="437">
                  <c:v>3.6200000000000045</c:v>
                </c:pt>
                <c:pt idx="438">
                  <c:v>3.6299999999999955</c:v>
                </c:pt>
                <c:pt idx="439">
                  <c:v>3.6099999999999852</c:v>
                </c:pt>
                <c:pt idx="440">
                  <c:v>3.6100000000000136</c:v>
                </c:pt>
                <c:pt idx="441">
                  <c:v>3.6099999999999852</c:v>
                </c:pt>
                <c:pt idx="442">
                  <c:v>3.5900000000000034</c:v>
                </c:pt>
                <c:pt idx="443">
                  <c:v>3.5800000000000125</c:v>
                </c:pt>
                <c:pt idx="444">
                  <c:v>3.5699999999999932</c:v>
                </c:pt>
                <c:pt idx="445">
                  <c:v>3.5600000000000023</c:v>
                </c:pt>
                <c:pt idx="446">
                  <c:v>3.539999999999992</c:v>
                </c:pt>
                <c:pt idx="447">
                  <c:v>3.5199999999999818</c:v>
                </c:pt>
                <c:pt idx="448">
                  <c:v>3.5100000000000477</c:v>
                </c:pt>
                <c:pt idx="449">
                  <c:v>3.4899999999999523</c:v>
                </c:pt>
                <c:pt idx="450">
                  <c:v>3.4800000000000182</c:v>
                </c:pt>
                <c:pt idx="451">
                  <c:v>3.4499999999999886</c:v>
                </c:pt>
                <c:pt idx="452">
                  <c:v>3.4300000000000068</c:v>
                </c:pt>
                <c:pt idx="453">
                  <c:v>3.410000000000025</c:v>
                </c:pt>
                <c:pt idx="454">
                  <c:v>3.3799999999999955</c:v>
                </c:pt>
                <c:pt idx="455">
                  <c:v>3.3700000000000045</c:v>
                </c:pt>
                <c:pt idx="456">
                  <c:v>3.339999999999975</c:v>
                </c:pt>
                <c:pt idx="457">
                  <c:v>3.3100000000000023</c:v>
                </c:pt>
                <c:pt idx="458">
                  <c:v>3.2800000000000296</c:v>
                </c:pt>
                <c:pt idx="459">
                  <c:v>3.2599999999999909</c:v>
                </c:pt>
                <c:pt idx="460">
                  <c:v>3.2299999999999613</c:v>
                </c:pt>
                <c:pt idx="461">
                  <c:v>3.2000000000000455</c:v>
                </c:pt>
                <c:pt idx="462">
                  <c:v>3.1699999999999591</c:v>
                </c:pt>
                <c:pt idx="463">
                  <c:v>3.1400000000000432</c:v>
                </c:pt>
                <c:pt idx="464">
                  <c:v>3.1099999999999568</c:v>
                </c:pt>
                <c:pt idx="465">
                  <c:v>3.0800000000000409</c:v>
                </c:pt>
                <c:pt idx="466">
                  <c:v>3.0399999999999636</c:v>
                </c:pt>
                <c:pt idx="467">
                  <c:v>3.0200000000000387</c:v>
                </c:pt>
                <c:pt idx="468">
                  <c:v>2.9699999999999704</c:v>
                </c:pt>
                <c:pt idx="469">
                  <c:v>2.9499999999999886</c:v>
                </c:pt>
                <c:pt idx="470">
                  <c:v>2.9000000000000341</c:v>
                </c:pt>
                <c:pt idx="471">
                  <c:v>2.8799999999999955</c:v>
                </c:pt>
                <c:pt idx="472">
                  <c:v>2.8299999999999841</c:v>
                </c:pt>
                <c:pt idx="473">
                  <c:v>2.8000000000000114</c:v>
                </c:pt>
                <c:pt idx="474">
                  <c:v>2.7699999999999818</c:v>
                </c:pt>
                <c:pt idx="475">
                  <c:v>2.7200000000000273</c:v>
                </c:pt>
                <c:pt idx="476">
                  <c:v>2.6899999999999977</c:v>
                </c:pt>
                <c:pt idx="477">
                  <c:v>2.6499999999999773</c:v>
                </c:pt>
                <c:pt idx="478">
                  <c:v>2.6100000000000136</c:v>
                </c:pt>
                <c:pt idx="479">
                  <c:v>2.5699999999999932</c:v>
                </c:pt>
                <c:pt idx="480">
                  <c:v>2.5300000000000296</c:v>
                </c:pt>
                <c:pt idx="481">
                  <c:v>2.5</c:v>
                </c:pt>
                <c:pt idx="482">
                  <c:v>2.4499999999999886</c:v>
                </c:pt>
                <c:pt idx="483">
                  <c:v>2.4099999999999682</c:v>
                </c:pt>
                <c:pt idx="484">
                  <c:v>2.3700000000000045</c:v>
                </c:pt>
                <c:pt idx="485">
                  <c:v>2.3300000000000409</c:v>
                </c:pt>
                <c:pt idx="486">
                  <c:v>2.2899999999999636</c:v>
                </c:pt>
                <c:pt idx="487">
                  <c:v>2.25</c:v>
                </c:pt>
                <c:pt idx="488">
                  <c:v>2.2100000000000364</c:v>
                </c:pt>
                <c:pt idx="489">
                  <c:v>2.1599999999999682</c:v>
                </c:pt>
                <c:pt idx="490">
                  <c:v>2.1299999999999955</c:v>
                </c:pt>
                <c:pt idx="491">
                  <c:v>2.0799999999999841</c:v>
                </c:pt>
                <c:pt idx="492">
                  <c:v>2.0400000000000205</c:v>
                </c:pt>
                <c:pt idx="493">
                  <c:v>1.9900000000000091</c:v>
                </c:pt>
                <c:pt idx="494">
                  <c:v>1.9599999999999795</c:v>
                </c:pt>
                <c:pt idx="495">
                  <c:v>1.910000000000025</c:v>
                </c:pt>
                <c:pt idx="496">
                  <c:v>1.8700000000000045</c:v>
                </c:pt>
                <c:pt idx="497">
                  <c:v>1.8199999999999932</c:v>
                </c:pt>
                <c:pt idx="498">
                  <c:v>1.7900000000000205</c:v>
                </c:pt>
                <c:pt idx="499">
                  <c:v>1.7399999999999523</c:v>
                </c:pt>
                <c:pt idx="500">
                  <c:v>1.7000000000000455</c:v>
                </c:pt>
                <c:pt idx="501">
                  <c:v>1.6499999999999773</c:v>
                </c:pt>
                <c:pt idx="502">
                  <c:v>1.6100000000000136</c:v>
                </c:pt>
                <c:pt idx="503">
                  <c:v>1.5699999999999932</c:v>
                </c:pt>
                <c:pt idx="504">
                  <c:v>1.5299999999999727</c:v>
                </c:pt>
                <c:pt idx="505">
                  <c:v>1.4800000000000182</c:v>
                </c:pt>
                <c:pt idx="506">
                  <c:v>1.4399999999999977</c:v>
                </c:pt>
                <c:pt idx="507">
                  <c:v>1.3899999999999864</c:v>
                </c:pt>
                <c:pt idx="508">
                  <c:v>1.3600000000000136</c:v>
                </c:pt>
                <c:pt idx="509">
                  <c:v>1.3100000000000023</c:v>
                </c:pt>
                <c:pt idx="510">
                  <c:v>1.2599999999999909</c:v>
                </c:pt>
                <c:pt idx="511">
                  <c:v>1.2300000000000182</c:v>
                </c:pt>
                <c:pt idx="512">
                  <c:v>1.1800000000000068</c:v>
                </c:pt>
                <c:pt idx="513">
                  <c:v>1.1299999999999955</c:v>
                </c:pt>
                <c:pt idx="514">
                  <c:v>1.0999999999999659</c:v>
                </c:pt>
                <c:pt idx="515">
                  <c:v>1.0500000000000114</c:v>
                </c:pt>
                <c:pt idx="516">
                  <c:v>1.0099999999999909</c:v>
                </c:pt>
                <c:pt idx="517">
                  <c:v>0.96000000000003638</c:v>
                </c:pt>
                <c:pt idx="518">
                  <c:v>0.91999999999995907</c:v>
                </c:pt>
                <c:pt idx="519">
                  <c:v>0.8800000000000523</c:v>
                </c:pt>
                <c:pt idx="520">
                  <c:v>0.82999999999998408</c:v>
                </c:pt>
                <c:pt idx="521">
                  <c:v>0.80000000000001137</c:v>
                </c:pt>
                <c:pt idx="522">
                  <c:v>0.75</c:v>
                </c:pt>
                <c:pt idx="523">
                  <c:v>0.69999999999998863</c:v>
                </c:pt>
                <c:pt idx="524">
                  <c:v>0.67000000000001592</c:v>
                </c:pt>
                <c:pt idx="525">
                  <c:v>0.6199999999999477</c:v>
                </c:pt>
                <c:pt idx="526">
                  <c:v>0.57000000000005002</c:v>
                </c:pt>
                <c:pt idx="527">
                  <c:v>0.53999999999996362</c:v>
                </c:pt>
                <c:pt idx="528">
                  <c:v>0.49000000000000909</c:v>
                </c:pt>
                <c:pt idx="529">
                  <c:v>0.44999999999998863</c:v>
                </c:pt>
                <c:pt idx="530">
                  <c:v>0.40000000000003411</c:v>
                </c:pt>
                <c:pt idx="531">
                  <c:v>0.37000000000000455</c:v>
                </c:pt>
                <c:pt idx="532">
                  <c:v>0.31999999999999318</c:v>
                </c:pt>
                <c:pt idx="533">
                  <c:v>0.27999999999997272</c:v>
                </c:pt>
                <c:pt idx="534">
                  <c:v>0.23000000000001819</c:v>
                </c:pt>
                <c:pt idx="535">
                  <c:v>0.18999999999999773</c:v>
                </c:pt>
                <c:pt idx="536">
                  <c:v>0.14999999999997726</c:v>
                </c:pt>
                <c:pt idx="537">
                  <c:v>0.11000000000001364</c:v>
                </c:pt>
                <c:pt idx="538">
                  <c:v>6.0000000000002274E-2</c:v>
                </c:pt>
                <c:pt idx="539">
                  <c:v>2.9999999999972715E-2</c:v>
                </c:pt>
                <c:pt idx="540">
                  <c:v>-2.9999999999972715E-2</c:v>
                </c:pt>
                <c:pt idx="541">
                  <c:v>-6.0000000000002274E-2</c:v>
                </c:pt>
                <c:pt idx="542">
                  <c:v>-0.11000000000001364</c:v>
                </c:pt>
                <c:pt idx="543">
                  <c:v>-0.14999999999997726</c:v>
                </c:pt>
                <c:pt idx="544">
                  <c:v>-0.18999999999999773</c:v>
                </c:pt>
                <c:pt idx="545">
                  <c:v>-0.23000000000001819</c:v>
                </c:pt>
                <c:pt idx="546">
                  <c:v>-0.27999999999997272</c:v>
                </c:pt>
                <c:pt idx="547">
                  <c:v>-0.31999999999999318</c:v>
                </c:pt>
                <c:pt idx="548">
                  <c:v>-0.37000000000000455</c:v>
                </c:pt>
                <c:pt idx="549">
                  <c:v>-0.40000000000003411</c:v>
                </c:pt>
                <c:pt idx="550">
                  <c:v>-0.44999999999998863</c:v>
                </c:pt>
                <c:pt idx="551">
                  <c:v>-0.49000000000000909</c:v>
                </c:pt>
                <c:pt idx="552">
                  <c:v>-0.53999999999996362</c:v>
                </c:pt>
                <c:pt idx="553">
                  <c:v>-0.57000000000005002</c:v>
                </c:pt>
                <c:pt idx="554">
                  <c:v>-0.6199999999999477</c:v>
                </c:pt>
                <c:pt idx="555">
                  <c:v>-0.67000000000001592</c:v>
                </c:pt>
                <c:pt idx="556">
                  <c:v>-0.69999999999998863</c:v>
                </c:pt>
                <c:pt idx="557">
                  <c:v>-0.75</c:v>
                </c:pt>
                <c:pt idx="558">
                  <c:v>-0.80000000000001137</c:v>
                </c:pt>
                <c:pt idx="559">
                  <c:v>-0.82999999999998408</c:v>
                </c:pt>
                <c:pt idx="560">
                  <c:v>-0.8800000000000523</c:v>
                </c:pt>
                <c:pt idx="561">
                  <c:v>-0.91999999999995907</c:v>
                </c:pt>
                <c:pt idx="562">
                  <c:v>-0.96000000000003638</c:v>
                </c:pt>
                <c:pt idx="563">
                  <c:v>-1.0099999999999909</c:v>
                </c:pt>
                <c:pt idx="564">
                  <c:v>-1.0500000000000114</c:v>
                </c:pt>
                <c:pt idx="565">
                  <c:v>-1.0999999999999659</c:v>
                </c:pt>
                <c:pt idx="566">
                  <c:v>-1.1299999999999955</c:v>
                </c:pt>
                <c:pt idx="567">
                  <c:v>-1.1800000000000068</c:v>
                </c:pt>
                <c:pt idx="568">
                  <c:v>-1.2300000000000182</c:v>
                </c:pt>
                <c:pt idx="569">
                  <c:v>-1.2599999999999909</c:v>
                </c:pt>
                <c:pt idx="570">
                  <c:v>-1.3100000000000023</c:v>
                </c:pt>
                <c:pt idx="571">
                  <c:v>-1.3600000000000136</c:v>
                </c:pt>
                <c:pt idx="572">
                  <c:v>-1.3899999999999864</c:v>
                </c:pt>
                <c:pt idx="573">
                  <c:v>-1.4399999999999977</c:v>
                </c:pt>
                <c:pt idx="574">
                  <c:v>-1.4800000000000182</c:v>
                </c:pt>
                <c:pt idx="575">
                  <c:v>-1.5299999999999727</c:v>
                </c:pt>
                <c:pt idx="576">
                  <c:v>-1.5699999999999932</c:v>
                </c:pt>
                <c:pt idx="577">
                  <c:v>-1.6100000000000136</c:v>
                </c:pt>
                <c:pt idx="578">
                  <c:v>-1.6499999999999773</c:v>
                </c:pt>
                <c:pt idx="579">
                  <c:v>-1.7000000000000455</c:v>
                </c:pt>
                <c:pt idx="580">
                  <c:v>-1.7399999999999523</c:v>
                </c:pt>
                <c:pt idx="581">
                  <c:v>-1.7900000000000205</c:v>
                </c:pt>
                <c:pt idx="582">
                  <c:v>-1.8199999999999932</c:v>
                </c:pt>
                <c:pt idx="583">
                  <c:v>-1.8700000000000045</c:v>
                </c:pt>
                <c:pt idx="584">
                  <c:v>-1.910000000000025</c:v>
                </c:pt>
                <c:pt idx="585">
                  <c:v>-1.9599999999999795</c:v>
                </c:pt>
                <c:pt idx="586">
                  <c:v>-1.9900000000000091</c:v>
                </c:pt>
                <c:pt idx="587">
                  <c:v>-2.0400000000000205</c:v>
                </c:pt>
                <c:pt idx="588">
                  <c:v>-2.0799999999999841</c:v>
                </c:pt>
                <c:pt idx="589">
                  <c:v>-2.1299999999999955</c:v>
                </c:pt>
                <c:pt idx="590">
                  <c:v>-2.1599999999999682</c:v>
                </c:pt>
                <c:pt idx="591">
                  <c:v>-2.2100000000000364</c:v>
                </c:pt>
                <c:pt idx="592">
                  <c:v>-2.25</c:v>
                </c:pt>
                <c:pt idx="593">
                  <c:v>-2.2899999999999636</c:v>
                </c:pt>
                <c:pt idx="594">
                  <c:v>-2.3300000000000409</c:v>
                </c:pt>
                <c:pt idx="595">
                  <c:v>-2.3700000000000045</c:v>
                </c:pt>
                <c:pt idx="596">
                  <c:v>-2.4099999999999682</c:v>
                </c:pt>
                <c:pt idx="597">
                  <c:v>-2.4499999999999886</c:v>
                </c:pt>
                <c:pt idx="598">
                  <c:v>-2.5</c:v>
                </c:pt>
                <c:pt idx="599">
                  <c:v>-2.5300000000000296</c:v>
                </c:pt>
                <c:pt idx="600">
                  <c:v>-2.5699999999999932</c:v>
                </c:pt>
                <c:pt idx="601">
                  <c:v>-2.6100000000000136</c:v>
                </c:pt>
                <c:pt idx="602">
                  <c:v>-2.6499999999999773</c:v>
                </c:pt>
                <c:pt idx="603">
                  <c:v>-2.6899999999999977</c:v>
                </c:pt>
                <c:pt idx="604">
                  <c:v>-2.7200000000000273</c:v>
                </c:pt>
                <c:pt idx="605">
                  <c:v>-2.7699999999999818</c:v>
                </c:pt>
                <c:pt idx="606">
                  <c:v>-2.8000000000000114</c:v>
                </c:pt>
                <c:pt idx="607">
                  <c:v>-2.8299999999999841</c:v>
                </c:pt>
                <c:pt idx="608">
                  <c:v>-2.8799999999999955</c:v>
                </c:pt>
                <c:pt idx="609">
                  <c:v>-2.9000000000000341</c:v>
                </c:pt>
                <c:pt idx="610">
                  <c:v>-2.9499999999999886</c:v>
                </c:pt>
                <c:pt idx="611">
                  <c:v>-2.9699999999999704</c:v>
                </c:pt>
                <c:pt idx="612">
                  <c:v>-3.0200000000000387</c:v>
                </c:pt>
                <c:pt idx="613">
                  <c:v>-3.0399999999999636</c:v>
                </c:pt>
                <c:pt idx="614">
                  <c:v>-3.0800000000000409</c:v>
                </c:pt>
                <c:pt idx="615">
                  <c:v>-3.1099999999999568</c:v>
                </c:pt>
                <c:pt idx="616">
                  <c:v>-3.1400000000000432</c:v>
                </c:pt>
                <c:pt idx="617">
                  <c:v>-3.1699999999999591</c:v>
                </c:pt>
                <c:pt idx="618">
                  <c:v>-3.2000000000000455</c:v>
                </c:pt>
                <c:pt idx="619">
                  <c:v>-3.2299999999999613</c:v>
                </c:pt>
                <c:pt idx="620">
                  <c:v>-3.2599999999999909</c:v>
                </c:pt>
                <c:pt idx="621">
                  <c:v>-3.2800000000000296</c:v>
                </c:pt>
                <c:pt idx="622">
                  <c:v>-3.3199999999999932</c:v>
                </c:pt>
                <c:pt idx="623">
                  <c:v>-3.3299999999999841</c:v>
                </c:pt>
                <c:pt idx="624">
                  <c:v>-3.3700000000000045</c:v>
                </c:pt>
                <c:pt idx="625">
                  <c:v>-3.3799999999999955</c:v>
                </c:pt>
                <c:pt idx="626">
                  <c:v>-3.410000000000025</c:v>
                </c:pt>
                <c:pt idx="627">
                  <c:v>-3.4300000000000068</c:v>
                </c:pt>
                <c:pt idx="628">
                  <c:v>-3.4599999999999795</c:v>
                </c:pt>
                <c:pt idx="629">
                  <c:v>-3.4700000000000273</c:v>
                </c:pt>
                <c:pt idx="630">
                  <c:v>-3.4899999999999523</c:v>
                </c:pt>
                <c:pt idx="631">
                  <c:v>-3.5100000000000477</c:v>
                </c:pt>
                <c:pt idx="632">
                  <c:v>-3.5199999999999818</c:v>
                </c:pt>
                <c:pt idx="633">
                  <c:v>-3.539999999999992</c:v>
                </c:pt>
                <c:pt idx="634">
                  <c:v>-3.5600000000000023</c:v>
                </c:pt>
                <c:pt idx="635">
                  <c:v>-3.5699999999999932</c:v>
                </c:pt>
                <c:pt idx="636">
                  <c:v>-3.5800000000000125</c:v>
                </c:pt>
                <c:pt idx="637">
                  <c:v>-3.5900000000000034</c:v>
                </c:pt>
                <c:pt idx="638">
                  <c:v>-3.6099999999999852</c:v>
                </c:pt>
                <c:pt idx="639">
                  <c:v>-3.6100000000000136</c:v>
                </c:pt>
                <c:pt idx="640">
                  <c:v>-3.6099999999999852</c:v>
                </c:pt>
                <c:pt idx="641">
                  <c:v>-3.6299999999999955</c:v>
                </c:pt>
                <c:pt idx="642">
                  <c:v>-3.6200000000000045</c:v>
                </c:pt>
                <c:pt idx="643">
                  <c:v>-3.6400000000000148</c:v>
                </c:pt>
                <c:pt idx="644">
                  <c:v>-3.6299999999999955</c:v>
                </c:pt>
                <c:pt idx="645">
                  <c:v>-3.6299999999999955</c:v>
                </c:pt>
                <c:pt idx="646">
                  <c:v>-3.6299999999999955</c:v>
                </c:pt>
                <c:pt idx="647">
                  <c:v>-3.6299999999999955</c:v>
                </c:pt>
                <c:pt idx="648">
                  <c:v>-3.6299999999999955</c:v>
                </c:pt>
                <c:pt idx="649">
                  <c:v>-3.6200000000000045</c:v>
                </c:pt>
                <c:pt idx="650">
                  <c:v>-3.6200000000000045</c:v>
                </c:pt>
                <c:pt idx="651">
                  <c:v>-3.5999999999999943</c:v>
                </c:pt>
                <c:pt idx="652">
                  <c:v>-3.6000000000000227</c:v>
                </c:pt>
                <c:pt idx="653">
                  <c:v>-3.589999999999975</c:v>
                </c:pt>
                <c:pt idx="654">
                  <c:v>-3.5700000000000216</c:v>
                </c:pt>
                <c:pt idx="655">
                  <c:v>-3.5600000000000023</c:v>
                </c:pt>
                <c:pt idx="656">
                  <c:v>-3.539999999999992</c:v>
                </c:pt>
                <c:pt idx="657">
                  <c:v>-3.5300000000000011</c:v>
                </c:pt>
                <c:pt idx="658">
                  <c:v>-3.5099999999999909</c:v>
                </c:pt>
                <c:pt idx="659">
                  <c:v>-3.4900000000000091</c:v>
                </c:pt>
                <c:pt idx="660">
                  <c:v>-3.4699999999999989</c:v>
                </c:pt>
                <c:pt idx="661">
                  <c:v>-3.4399999999999977</c:v>
                </c:pt>
                <c:pt idx="662">
                  <c:v>-3.4199999999999875</c:v>
                </c:pt>
                <c:pt idx="663">
                  <c:v>-3.4000000000000057</c:v>
                </c:pt>
                <c:pt idx="664">
                  <c:v>-3.3700000000000045</c:v>
                </c:pt>
                <c:pt idx="665">
                  <c:v>-3.3400000000000034</c:v>
                </c:pt>
                <c:pt idx="666">
                  <c:v>-3.3000000000000114</c:v>
                </c:pt>
                <c:pt idx="667">
                  <c:v>-3.2799999999999727</c:v>
                </c:pt>
                <c:pt idx="668">
                  <c:v>-3.2400000000000091</c:v>
                </c:pt>
                <c:pt idx="669">
                  <c:v>-3.210000000000008</c:v>
                </c:pt>
                <c:pt idx="670">
                  <c:v>-3.1700000000000017</c:v>
                </c:pt>
                <c:pt idx="671">
                  <c:v>-3.1400000000000006</c:v>
                </c:pt>
                <c:pt idx="672">
                  <c:v>-3.0899999999999892</c:v>
                </c:pt>
                <c:pt idx="673">
                  <c:v>-3.0600000000000023</c:v>
                </c:pt>
                <c:pt idx="674">
                  <c:v>-3.0100000000000051</c:v>
                </c:pt>
                <c:pt idx="675">
                  <c:v>-2.9699999999999989</c:v>
                </c:pt>
                <c:pt idx="676">
                  <c:v>-2.9200000000000017</c:v>
                </c:pt>
                <c:pt idx="677">
                  <c:v>-2.8799999999999955</c:v>
                </c:pt>
                <c:pt idx="678">
                  <c:v>-2.8299999999999983</c:v>
                </c:pt>
                <c:pt idx="679">
                  <c:v>-2.7900000000000063</c:v>
                </c:pt>
                <c:pt idx="680">
                  <c:v>-2.730000000000004</c:v>
                </c:pt>
                <c:pt idx="681">
                  <c:v>-2.6799999999999926</c:v>
                </c:pt>
                <c:pt idx="682">
                  <c:v>-2.6299999999999955</c:v>
                </c:pt>
                <c:pt idx="683">
                  <c:v>-2.5700000000000074</c:v>
                </c:pt>
                <c:pt idx="684">
                  <c:v>-2.519999999999996</c:v>
                </c:pt>
                <c:pt idx="685">
                  <c:v>-2.460000000000008</c:v>
                </c:pt>
                <c:pt idx="686">
                  <c:v>-2.3999999999999915</c:v>
                </c:pt>
                <c:pt idx="687">
                  <c:v>-2.3500000000000085</c:v>
                </c:pt>
                <c:pt idx="688">
                  <c:v>-2.289999999999992</c:v>
                </c:pt>
                <c:pt idx="689">
                  <c:v>-2.2199999999999989</c:v>
                </c:pt>
                <c:pt idx="690">
                  <c:v>-2.1599999999999966</c:v>
                </c:pt>
                <c:pt idx="691">
                  <c:v>-2.1000000000000085</c:v>
                </c:pt>
                <c:pt idx="692">
                  <c:v>-2.039999999999992</c:v>
                </c:pt>
                <c:pt idx="693">
                  <c:v>-1.9699999999999989</c:v>
                </c:pt>
                <c:pt idx="694">
                  <c:v>-1.9000000000000057</c:v>
                </c:pt>
                <c:pt idx="695">
                  <c:v>-1.8400000000000034</c:v>
                </c:pt>
                <c:pt idx="696">
                  <c:v>-1.769999999999996</c:v>
                </c:pt>
                <c:pt idx="697">
                  <c:v>-1.7000000000000028</c:v>
                </c:pt>
                <c:pt idx="698">
                  <c:v>-1.6299999999999955</c:v>
                </c:pt>
                <c:pt idx="699">
                  <c:v>-1.5600000000000023</c:v>
                </c:pt>
                <c:pt idx="700">
                  <c:v>-1.490000000000002</c:v>
                </c:pt>
                <c:pt idx="701">
                  <c:v>-1.4200000000000017</c:v>
                </c:pt>
                <c:pt idx="702">
                  <c:v>-1.3399999999999963</c:v>
                </c:pt>
                <c:pt idx="703">
                  <c:v>-1.2700000000000031</c:v>
                </c:pt>
                <c:pt idx="704">
                  <c:v>-1.1999999999999957</c:v>
                </c:pt>
                <c:pt idx="705">
                  <c:v>-1.1300000000000026</c:v>
                </c:pt>
                <c:pt idx="706">
                  <c:v>-1.0399999999999991</c:v>
                </c:pt>
                <c:pt idx="707">
                  <c:v>-0.98000000000000398</c:v>
                </c:pt>
                <c:pt idx="708">
                  <c:v>-0.88999999999999346</c:v>
                </c:pt>
                <c:pt idx="709">
                  <c:v>-0.82000000000000028</c:v>
                </c:pt>
                <c:pt idx="710">
                  <c:v>-0.75</c:v>
                </c:pt>
                <c:pt idx="711">
                  <c:v>-0.66000000000000369</c:v>
                </c:pt>
                <c:pt idx="712">
                  <c:v>-0.58999999999999631</c:v>
                </c:pt>
                <c:pt idx="713">
                  <c:v>-0.51000000000000512</c:v>
                </c:pt>
                <c:pt idx="714">
                  <c:v>-0.42999999999999972</c:v>
                </c:pt>
                <c:pt idx="715">
                  <c:v>-0.35999999999999943</c:v>
                </c:pt>
                <c:pt idx="716">
                  <c:v>-0.26999999999999602</c:v>
                </c:pt>
                <c:pt idx="717">
                  <c:v>-0.20000000000000284</c:v>
                </c:pt>
                <c:pt idx="718">
                  <c:v>-0.11999999999999744</c:v>
                </c:pt>
                <c:pt idx="719">
                  <c:v>0</c:v>
                </c:pt>
              </c:numCache>
            </c:numRef>
          </c:xVal>
          <c:yVal>
            <c:numRef>
              <c:f>'3. 5000RPM'!$D$3:$D$722</c:f>
              <c:numCache>
                <c:formatCode>General</c:formatCode>
                <c:ptCount val="720"/>
                <c:pt idx="0">
                  <c:v>-4.8000000000000043E-2</c:v>
                </c:pt>
                <c:pt idx="1">
                  <c:v>-3.8000000000000034E-2</c:v>
                </c:pt>
                <c:pt idx="2">
                  <c:v>-2.9999999999999916E-2</c:v>
                </c:pt>
                <c:pt idx="3">
                  <c:v>-3.400000000000003E-2</c:v>
                </c:pt>
                <c:pt idx="4">
                  <c:v>-4.7000000000000042E-2</c:v>
                </c:pt>
                <c:pt idx="5">
                  <c:v>-4.2999999999999927E-2</c:v>
                </c:pt>
                <c:pt idx="6">
                  <c:v>-3.400000000000003E-2</c:v>
                </c:pt>
                <c:pt idx="7">
                  <c:v>-2.7000000000000024E-2</c:v>
                </c:pt>
                <c:pt idx="8">
                  <c:v>-2.0000000000000018E-2</c:v>
                </c:pt>
                <c:pt idx="9">
                  <c:v>-7.0000000000000062E-3</c:v>
                </c:pt>
                <c:pt idx="10">
                  <c:v>0</c:v>
                </c:pt>
                <c:pt idx="11">
                  <c:v>1.0000000000000009E-2</c:v>
                </c:pt>
                <c:pt idx="12">
                  <c:v>1.0000000000000009E-2</c:v>
                </c:pt>
                <c:pt idx="13">
                  <c:v>9.000000000000008E-3</c:v>
                </c:pt>
                <c:pt idx="14">
                  <c:v>1.0000000000000009E-3</c:v>
                </c:pt>
                <c:pt idx="15">
                  <c:v>-2.0000000000000018E-3</c:v>
                </c:pt>
                <c:pt idx="16">
                  <c:v>-3.0000000000000027E-3</c:v>
                </c:pt>
                <c:pt idx="17">
                  <c:v>0</c:v>
                </c:pt>
                <c:pt idx="18">
                  <c:v>1.0000000000000009E-3</c:v>
                </c:pt>
                <c:pt idx="19">
                  <c:v>1.0000000000000009E-3</c:v>
                </c:pt>
                <c:pt idx="20">
                  <c:v>1.0000000000000009E-3</c:v>
                </c:pt>
                <c:pt idx="21">
                  <c:v>0</c:v>
                </c:pt>
                <c:pt idx="22">
                  <c:v>1.0000000000000009E-3</c:v>
                </c:pt>
                <c:pt idx="23">
                  <c:v>6.0000000000000053E-3</c:v>
                </c:pt>
                <c:pt idx="24">
                  <c:v>-2.0000000000000018E-3</c:v>
                </c:pt>
                <c:pt idx="25">
                  <c:v>-8.0000000000000071E-3</c:v>
                </c:pt>
                <c:pt idx="26">
                  <c:v>-1.5000000000000013E-2</c:v>
                </c:pt>
                <c:pt idx="27">
                  <c:v>-1.4000000000000012E-2</c:v>
                </c:pt>
                <c:pt idx="28">
                  <c:v>-7.0000000000000062E-3</c:v>
                </c:pt>
                <c:pt idx="29">
                  <c:v>-5.0000000000000044E-3</c:v>
                </c:pt>
                <c:pt idx="30">
                  <c:v>-7.0000000000000062E-3</c:v>
                </c:pt>
                <c:pt idx="31">
                  <c:v>-7.9999999999998961E-3</c:v>
                </c:pt>
                <c:pt idx="32">
                  <c:v>-4.0000000000000036E-3</c:v>
                </c:pt>
                <c:pt idx="33">
                  <c:v>-7.0000000000000062E-3</c:v>
                </c:pt>
                <c:pt idx="34">
                  <c:v>-7.0000000000000062E-3</c:v>
                </c:pt>
                <c:pt idx="35">
                  <c:v>-6.0000000000000053E-3</c:v>
                </c:pt>
                <c:pt idx="36">
                  <c:v>3.0000000000000027E-3</c:v>
                </c:pt>
                <c:pt idx="37">
                  <c:v>1.0000000000000009E-2</c:v>
                </c:pt>
                <c:pt idx="38">
                  <c:v>1.6999999999999904E-2</c:v>
                </c:pt>
                <c:pt idx="39">
                  <c:v>1.6000000000000014E-2</c:v>
                </c:pt>
                <c:pt idx="40">
                  <c:v>-4.0000000000000036E-3</c:v>
                </c:pt>
                <c:pt idx="41">
                  <c:v>-2.4999999999999911E-2</c:v>
                </c:pt>
                <c:pt idx="42">
                  <c:v>8.999999999999897E-3</c:v>
                </c:pt>
                <c:pt idx="43">
                  <c:v>1.6000000000000014E-2</c:v>
                </c:pt>
                <c:pt idx="44">
                  <c:v>7.0000000000000062E-3</c:v>
                </c:pt>
                <c:pt idx="45">
                  <c:v>-6.0000000000000053E-3</c:v>
                </c:pt>
                <c:pt idx="46">
                  <c:v>7.0000000000000062E-3</c:v>
                </c:pt>
                <c:pt idx="47">
                  <c:v>-9.000000000000008E-3</c:v>
                </c:pt>
                <c:pt idx="48">
                  <c:v>-1.6999999999999904E-2</c:v>
                </c:pt>
                <c:pt idx="49">
                  <c:v>-7.0000000000000062E-3</c:v>
                </c:pt>
                <c:pt idx="50">
                  <c:v>1.3999999999999901E-2</c:v>
                </c:pt>
                <c:pt idx="51">
                  <c:v>1.9000000000000017E-2</c:v>
                </c:pt>
                <c:pt idx="52">
                  <c:v>-3.0000000000000027E-3</c:v>
                </c:pt>
                <c:pt idx="53">
                  <c:v>-1.100000000000001E-2</c:v>
                </c:pt>
                <c:pt idx="54">
                  <c:v>6.0000000000000053E-3</c:v>
                </c:pt>
                <c:pt idx="55">
                  <c:v>9.000000000000008E-3</c:v>
                </c:pt>
                <c:pt idx="56">
                  <c:v>-2.0000000000000018E-3</c:v>
                </c:pt>
                <c:pt idx="57">
                  <c:v>-8.0000000000000071E-3</c:v>
                </c:pt>
                <c:pt idx="58">
                  <c:v>-2.2999999999999909E-2</c:v>
                </c:pt>
                <c:pt idx="59">
                  <c:v>-2.9000000000000026E-2</c:v>
                </c:pt>
                <c:pt idx="60">
                  <c:v>0</c:v>
                </c:pt>
                <c:pt idx="61">
                  <c:v>7.0000000000000062E-3</c:v>
                </c:pt>
                <c:pt idx="62">
                  <c:v>1.2000000000000011E-2</c:v>
                </c:pt>
                <c:pt idx="63">
                  <c:v>1.4000000000000012E-2</c:v>
                </c:pt>
                <c:pt idx="64">
                  <c:v>1.4999999999999902E-2</c:v>
                </c:pt>
                <c:pt idx="65">
                  <c:v>1.7000000000000015E-2</c:v>
                </c:pt>
                <c:pt idx="66">
                  <c:v>2.8000000000000025E-2</c:v>
                </c:pt>
                <c:pt idx="67">
                  <c:v>2.7000000000000024E-2</c:v>
                </c:pt>
                <c:pt idx="68">
                  <c:v>2.0000000000000018E-2</c:v>
                </c:pt>
                <c:pt idx="69">
                  <c:v>1.0000000000000009E-2</c:v>
                </c:pt>
                <c:pt idx="70">
                  <c:v>5.0000000000000044E-3</c:v>
                </c:pt>
                <c:pt idx="71">
                  <c:v>0</c:v>
                </c:pt>
                <c:pt idx="72">
                  <c:v>4.0000000000000036E-3</c:v>
                </c:pt>
                <c:pt idx="73">
                  <c:v>2.9999999999998916E-3</c:v>
                </c:pt>
                <c:pt idx="74">
                  <c:v>-8.999999999999897E-3</c:v>
                </c:pt>
                <c:pt idx="75">
                  <c:v>-1.8000000000000016E-2</c:v>
                </c:pt>
                <c:pt idx="76">
                  <c:v>-1.9000000000000017E-2</c:v>
                </c:pt>
                <c:pt idx="77">
                  <c:v>-8.0000000000000071E-3</c:v>
                </c:pt>
                <c:pt idx="78">
                  <c:v>-1.0000000000000009E-3</c:v>
                </c:pt>
                <c:pt idx="79">
                  <c:v>6.0000000000000053E-3</c:v>
                </c:pt>
                <c:pt idx="80">
                  <c:v>1.4000000000000012E-2</c:v>
                </c:pt>
                <c:pt idx="81">
                  <c:v>1.100000000000001E-2</c:v>
                </c:pt>
                <c:pt idx="82">
                  <c:v>7.0000000000000062E-3</c:v>
                </c:pt>
                <c:pt idx="83">
                  <c:v>5.0000000000000044E-3</c:v>
                </c:pt>
                <c:pt idx="84">
                  <c:v>1.2999999999999901E-2</c:v>
                </c:pt>
                <c:pt idx="85">
                  <c:v>1.2000000000000011E-2</c:v>
                </c:pt>
                <c:pt idx="86">
                  <c:v>1.3000000000000012E-2</c:v>
                </c:pt>
                <c:pt idx="87">
                  <c:v>1.3000000000000012E-2</c:v>
                </c:pt>
                <c:pt idx="88">
                  <c:v>9.000000000000008E-3</c:v>
                </c:pt>
                <c:pt idx="89">
                  <c:v>7.0000000000000062E-3</c:v>
                </c:pt>
                <c:pt idx="90">
                  <c:v>1.0000000000000009E-3</c:v>
                </c:pt>
                <c:pt idx="91">
                  <c:v>-4.0000000000000036E-3</c:v>
                </c:pt>
                <c:pt idx="92">
                  <c:v>-6.0000000000000053E-3</c:v>
                </c:pt>
                <c:pt idx="93">
                  <c:v>-6.0000000000000053E-3</c:v>
                </c:pt>
                <c:pt idx="94">
                  <c:v>-1.0000000000000009E-3</c:v>
                </c:pt>
                <c:pt idx="95">
                  <c:v>4.0000000000000036E-3</c:v>
                </c:pt>
                <c:pt idx="96">
                  <c:v>4.0000000000000036E-3</c:v>
                </c:pt>
                <c:pt idx="97">
                  <c:v>6.0000000000000053E-3</c:v>
                </c:pt>
                <c:pt idx="98">
                  <c:v>8.0000000000000071E-3</c:v>
                </c:pt>
                <c:pt idx="99">
                  <c:v>0</c:v>
                </c:pt>
                <c:pt idx="100">
                  <c:v>4.0000000000000036E-3</c:v>
                </c:pt>
                <c:pt idx="101">
                  <c:v>8.0000000000000071E-3</c:v>
                </c:pt>
                <c:pt idx="102">
                  <c:v>1.2000000000000011E-2</c:v>
                </c:pt>
                <c:pt idx="103">
                  <c:v>1.0000000000000009E-2</c:v>
                </c:pt>
                <c:pt idx="104">
                  <c:v>6.0000000000000053E-3</c:v>
                </c:pt>
                <c:pt idx="105">
                  <c:v>8.0000000000000071E-3</c:v>
                </c:pt>
                <c:pt idx="106">
                  <c:v>1.2000000000000011E-2</c:v>
                </c:pt>
                <c:pt idx="107">
                  <c:v>1.3999999999999901E-2</c:v>
                </c:pt>
                <c:pt idx="108">
                  <c:v>1.100000000000001E-2</c:v>
                </c:pt>
                <c:pt idx="109">
                  <c:v>3.0000000000000027E-3</c:v>
                </c:pt>
                <c:pt idx="110">
                  <c:v>5.0000000000000044E-3</c:v>
                </c:pt>
                <c:pt idx="111">
                  <c:v>1.3000000000000012E-2</c:v>
                </c:pt>
                <c:pt idx="112">
                  <c:v>1.100000000000001E-2</c:v>
                </c:pt>
                <c:pt idx="113">
                  <c:v>1.100000000000001E-2</c:v>
                </c:pt>
                <c:pt idx="114">
                  <c:v>1.6000000000000014E-2</c:v>
                </c:pt>
                <c:pt idx="115">
                  <c:v>1.8000000000000016E-2</c:v>
                </c:pt>
                <c:pt idx="116">
                  <c:v>1.2000000000000011E-2</c:v>
                </c:pt>
                <c:pt idx="117">
                  <c:v>8.0000000000000071E-3</c:v>
                </c:pt>
                <c:pt idx="118">
                  <c:v>1.2999999999999901E-2</c:v>
                </c:pt>
                <c:pt idx="119">
                  <c:v>6.0000000000000053E-3</c:v>
                </c:pt>
                <c:pt idx="120">
                  <c:v>3.0000000000000027E-3</c:v>
                </c:pt>
                <c:pt idx="121">
                  <c:v>0</c:v>
                </c:pt>
                <c:pt idx="122">
                  <c:v>6.0000000000000053E-3</c:v>
                </c:pt>
                <c:pt idx="123">
                  <c:v>1.0000000000000009E-3</c:v>
                </c:pt>
                <c:pt idx="124">
                  <c:v>5.0000000000000044E-3</c:v>
                </c:pt>
                <c:pt idx="125">
                  <c:v>1.0000000000000009E-2</c:v>
                </c:pt>
                <c:pt idx="126">
                  <c:v>1.2000000000000011E-2</c:v>
                </c:pt>
                <c:pt idx="127">
                  <c:v>1.100000000000001E-2</c:v>
                </c:pt>
                <c:pt idx="128">
                  <c:v>9.9999999999998979E-3</c:v>
                </c:pt>
                <c:pt idx="129">
                  <c:v>1.1000000000000121E-2</c:v>
                </c:pt>
                <c:pt idx="130">
                  <c:v>8.0000000000000071E-3</c:v>
                </c:pt>
                <c:pt idx="131">
                  <c:v>-1.0000000000001119E-3</c:v>
                </c:pt>
                <c:pt idx="132">
                  <c:v>-9.9999999999988987E-4</c:v>
                </c:pt>
                <c:pt idx="133">
                  <c:v>4.0000000000000036E-3</c:v>
                </c:pt>
                <c:pt idx="134">
                  <c:v>8.0000000000000071E-3</c:v>
                </c:pt>
                <c:pt idx="135">
                  <c:v>1.4000000000000012E-2</c:v>
                </c:pt>
                <c:pt idx="136">
                  <c:v>1.4000000000000012E-2</c:v>
                </c:pt>
                <c:pt idx="137">
                  <c:v>6.9999999999998952E-3</c:v>
                </c:pt>
                <c:pt idx="138">
                  <c:v>1.0000000000000009E-2</c:v>
                </c:pt>
                <c:pt idx="139">
                  <c:v>1.0000000000000009E-2</c:v>
                </c:pt>
                <c:pt idx="140">
                  <c:v>4.0000000000000036E-3</c:v>
                </c:pt>
                <c:pt idx="141">
                  <c:v>1.0000000000001119E-3</c:v>
                </c:pt>
                <c:pt idx="142">
                  <c:v>6.0000000000000053E-3</c:v>
                </c:pt>
                <c:pt idx="143">
                  <c:v>1.2000000000000011E-2</c:v>
                </c:pt>
                <c:pt idx="144">
                  <c:v>1.6999999999999904E-2</c:v>
                </c:pt>
                <c:pt idx="145">
                  <c:v>1.6999999999999904E-2</c:v>
                </c:pt>
                <c:pt idx="146">
                  <c:v>1.8000000000000016E-2</c:v>
                </c:pt>
                <c:pt idx="147">
                  <c:v>1.2000000000000011E-2</c:v>
                </c:pt>
                <c:pt idx="148">
                  <c:v>6.0000000000000053E-3</c:v>
                </c:pt>
                <c:pt idx="149">
                  <c:v>1.0000000000001119E-3</c:v>
                </c:pt>
                <c:pt idx="150">
                  <c:v>-2.0000000000000018E-3</c:v>
                </c:pt>
                <c:pt idx="151">
                  <c:v>-6.0000000000000053E-3</c:v>
                </c:pt>
                <c:pt idx="152">
                  <c:v>-5.0000000000001155E-3</c:v>
                </c:pt>
                <c:pt idx="153">
                  <c:v>5.0000000000001155E-3</c:v>
                </c:pt>
                <c:pt idx="154">
                  <c:v>4.0000000000000036E-3</c:v>
                </c:pt>
                <c:pt idx="155">
                  <c:v>-2.0000000000000018E-3</c:v>
                </c:pt>
                <c:pt idx="156">
                  <c:v>-4.0000000000000036E-3</c:v>
                </c:pt>
                <c:pt idx="157">
                  <c:v>2.9999999999998916E-3</c:v>
                </c:pt>
                <c:pt idx="158">
                  <c:v>1.0000000000001119E-3</c:v>
                </c:pt>
                <c:pt idx="159">
                  <c:v>-7.0000000000001172E-3</c:v>
                </c:pt>
                <c:pt idx="160">
                  <c:v>0</c:v>
                </c:pt>
                <c:pt idx="161">
                  <c:v>6.0000000000000053E-3</c:v>
                </c:pt>
                <c:pt idx="162">
                  <c:v>-9.9999999999988987E-4</c:v>
                </c:pt>
                <c:pt idx="163">
                  <c:v>9.9999999999988987E-4</c:v>
                </c:pt>
                <c:pt idx="164">
                  <c:v>1.2000000000000011E-2</c:v>
                </c:pt>
                <c:pt idx="165">
                  <c:v>1.3000000000000123E-2</c:v>
                </c:pt>
                <c:pt idx="166">
                  <c:v>1.0999999999999899E-2</c:v>
                </c:pt>
                <c:pt idx="167">
                  <c:v>1.7000000000000126E-2</c:v>
                </c:pt>
                <c:pt idx="168">
                  <c:v>2.7999999999999803E-2</c:v>
                </c:pt>
                <c:pt idx="169">
                  <c:v>2.4000000000000021E-2</c:v>
                </c:pt>
                <c:pt idx="170">
                  <c:v>1.7000000000000126E-2</c:v>
                </c:pt>
                <c:pt idx="171">
                  <c:v>1.4999999999999902E-2</c:v>
                </c:pt>
                <c:pt idx="172">
                  <c:v>1.4000000000000012E-2</c:v>
                </c:pt>
                <c:pt idx="173">
                  <c:v>1.0000000000001119E-3</c:v>
                </c:pt>
                <c:pt idx="174">
                  <c:v>-2.0000000000000018E-3</c:v>
                </c:pt>
                <c:pt idx="175">
                  <c:v>0</c:v>
                </c:pt>
                <c:pt idx="176">
                  <c:v>2.9999999999998916E-3</c:v>
                </c:pt>
                <c:pt idx="177">
                  <c:v>-9.9999999999988987E-4</c:v>
                </c:pt>
                <c:pt idx="178">
                  <c:v>6.0000000000000053E-3</c:v>
                </c:pt>
                <c:pt idx="179">
                  <c:v>4.9999999999998934E-3</c:v>
                </c:pt>
                <c:pt idx="180">
                  <c:v>5.0000000000001155E-3</c:v>
                </c:pt>
                <c:pt idx="181">
                  <c:v>6.0000000000000053E-3</c:v>
                </c:pt>
                <c:pt idx="182">
                  <c:v>6.9999999999998952E-3</c:v>
                </c:pt>
                <c:pt idx="183">
                  <c:v>3.0000000000001137E-3</c:v>
                </c:pt>
                <c:pt idx="184">
                  <c:v>-1.0000000000001119E-3</c:v>
                </c:pt>
                <c:pt idx="185">
                  <c:v>-2.0000000000000018E-3</c:v>
                </c:pt>
                <c:pt idx="186">
                  <c:v>-6.0000000000000053E-3</c:v>
                </c:pt>
                <c:pt idx="187">
                  <c:v>-6.0000000000000053E-3</c:v>
                </c:pt>
                <c:pt idx="188">
                  <c:v>-4.9999999999998934E-3</c:v>
                </c:pt>
                <c:pt idx="189">
                  <c:v>-6.0000000000000053E-3</c:v>
                </c:pt>
                <c:pt idx="190">
                  <c:v>-1.1000000000000121E-2</c:v>
                </c:pt>
                <c:pt idx="191">
                  <c:v>-1.0000000000000009E-2</c:v>
                </c:pt>
                <c:pt idx="192">
                  <c:v>-1.0000000000000009E-2</c:v>
                </c:pt>
                <c:pt idx="193">
                  <c:v>-8.999999999999897E-3</c:v>
                </c:pt>
                <c:pt idx="194">
                  <c:v>-1.3000000000000123E-2</c:v>
                </c:pt>
                <c:pt idx="195">
                  <c:v>-2.0999999999999908E-2</c:v>
                </c:pt>
                <c:pt idx="196">
                  <c:v>-1.6999999999999904E-2</c:v>
                </c:pt>
                <c:pt idx="197">
                  <c:v>-7.0000000000001172E-3</c:v>
                </c:pt>
                <c:pt idx="198">
                  <c:v>3.0000000000001137E-3</c:v>
                </c:pt>
                <c:pt idx="199">
                  <c:v>8.999999999999897E-3</c:v>
                </c:pt>
                <c:pt idx="200">
                  <c:v>1.6999999999999904E-2</c:v>
                </c:pt>
                <c:pt idx="201">
                  <c:v>2.6000000000000023E-2</c:v>
                </c:pt>
                <c:pt idx="202">
                  <c:v>3.6000000000000032E-2</c:v>
                </c:pt>
                <c:pt idx="203">
                  <c:v>3.7000000000000144E-2</c:v>
                </c:pt>
                <c:pt idx="204">
                  <c:v>3.2999999999999918E-2</c:v>
                </c:pt>
                <c:pt idx="205">
                  <c:v>2.6999999999999913E-2</c:v>
                </c:pt>
                <c:pt idx="206">
                  <c:v>2.200000000000002E-2</c:v>
                </c:pt>
                <c:pt idx="207">
                  <c:v>2.3000000000000131E-2</c:v>
                </c:pt>
                <c:pt idx="208">
                  <c:v>1.8999999999999906E-2</c:v>
                </c:pt>
                <c:pt idx="209">
                  <c:v>1.2999999999999901E-2</c:v>
                </c:pt>
                <c:pt idx="210">
                  <c:v>9.000000000000119E-3</c:v>
                </c:pt>
                <c:pt idx="211">
                  <c:v>8.999999999999897E-3</c:v>
                </c:pt>
                <c:pt idx="212">
                  <c:v>1.0000000000000009E-2</c:v>
                </c:pt>
                <c:pt idx="213">
                  <c:v>7.0000000000001172E-3</c:v>
                </c:pt>
                <c:pt idx="214">
                  <c:v>-1.0000000000001119E-3</c:v>
                </c:pt>
                <c:pt idx="215">
                  <c:v>-4.0000000000000036E-3</c:v>
                </c:pt>
                <c:pt idx="216">
                  <c:v>-6.9999999999998952E-3</c:v>
                </c:pt>
                <c:pt idx="217">
                  <c:v>0</c:v>
                </c:pt>
                <c:pt idx="218">
                  <c:v>9.9999999999988987E-4</c:v>
                </c:pt>
                <c:pt idx="219">
                  <c:v>0</c:v>
                </c:pt>
                <c:pt idx="220">
                  <c:v>4.0000000000000036E-3</c:v>
                </c:pt>
                <c:pt idx="221">
                  <c:v>4.0000000000000036E-3</c:v>
                </c:pt>
                <c:pt idx="222">
                  <c:v>-9.9999999999988987E-4</c:v>
                </c:pt>
                <c:pt idx="223">
                  <c:v>0</c:v>
                </c:pt>
                <c:pt idx="224">
                  <c:v>-9.000000000000119E-3</c:v>
                </c:pt>
                <c:pt idx="225">
                  <c:v>-1.2999999999999901E-2</c:v>
                </c:pt>
                <c:pt idx="226">
                  <c:v>-8.0000000000000071E-3</c:v>
                </c:pt>
                <c:pt idx="227">
                  <c:v>-8.999999999999897E-3</c:v>
                </c:pt>
                <c:pt idx="228">
                  <c:v>7.9999999999997851E-3</c:v>
                </c:pt>
                <c:pt idx="229">
                  <c:v>3.0000000000001137E-3</c:v>
                </c:pt>
                <c:pt idx="230">
                  <c:v>1.0000000000000009E-2</c:v>
                </c:pt>
                <c:pt idx="231">
                  <c:v>2.6999999999999913E-2</c:v>
                </c:pt>
                <c:pt idx="232">
                  <c:v>-1.4000000000000012E-2</c:v>
                </c:pt>
                <c:pt idx="233">
                  <c:v>3.6000000000000032E-2</c:v>
                </c:pt>
                <c:pt idx="234">
                  <c:v>1.2000000000000011E-2</c:v>
                </c:pt>
                <c:pt idx="235">
                  <c:v>1.7000000000000126E-2</c:v>
                </c:pt>
                <c:pt idx="236">
                  <c:v>4.3999999999999817E-2</c:v>
                </c:pt>
                <c:pt idx="237">
                  <c:v>4.0000000000000036E-2</c:v>
                </c:pt>
                <c:pt idx="238">
                  <c:v>1.3000000000000123E-2</c:v>
                </c:pt>
                <c:pt idx="239">
                  <c:v>0</c:v>
                </c:pt>
                <c:pt idx="240">
                  <c:v>3.400000000000003E-2</c:v>
                </c:pt>
                <c:pt idx="241">
                  <c:v>2.0000000000000018E-2</c:v>
                </c:pt>
                <c:pt idx="242">
                  <c:v>5.9999999999997833E-3</c:v>
                </c:pt>
                <c:pt idx="243">
                  <c:v>0</c:v>
                </c:pt>
                <c:pt idx="244">
                  <c:v>1.9000000000000128E-2</c:v>
                </c:pt>
                <c:pt idx="245">
                  <c:v>1.6999999999999904E-2</c:v>
                </c:pt>
                <c:pt idx="246">
                  <c:v>3.6000000000000032E-2</c:v>
                </c:pt>
                <c:pt idx="247">
                  <c:v>5.2000000000000046E-2</c:v>
                </c:pt>
                <c:pt idx="248">
                  <c:v>4.8000000000000043E-2</c:v>
                </c:pt>
                <c:pt idx="249">
                  <c:v>2.6999999999999913E-2</c:v>
                </c:pt>
                <c:pt idx="250">
                  <c:v>9.000000000000119E-3</c:v>
                </c:pt>
                <c:pt idx="251">
                  <c:v>4.0000000000000036E-3</c:v>
                </c:pt>
                <c:pt idx="252">
                  <c:v>2.200000000000002E-2</c:v>
                </c:pt>
                <c:pt idx="253">
                  <c:v>3.2999999999999918E-2</c:v>
                </c:pt>
                <c:pt idx="254">
                  <c:v>3.6999999999999922E-2</c:v>
                </c:pt>
                <c:pt idx="255">
                  <c:v>2.8999999999999915E-2</c:v>
                </c:pt>
                <c:pt idx="256">
                  <c:v>1.2000000000000011E-2</c:v>
                </c:pt>
                <c:pt idx="257">
                  <c:v>-1.9999999999997797E-3</c:v>
                </c:pt>
                <c:pt idx="258">
                  <c:v>8.0000000000000071E-3</c:v>
                </c:pt>
                <c:pt idx="259">
                  <c:v>1.6999999999999904E-2</c:v>
                </c:pt>
                <c:pt idx="260">
                  <c:v>2.8999999999999915E-2</c:v>
                </c:pt>
                <c:pt idx="261">
                  <c:v>3.9000000000000146E-2</c:v>
                </c:pt>
                <c:pt idx="262">
                  <c:v>4.7000000000000153E-2</c:v>
                </c:pt>
                <c:pt idx="263">
                  <c:v>4.1999999999999815E-2</c:v>
                </c:pt>
                <c:pt idx="264">
                  <c:v>4.0000000000000036E-2</c:v>
                </c:pt>
                <c:pt idx="265">
                  <c:v>4.0999999999999925E-2</c:v>
                </c:pt>
                <c:pt idx="266">
                  <c:v>4.4000000000000039E-2</c:v>
                </c:pt>
                <c:pt idx="267">
                  <c:v>4.9999999999999822E-2</c:v>
                </c:pt>
                <c:pt idx="268">
                  <c:v>5.600000000000005E-2</c:v>
                </c:pt>
                <c:pt idx="269">
                  <c:v>6.3000000000000167E-2</c:v>
                </c:pt>
                <c:pt idx="270">
                  <c:v>6.2999999999999723E-2</c:v>
                </c:pt>
                <c:pt idx="271">
                  <c:v>5.9000000000000163E-2</c:v>
                </c:pt>
                <c:pt idx="272">
                  <c:v>4.7000000000000153E-2</c:v>
                </c:pt>
                <c:pt idx="273">
                  <c:v>4.2999999999999705E-2</c:v>
                </c:pt>
                <c:pt idx="274">
                  <c:v>3.7000000000000366E-2</c:v>
                </c:pt>
                <c:pt idx="275">
                  <c:v>4.0999999999999925E-2</c:v>
                </c:pt>
                <c:pt idx="276">
                  <c:v>4.8000000000000043E-2</c:v>
                </c:pt>
                <c:pt idx="277">
                  <c:v>6.1999999999999833E-2</c:v>
                </c:pt>
                <c:pt idx="278">
                  <c:v>6.899999999999995E-2</c:v>
                </c:pt>
                <c:pt idx="279">
                  <c:v>6.4999999999999947E-2</c:v>
                </c:pt>
                <c:pt idx="280">
                  <c:v>6.0999999999999943E-2</c:v>
                </c:pt>
                <c:pt idx="281">
                  <c:v>5.400000000000027E-2</c:v>
                </c:pt>
                <c:pt idx="282">
                  <c:v>5.600000000000005E-2</c:v>
                </c:pt>
                <c:pt idx="283">
                  <c:v>6.1999999999999833E-2</c:v>
                </c:pt>
                <c:pt idx="284">
                  <c:v>7.3999999999999844E-2</c:v>
                </c:pt>
                <c:pt idx="285">
                  <c:v>7.9000000000000181E-2</c:v>
                </c:pt>
                <c:pt idx="286">
                  <c:v>8.3000000000000185E-2</c:v>
                </c:pt>
                <c:pt idx="287">
                  <c:v>8.3999999999999631E-2</c:v>
                </c:pt>
                <c:pt idx="288">
                  <c:v>8.3000000000000185E-2</c:v>
                </c:pt>
                <c:pt idx="289">
                  <c:v>8.0000000000000071E-2</c:v>
                </c:pt>
                <c:pt idx="290">
                  <c:v>9.2000000000000082E-2</c:v>
                </c:pt>
                <c:pt idx="291">
                  <c:v>0.11199999999999966</c:v>
                </c:pt>
                <c:pt idx="292">
                  <c:v>0.11000000000000032</c:v>
                </c:pt>
                <c:pt idx="293">
                  <c:v>9.1999999999999638E-2</c:v>
                </c:pt>
                <c:pt idx="294">
                  <c:v>8.9000000000000412E-2</c:v>
                </c:pt>
                <c:pt idx="295">
                  <c:v>0.1120000000000001</c:v>
                </c:pt>
                <c:pt idx="296">
                  <c:v>0.13699999999999957</c:v>
                </c:pt>
                <c:pt idx="297">
                  <c:v>0.14299999999999979</c:v>
                </c:pt>
                <c:pt idx="298">
                  <c:v>0.12000000000000011</c:v>
                </c:pt>
                <c:pt idx="299">
                  <c:v>0.11000000000000032</c:v>
                </c:pt>
                <c:pt idx="300">
                  <c:v>0.12800000000000011</c:v>
                </c:pt>
                <c:pt idx="301">
                  <c:v>0.1639999999999997</c:v>
                </c:pt>
                <c:pt idx="302">
                  <c:v>0.17499999999999982</c:v>
                </c:pt>
                <c:pt idx="303">
                  <c:v>0.15500000000000025</c:v>
                </c:pt>
                <c:pt idx="304">
                  <c:v>0.14900000000000002</c:v>
                </c:pt>
                <c:pt idx="305">
                  <c:v>0.18700000000000028</c:v>
                </c:pt>
                <c:pt idx="306">
                  <c:v>0.22499999999999964</c:v>
                </c:pt>
                <c:pt idx="307">
                  <c:v>0.20600000000000041</c:v>
                </c:pt>
                <c:pt idx="308">
                  <c:v>0.19599999999999973</c:v>
                </c:pt>
                <c:pt idx="309">
                  <c:v>0.20699999999999985</c:v>
                </c:pt>
                <c:pt idx="310">
                  <c:v>0.22599999999999998</c:v>
                </c:pt>
                <c:pt idx="311">
                  <c:v>0.22200000000000042</c:v>
                </c:pt>
                <c:pt idx="312">
                  <c:v>0.23399999999999999</c:v>
                </c:pt>
                <c:pt idx="313">
                  <c:v>0.22799999999999976</c:v>
                </c:pt>
                <c:pt idx="314">
                  <c:v>0.23899999999999988</c:v>
                </c:pt>
                <c:pt idx="315">
                  <c:v>0.28200000000000092</c:v>
                </c:pt>
                <c:pt idx="316">
                  <c:v>0.31299999999999883</c:v>
                </c:pt>
                <c:pt idx="317">
                  <c:v>0.26100000000000101</c:v>
                </c:pt>
                <c:pt idx="318">
                  <c:v>0.31400000000000006</c:v>
                </c:pt>
                <c:pt idx="319">
                  <c:v>0.41099999999999959</c:v>
                </c:pt>
                <c:pt idx="320">
                  <c:v>0.35899999999999999</c:v>
                </c:pt>
                <c:pt idx="321">
                  <c:v>0.3620000000000001</c:v>
                </c:pt>
                <c:pt idx="322">
                  <c:v>0.38899999999999935</c:v>
                </c:pt>
                <c:pt idx="323">
                  <c:v>0.37700000000000067</c:v>
                </c:pt>
                <c:pt idx="324">
                  <c:v>0.49799999999999933</c:v>
                </c:pt>
                <c:pt idx="325">
                  <c:v>0.39799999999999969</c:v>
                </c:pt>
                <c:pt idx="326">
                  <c:v>0.3830000000000009</c:v>
                </c:pt>
                <c:pt idx="327">
                  <c:v>0.52099999999999902</c:v>
                </c:pt>
                <c:pt idx="328">
                  <c:v>0.47800000000000153</c:v>
                </c:pt>
                <c:pt idx="329">
                  <c:v>0.55299999999999905</c:v>
                </c:pt>
                <c:pt idx="330">
                  <c:v>0.45100000000000051</c:v>
                </c:pt>
                <c:pt idx="331">
                  <c:v>0.58199999999999896</c:v>
                </c:pt>
                <c:pt idx="332">
                  <c:v>0.64500000000000135</c:v>
                </c:pt>
                <c:pt idx="333">
                  <c:v>0.56700000000000017</c:v>
                </c:pt>
                <c:pt idx="334">
                  <c:v>0.62199999999999989</c:v>
                </c:pt>
                <c:pt idx="335">
                  <c:v>0.60800000000000054</c:v>
                </c:pt>
                <c:pt idx="336">
                  <c:v>0.73999999999999844</c:v>
                </c:pt>
                <c:pt idx="337">
                  <c:v>0.66700000000000159</c:v>
                </c:pt>
                <c:pt idx="338">
                  <c:v>0.62699999999999889</c:v>
                </c:pt>
                <c:pt idx="339">
                  <c:v>0.72799999999999798</c:v>
                </c:pt>
                <c:pt idx="340">
                  <c:v>0.71800000000000352</c:v>
                </c:pt>
                <c:pt idx="341">
                  <c:v>0.75499999999999901</c:v>
                </c:pt>
                <c:pt idx="342">
                  <c:v>0.61899999999999977</c:v>
                </c:pt>
                <c:pt idx="343">
                  <c:v>0.76500000000000057</c:v>
                </c:pt>
                <c:pt idx="344">
                  <c:v>0.74599999999999866</c:v>
                </c:pt>
                <c:pt idx="345">
                  <c:v>0.73000000000000043</c:v>
                </c:pt>
                <c:pt idx="346">
                  <c:v>0.65299999999999869</c:v>
                </c:pt>
                <c:pt idx="347">
                  <c:v>0.72200000000000131</c:v>
                </c:pt>
                <c:pt idx="348">
                  <c:v>0.70599999999999952</c:v>
                </c:pt>
                <c:pt idx="349">
                  <c:v>0.70599999999999952</c:v>
                </c:pt>
                <c:pt idx="350">
                  <c:v>0.5779999999999994</c:v>
                </c:pt>
                <c:pt idx="351">
                  <c:v>0.69200000000000017</c:v>
                </c:pt>
                <c:pt idx="352">
                  <c:v>0.64900000000000091</c:v>
                </c:pt>
                <c:pt idx="353">
                  <c:v>0.62199999999999989</c:v>
                </c:pt>
                <c:pt idx="354">
                  <c:v>0.67500000000000071</c:v>
                </c:pt>
                <c:pt idx="355">
                  <c:v>0.71999999999999886</c:v>
                </c:pt>
                <c:pt idx="356">
                  <c:v>0.78300000000000125</c:v>
                </c:pt>
                <c:pt idx="357">
                  <c:v>0.90900000000000247</c:v>
                </c:pt>
                <c:pt idx="358">
                  <c:v>1.0399999999999991</c:v>
                </c:pt>
                <c:pt idx="359">
                  <c:v>1.1749999999999972</c:v>
                </c:pt>
                <c:pt idx="360">
                  <c:v>1.3669999999999973</c:v>
                </c:pt>
                <c:pt idx="361">
                  <c:v>1.6200000000000045</c:v>
                </c:pt>
                <c:pt idx="362">
                  <c:v>1.7819999999999965</c:v>
                </c:pt>
                <c:pt idx="363">
                  <c:v>1.9500000000000028</c:v>
                </c:pt>
                <c:pt idx="364">
                  <c:v>2.1430000000000007</c:v>
                </c:pt>
                <c:pt idx="365">
                  <c:v>2.240000000000002</c:v>
                </c:pt>
                <c:pt idx="366">
                  <c:v>2.2999999999999972</c:v>
                </c:pt>
                <c:pt idx="367">
                  <c:v>2.3659999999999997</c:v>
                </c:pt>
                <c:pt idx="368">
                  <c:v>2.3320000000000007</c:v>
                </c:pt>
                <c:pt idx="369">
                  <c:v>2.277000000000001</c:v>
                </c:pt>
                <c:pt idx="370">
                  <c:v>2.1689999999999969</c:v>
                </c:pt>
                <c:pt idx="371">
                  <c:v>2.0080000000000027</c:v>
                </c:pt>
                <c:pt idx="372">
                  <c:v>1.7999999999999972</c:v>
                </c:pt>
                <c:pt idx="373">
                  <c:v>1.5429999999999993</c:v>
                </c:pt>
                <c:pt idx="374">
                  <c:v>1.2380000000000067</c:v>
                </c:pt>
                <c:pt idx="375">
                  <c:v>0.93299999999999272</c:v>
                </c:pt>
                <c:pt idx="376">
                  <c:v>0.60000000000000853</c:v>
                </c:pt>
                <c:pt idx="377">
                  <c:v>0.29399999999999693</c:v>
                </c:pt>
                <c:pt idx="378">
                  <c:v>3.0000000000001137E-3</c:v>
                </c:pt>
                <c:pt idx="379">
                  <c:v>-0.30500000000000682</c:v>
                </c:pt>
                <c:pt idx="380">
                  <c:v>-0.5519999999999925</c:v>
                </c:pt>
                <c:pt idx="381">
                  <c:v>-0.81900000000000261</c:v>
                </c:pt>
                <c:pt idx="382">
                  <c:v>-1.0069999999999979</c:v>
                </c:pt>
                <c:pt idx="383">
                  <c:v>-1.1930000000000049</c:v>
                </c:pt>
                <c:pt idx="384">
                  <c:v>-1.3290000000000006</c:v>
                </c:pt>
                <c:pt idx="385">
                  <c:v>-1.4779999999999944</c:v>
                </c:pt>
                <c:pt idx="386">
                  <c:v>-1.5290000000000035</c:v>
                </c:pt>
                <c:pt idx="387">
                  <c:v>-1.6210000000000022</c:v>
                </c:pt>
                <c:pt idx="388">
                  <c:v>-1.6299999999999955</c:v>
                </c:pt>
                <c:pt idx="389">
                  <c:v>-1.6880000000000024</c:v>
                </c:pt>
                <c:pt idx="390">
                  <c:v>-1.6439999999999984</c:v>
                </c:pt>
                <c:pt idx="391">
                  <c:v>-1.6670000000000016</c:v>
                </c:pt>
                <c:pt idx="392">
                  <c:v>-1.6049999999999969</c:v>
                </c:pt>
                <c:pt idx="393">
                  <c:v>-1.6099999999999994</c:v>
                </c:pt>
                <c:pt idx="394">
                  <c:v>-1.5530000000000044</c:v>
                </c:pt>
                <c:pt idx="395">
                  <c:v>-1.5339999999999989</c:v>
                </c:pt>
                <c:pt idx="396">
                  <c:v>-1.4660000000000011</c:v>
                </c:pt>
                <c:pt idx="397">
                  <c:v>-1.4260000000000019</c:v>
                </c:pt>
                <c:pt idx="398">
                  <c:v>-1.3709999999999951</c:v>
                </c:pt>
                <c:pt idx="399">
                  <c:v>-1.3260000000000005</c:v>
                </c:pt>
                <c:pt idx="400">
                  <c:v>-1.2779999999999987</c:v>
                </c:pt>
                <c:pt idx="401">
                  <c:v>-1.2280000000000015</c:v>
                </c:pt>
                <c:pt idx="402">
                  <c:v>-1.1899999999999977</c:v>
                </c:pt>
                <c:pt idx="403">
                  <c:v>-1.1370000000000005</c:v>
                </c:pt>
                <c:pt idx="404">
                  <c:v>-1.1140000000000043</c:v>
                </c:pt>
                <c:pt idx="405">
                  <c:v>-1.0559999999999974</c:v>
                </c:pt>
                <c:pt idx="406">
                  <c:v>-1.0310000000000024</c:v>
                </c:pt>
                <c:pt idx="407">
                  <c:v>-0.95499999999999829</c:v>
                </c:pt>
                <c:pt idx="408">
                  <c:v>-0.93799999999999883</c:v>
                </c:pt>
                <c:pt idx="409">
                  <c:v>-0.87000000000000099</c:v>
                </c:pt>
                <c:pt idx="410">
                  <c:v>-0.84199999999999875</c:v>
                </c:pt>
                <c:pt idx="411">
                  <c:v>-0.78700000000000259</c:v>
                </c:pt>
                <c:pt idx="412">
                  <c:v>-0.75399999999999778</c:v>
                </c:pt>
                <c:pt idx="413">
                  <c:v>-0.71400000000000219</c:v>
                </c:pt>
                <c:pt idx="414">
                  <c:v>-0.67999999999999972</c:v>
                </c:pt>
                <c:pt idx="415">
                  <c:v>-0.65599999999999881</c:v>
                </c:pt>
                <c:pt idx="416">
                  <c:v>-0.62600000000000122</c:v>
                </c:pt>
                <c:pt idx="417">
                  <c:v>-0.62000000000000099</c:v>
                </c:pt>
                <c:pt idx="418">
                  <c:v>-0.58099999999999952</c:v>
                </c:pt>
                <c:pt idx="419">
                  <c:v>-0.57000000000000028</c:v>
                </c:pt>
                <c:pt idx="420">
                  <c:v>-0.55499999999999972</c:v>
                </c:pt>
                <c:pt idx="421">
                  <c:v>-0.53699999999999903</c:v>
                </c:pt>
                <c:pt idx="422">
                  <c:v>-0.51699999999999946</c:v>
                </c:pt>
                <c:pt idx="423">
                  <c:v>-0.49099999999999966</c:v>
                </c:pt>
                <c:pt idx="424">
                  <c:v>-0.47200000000000131</c:v>
                </c:pt>
                <c:pt idx="425">
                  <c:v>-0.4480000000000004</c:v>
                </c:pt>
                <c:pt idx="426">
                  <c:v>-0.43299999999999983</c:v>
                </c:pt>
                <c:pt idx="427">
                  <c:v>-0.4220000000000006</c:v>
                </c:pt>
                <c:pt idx="428">
                  <c:v>-0.39799999999999791</c:v>
                </c:pt>
                <c:pt idx="429">
                  <c:v>-0.38100000000000023</c:v>
                </c:pt>
                <c:pt idx="430">
                  <c:v>-0.36700000000000088</c:v>
                </c:pt>
                <c:pt idx="431">
                  <c:v>-0.3539999999999992</c:v>
                </c:pt>
                <c:pt idx="432">
                  <c:v>-0.34100000000000108</c:v>
                </c:pt>
                <c:pt idx="433">
                  <c:v>-0.32399999999999984</c:v>
                </c:pt>
                <c:pt idx="434">
                  <c:v>-0.30799999999999983</c:v>
                </c:pt>
                <c:pt idx="435">
                  <c:v>-0.29800000000000004</c:v>
                </c:pt>
                <c:pt idx="436">
                  <c:v>-0.28800000000000026</c:v>
                </c:pt>
                <c:pt idx="437">
                  <c:v>-0.27799999999999869</c:v>
                </c:pt>
                <c:pt idx="438">
                  <c:v>-0.25999999999999979</c:v>
                </c:pt>
                <c:pt idx="439">
                  <c:v>-0.25100000000000122</c:v>
                </c:pt>
                <c:pt idx="440">
                  <c:v>-0.24899999999999878</c:v>
                </c:pt>
                <c:pt idx="441">
                  <c:v>-0.24100000000000144</c:v>
                </c:pt>
                <c:pt idx="442">
                  <c:v>-0.23099999999999987</c:v>
                </c:pt>
                <c:pt idx="443">
                  <c:v>-0.2289999999999992</c:v>
                </c:pt>
                <c:pt idx="444">
                  <c:v>-0.22300000000000075</c:v>
                </c:pt>
                <c:pt idx="445">
                  <c:v>-0.21400000000000041</c:v>
                </c:pt>
                <c:pt idx="446">
                  <c:v>-0.20099999999999874</c:v>
                </c:pt>
                <c:pt idx="447">
                  <c:v>-0.1850000000000005</c:v>
                </c:pt>
                <c:pt idx="448">
                  <c:v>-0.17500000000000071</c:v>
                </c:pt>
                <c:pt idx="449">
                  <c:v>-0.16000000000000014</c:v>
                </c:pt>
                <c:pt idx="450">
                  <c:v>-0.15899999999999892</c:v>
                </c:pt>
                <c:pt idx="451">
                  <c:v>-0.16600000000000037</c:v>
                </c:pt>
                <c:pt idx="452">
                  <c:v>-0.16499999999999915</c:v>
                </c:pt>
                <c:pt idx="453">
                  <c:v>-0.15800000000000125</c:v>
                </c:pt>
                <c:pt idx="454">
                  <c:v>-0.15499999999999936</c:v>
                </c:pt>
                <c:pt idx="455">
                  <c:v>-0.15399999999999991</c:v>
                </c:pt>
                <c:pt idx="456">
                  <c:v>-0.15600000000000058</c:v>
                </c:pt>
                <c:pt idx="457">
                  <c:v>-0.14100000000000001</c:v>
                </c:pt>
                <c:pt idx="458">
                  <c:v>-0.11899999999999977</c:v>
                </c:pt>
                <c:pt idx="459">
                  <c:v>-0.10200000000000031</c:v>
                </c:pt>
                <c:pt idx="460">
                  <c:v>-0.10599999999999987</c:v>
                </c:pt>
                <c:pt idx="461">
                  <c:v>-0.10899999999999999</c:v>
                </c:pt>
                <c:pt idx="462">
                  <c:v>-0.10500000000000043</c:v>
                </c:pt>
                <c:pt idx="463">
                  <c:v>-0.10299999999999976</c:v>
                </c:pt>
                <c:pt idx="464">
                  <c:v>-0.10599999999999987</c:v>
                </c:pt>
                <c:pt idx="465">
                  <c:v>-0.11099999999999888</c:v>
                </c:pt>
                <c:pt idx="466">
                  <c:v>-0.11200000000000099</c:v>
                </c:pt>
                <c:pt idx="467">
                  <c:v>-0.10899999999999999</c:v>
                </c:pt>
                <c:pt idx="468">
                  <c:v>-0.10899999999999999</c:v>
                </c:pt>
                <c:pt idx="469">
                  <c:v>-0.10299999999999976</c:v>
                </c:pt>
                <c:pt idx="470">
                  <c:v>-9.9999999999999645E-2</c:v>
                </c:pt>
                <c:pt idx="471">
                  <c:v>-9.6000000000000085E-2</c:v>
                </c:pt>
                <c:pt idx="472">
                  <c:v>-9.1000000000000192E-2</c:v>
                </c:pt>
                <c:pt idx="473">
                  <c:v>-8.3999999999999631E-2</c:v>
                </c:pt>
                <c:pt idx="474">
                  <c:v>-7.7000000000000846E-2</c:v>
                </c:pt>
                <c:pt idx="475">
                  <c:v>-8.0999999999999517E-2</c:v>
                </c:pt>
                <c:pt idx="476">
                  <c:v>-7.5999999999999623E-2</c:v>
                </c:pt>
                <c:pt idx="477">
                  <c:v>-7.1000000000000618E-2</c:v>
                </c:pt>
                <c:pt idx="478">
                  <c:v>-6.7999999999999616E-2</c:v>
                </c:pt>
                <c:pt idx="479">
                  <c:v>-6.7000000000000171E-2</c:v>
                </c:pt>
                <c:pt idx="480">
                  <c:v>-6.5999999999999837E-2</c:v>
                </c:pt>
                <c:pt idx="481">
                  <c:v>-6.5000000000000391E-2</c:v>
                </c:pt>
                <c:pt idx="482">
                  <c:v>-6.899999999999995E-2</c:v>
                </c:pt>
                <c:pt idx="483">
                  <c:v>-7.0000000000000284E-2</c:v>
                </c:pt>
                <c:pt idx="484">
                  <c:v>-5.8999999999999275E-2</c:v>
                </c:pt>
                <c:pt idx="485">
                  <c:v>-5.5000000000000604E-2</c:v>
                </c:pt>
                <c:pt idx="486">
                  <c:v>-5.4999999999999716E-2</c:v>
                </c:pt>
                <c:pt idx="487">
                  <c:v>-6.2999999999999723E-2</c:v>
                </c:pt>
                <c:pt idx="488">
                  <c:v>-6.7000000000000171E-2</c:v>
                </c:pt>
                <c:pt idx="489">
                  <c:v>-7.0000000000000284E-2</c:v>
                </c:pt>
                <c:pt idx="490">
                  <c:v>-6.7999999999999616E-2</c:v>
                </c:pt>
                <c:pt idx="491">
                  <c:v>-6.5999999999999837E-2</c:v>
                </c:pt>
                <c:pt idx="492">
                  <c:v>-6.899999999999995E-2</c:v>
                </c:pt>
                <c:pt idx="493">
                  <c:v>-6.8000000000000504E-2</c:v>
                </c:pt>
                <c:pt idx="494">
                  <c:v>-6.5999999999999837E-2</c:v>
                </c:pt>
                <c:pt idx="495">
                  <c:v>-6.0999999999999943E-2</c:v>
                </c:pt>
                <c:pt idx="496">
                  <c:v>-6.0000000000000497E-2</c:v>
                </c:pt>
                <c:pt idx="497">
                  <c:v>-6.1999999999999389E-2</c:v>
                </c:pt>
                <c:pt idx="498">
                  <c:v>-6.4000000000000057E-2</c:v>
                </c:pt>
                <c:pt idx="499">
                  <c:v>-5.9000000000000163E-2</c:v>
                </c:pt>
                <c:pt idx="500">
                  <c:v>-5.7000000000000384E-2</c:v>
                </c:pt>
                <c:pt idx="501">
                  <c:v>-5.4999999999999716E-2</c:v>
                </c:pt>
                <c:pt idx="502">
                  <c:v>-5.9000000000000163E-2</c:v>
                </c:pt>
                <c:pt idx="503">
                  <c:v>-5.7999999999999829E-2</c:v>
                </c:pt>
                <c:pt idx="504">
                  <c:v>-5.400000000000027E-2</c:v>
                </c:pt>
                <c:pt idx="505">
                  <c:v>-5.8999999999999275E-2</c:v>
                </c:pt>
                <c:pt idx="506">
                  <c:v>-6.2000000000000277E-2</c:v>
                </c:pt>
                <c:pt idx="507">
                  <c:v>-6.4000000000000057E-2</c:v>
                </c:pt>
                <c:pt idx="508">
                  <c:v>-7.099999999999973E-2</c:v>
                </c:pt>
                <c:pt idx="509">
                  <c:v>-7.8000000000000291E-2</c:v>
                </c:pt>
                <c:pt idx="510">
                  <c:v>-7.3999999999999844E-2</c:v>
                </c:pt>
                <c:pt idx="511">
                  <c:v>-7.6999999999999957E-2</c:v>
                </c:pt>
                <c:pt idx="512">
                  <c:v>-7.5000000000000178E-2</c:v>
                </c:pt>
                <c:pt idx="513">
                  <c:v>-6.899999999999995E-2</c:v>
                </c:pt>
                <c:pt idx="514">
                  <c:v>-6.8000000000000504E-2</c:v>
                </c:pt>
                <c:pt idx="515">
                  <c:v>-7.4999999999999289E-2</c:v>
                </c:pt>
                <c:pt idx="516">
                  <c:v>-7.2000000000000064E-2</c:v>
                </c:pt>
                <c:pt idx="517">
                  <c:v>-6.899999999999995E-2</c:v>
                </c:pt>
                <c:pt idx="518">
                  <c:v>-7.5000000000000178E-2</c:v>
                </c:pt>
                <c:pt idx="519">
                  <c:v>-8.8000000000000078E-2</c:v>
                </c:pt>
                <c:pt idx="520">
                  <c:v>-8.9999999999999858E-2</c:v>
                </c:pt>
                <c:pt idx="521">
                  <c:v>-8.8999999999999968E-2</c:v>
                </c:pt>
                <c:pt idx="522">
                  <c:v>-9.1000000000000192E-2</c:v>
                </c:pt>
                <c:pt idx="523">
                  <c:v>-9.6000000000000085E-2</c:v>
                </c:pt>
                <c:pt idx="524">
                  <c:v>-8.9999999999999858E-2</c:v>
                </c:pt>
                <c:pt idx="525">
                  <c:v>-8.3000000000000185E-2</c:v>
                </c:pt>
                <c:pt idx="526">
                  <c:v>-6.999999999999984E-2</c:v>
                </c:pt>
                <c:pt idx="527">
                  <c:v>-6.3000000000000167E-2</c:v>
                </c:pt>
                <c:pt idx="528">
                  <c:v>-5.600000000000005E-2</c:v>
                </c:pt>
                <c:pt idx="529">
                  <c:v>-5.699999999999994E-2</c:v>
                </c:pt>
                <c:pt idx="530">
                  <c:v>-6.899999999999995E-2</c:v>
                </c:pt>
                <c:pt idx="531">
                  <c:v>-7.3999999999999844E-2</c:v>
                </c:pt>
                <c:pt idx="532">
                  <c:v>-7.6999999999999957E-2</c:v>
                </c:pt>
                <c:pt idx="533">
                  <c:v>-7.0000000000000284E-2</c:v>
                </c:pt>
                <c:pt idx="534">
                  <c:v>-6.4999999999999947E-2</c:v>
                </c:pt>
                <c:pt idx="535">
                  <c:v>-5.4999999999999716E-2</c:v>
                </c:pt>
                <c:pt idx="536">
                  <c:v>-4.9000000000000377E-2</c:v>
                </c:pt>
                <c:pt idx="537">
                  <c:v>-4.9999999999999822E-2</c:v>
                </c:pt>
                <c:pt idx="538">
                  <c:v>-4.4999999999999929E-2</c:v>
                </c:pt>
                <c:pt idx="539">
                  <c:v>-4.4000000000000039E-2</c:v>
                </c:pt>
                <c:pt idx="540">
                  <c:v>-3.6999999999999922E-2</c:v>
                </c:pt>
                <c:pt idx="541">
                  <c:v>-3.9000000000000146E-2</c:v>
                </c:pt>
                <c:pt idx="542">
                  <c:v>-4.0999999999999925E-2</c:v>
                </c:pt>
                <c:pt idx="543">
                  <c:v>-4.5999999999999819E-2</c:v>
                </c:pt>
                <c:pt idx="544">
                  <c:v>-4.8000000000000043E-2</c:v>
                </c:pt>
                <c:pt idx="545">
                  <c:v>-5.2000000000000046E-2</c:v>
                </c:pt>
                <c:pt idx="546">
                  <c:v>-5.600000000000005E-2</c:v>
                </c:pt>
                <c:pt idx="547">
                  <c:v>-5.600000000000005E-2</c:v>
                </c:pt>
                <c:pt idx="548">
                  <c:v>-5.600000000000005E-2</c:v>
                </c:pt>
                <c:pt idx="549">
                  <c:v>-5.1000000000000156E-2</c:v>
                </c:pt>
                <c:pt idx="550">
                  <c:v>-4.4999999999999929E-2</c:v>
                </c:pt>
                <c:pt idx="551">
                  <c:v>-4.4999999999999929E-2</c:v>
                </c:pt>
                <c:pt idx="552">
                  <c:v>-4.9999999999999822E-2</c:v>
                </c:pt>
                <c:pt idx="553">
                  <c:v>-5.400000000000027E-2</c:v>
                </c:pt>
                <c:pt idx="554">
                  <c:v>-5.4999999999999716E-2</c:v>
                </c:pt>
                <c:pt idx="555">
                  <c:v>-5.7000000000000162E-2</c:v>
                </c:pt>
                <c:pt idx="556">
                  <c:v>-5.0999999999999934E-2</c:v>
                </c:pt>
                <c:pt idx="557">
                  <c:v>-4.4999999999999929E-2</c:v>
                </c:pt>
                <c:pt idx="558">
                  <c:v>-3.8000000000000034E-2</c:v>
                </c:pt>
                <c:pt idx="559">
                  <c:v>-2.7000000000000135E-2</c:v>
                </c:pt>
                <c:pt idx="560">
                  <c:v>-2.200000000000002E-2</c:v>
                </c:pt>
                <c:pt idx="561">
                  <c:v>-1.4000000000000012E-2</c:v>
                </c:pt>
                <c:pt idx="562">
                  <c:v>-6.0000000000000053E-3</c:v>
                </c:pt>
                <c:pt idx="563">
                  <c:v>-6.9999999999998952E-3</c:v>
                </c:pt>
                <c:pt idx="564">
                  <c:v>-2.0000000000000018E-3</c:v>
                </c:pt>
                <c:pt idx="565">
                  <c:v>2.9999999999998916E-3</c:v>
                </c:pt>
                <c:pt idx="566">
                  <c:v>-9.9999999999988987E-4</c:v>
                </c:pt>
                <c:pt idx="567">
                  <c:v>-4.9999999999998934E-3</c:v>
                </c:pt>
                <c:pt idx="568">
                  <c:v>6.9999999999998952E-3</c:v>
                </c:pt>
                <c:pt idx="569">
                  <c:v>4.9999999999998934E-3</c:v>
                </c:pt>
                <c:pt idx="570">
                  <c:v>-2.9999999999998916E-3</c:v>
                </c:pt>
                <c:pt idx="571">
                  <c:v>-1.2000000000000011E-2</c:v>
                </c:pt>
                <c:pt idx="572">
                  <c:v>-1.8000000000000016E-2</c:v>
                </c:pt>
                <c:pt idx="573">
                  <c:v>-3.400000000000003E-2</c:v>
                </c:pt>
                <c:pt idx="574">
                  <c:v>-4.0000000000000036E-2</c:v>
                </c:pt>
                <c:pt idx="575">
                  <c:v>-4.1999999999999815E-2</c:v>
                </c:pt>
                <c:pt idx="576">
                  <c:v>-4.2000000000000037E-2</c:v>
                </c:pt>
                <c:pt idx="577">
                  <c:v>-3.9000000000000146E-2</c:v>
                </c:pt>
                <c:pt idx="578">
                  <c:v>-3.7999999999999812E-2</c:v>
                </c:pt>
                <c:pt idx="579">
                  <c:v>-3.8000000000000034E-2</c:v>
                </c:pt>
                <c:pt idx="580">
                  <c:v>-2.5000000000000133E-2</c:v>
                </c:pt>
                <c:pt idx="581">
                  <c:v>-1.8000000000000016E-2</c:v>
                </c:pt>
                <c:pt idx="582">
                  <c:v>-1.2999999999999901E-2</c:v>
                </c:pt>
                <c:pt idx="583">
                  <c:v>-1.1000000000000121E-2</c:v>
                </c:pt>
                <c:pt idx="584">
                  <c:v>-1.1999999999999789E-2</c:v>
                </c:pt>
                <c:pt idx="585">
                  <c:v>-9.000000000000119E-3</c:v>
                </c:pt>
                <c:pt idx="586">
                  <c:v>-1.2999999999999901E-2</c:v>
                </c:pt>
                <c:pt idx="587">
                  <c:v>-1.0000000000000009E-2</c:v>
                </c:pt>
                <c:pt idx="588">
                  <c:v>-1.8000000000000016E-2</c:v>
                </c:pt>
                <c:pt idx="589">
                  <c:v>-1.2000000000000011E-2</c:v>
                </c:pt>
                <c:pt idx="590">
                  <c:v>-9.000000000000119E-3</c:v>
                </c:pt>
                <c:pt idx="591">
                  <c:v>1.0000000000001119E-3</c:v>
                </c:pt>
                <c:pt idx="592">
                  <c:v>-1.0000000000001119E-3</c:v>
                </c:pt>
                <c:pt idx="593">
                  <c:v>8.0000000000000071E-3</c:v>
                </c:pt>
                <c:pt idx="594">
                  <c:v>8.0000000000000071E-3</c:v>
                </c:pt>
                <c:pt idx="595">
                  <c:v>4.0000000000000036E-3</c:v>
                </c:pt>
                <c:pt idx="596">
                  <c:v>0</c:v>
                </c:pt>
                <c:pt idx="597">
                  <c:v>4.0000000000000036E-3</c:v>
                </c:pt>
                <c:pt idx="598">
                  <c:v>1.0000000000001119E-3</c:v>
                </c:pt>
                <c:pt idx="599">
                  <c:v>6.0000000000000053E-3</c:v>
                </c:pt>
                <c:pt idx="600">
                  <c:v>6.9999999999998952E-3</c:v>
                </c:pt>
                <c:pt idx="601">
                  <c:v>8.0000000000000071E-3</c:v>
                </c:pt>
                <c:pt idx="602">
                  <c:v>-9.9999999999988987E-4</c:v>
                </c:pt>
                <c:pt idx="603">
                  <c:v>-8.0000000000000071E-3</c:v>
                </c:pt>
                <c:pt idx="604">
                  <c:v>-8.0000000000000071E-3</c:v>
                </c:pt>
                <c:pt idx="605">
                  <c:v>-1.0000000000001119E-3</c:v>
                </c:pt>
                <c:pt idx="606">
                  <c:v>-4.0000000000000036E-3</c:v>
                </c:pt>
                <c:pt idx="607">
                  <c:v>-4.0000000000000036E-3</c:v>
                </c:pt>
                <c:pt idx="608">
                  <c:v>0</c:v>
                </c:pt>
                <c:pt idx="609">
                  <c:v>0</c:v>
                </c:pt>
                <c:pt idx="610">
                  <c:v>3.0000000000001137E-3</c:v>
                </c:pt>
                <c:pt idx="611">
                  <c:v>6.0000000000000053E-3</c:v>
                </c:pt>
                <c:pt idx="612">
                  <c:v>6.9999999999998952E-3</c:v>
                </c:pt>
                <c:pt idx="613">
                  <c:v>5.0000000000001155E-3</c:v>
                </c:pt>
                <c:pt idx="614">
                  <c:v>2.0000000000000018E-3</c:v>
                </c:pt>
                <c:pt idx="615">
                  <c:v>2.0000000000000018E-3</c:v>
                </c:pt>
                <c:pt idx="616">
                  <c:v>4.0000000000000036E-3</c:v>
                </c:pt>
                <c:pt idx="617">
                  <c:v>0</c:v>
                </c:pt>
                <c:pt idx="618">
                  <c:v>-1.0000000000001119E-3</c:v>
                </c:pt>
                <c:pt idx="619">
                  <c:v>1.0000000000001119E-3</c:v>
                </c:pt>
                <c:pt idx="620">
                  <c:v>-1.0000000000001119E-3</c:v>
                </c:pt>
                <c:pt idx="621">
                  <c:v>-2.9999999999998916E-3</c:v>
                </c:pt>
                <c:pt idx="622">
                  <c:v>-1.0000000000001119E-3</c:v>
                </c:pt>
                <c:pt idx="623">
                  <c:v>-2.0000000000000018E-3</c:v>
                </c:pt>
                <c:pt idx="624">
                  <c:v>-9.9999999999988987E-4</c:v>
                </c:pt>
                <c:pt idx="625">
                  <c:v>-4.0000000000000036E-3</c:v>
                </c:pt>
                <c:pt idx="626">
                  <c:v>9.9999999999988987E-4</c:v>
                </c:pt>
                <c:pt idx="627">
                  <c:v>0</c:v>
                </c:pt>
                <c:pt idx="628">
                  <c:v>6.0000000000000053E-3</c:v>
                </c:pt>
                <c:pt idx="629">
                  <c:v>6.0000000000000053E-3</c:v>
                </c:pt>
                <c:pt idx="630">
                  <c:v>7.0000000000001172E-3</c:v>
                </c:pt>
                <c:pt idx="631">
                  <c:v>2.9999999999998916E-3</c:v>
                </c:pt>
                <c:pt idx="632">
                  <c:v>-4.0000000000000036E-3</c:v>
                </c:pt>
                <c:pt idx="633">
                  <c:v>-4.0000000000000036E-3</c:v>
                </c:pt>
                <c:pt idx="634">
                  <c:v>-2.9999999999998916E-3</c:v>
                </c:pt>
                <c:pt idx="635">
                  <c:v>0</c:v>
                </c:pt>
                <c:pt idx="636">
                  <c:v>2.9999999999998916E-3</c:v>
                </c:pt>
                <c:pt idx="637">
                  <c:v>9.000000000000119E-3</c:v>
                </c:pt>
                <c:pt idx="638">
                  <c:v>2.9999999999998916E-3</c:v>
                </c:pt>
                <c:pt idx="639">
                  <c:v>3.0000000000001137E-3</c:v>
                </c:pt>
                <c:pt idx="640">
                  <c:v>-1.0000000000001119E-3</c:v>
                </c:pt>
                <c:pt idx="641">
                  <c:v>-6.0000000000000053E-3</c:v>
                </c:pt>
                <c:pt idx="642">
                  <c:v>-8.999999999999897E-3</c:v>
                </c:pt>
                <c:pt idx="643">
                  <c:v>-4.0000000000000036E-3</c:v>
                </c:pt>
                <c:pt idx="644">
                  <c:v>-8.0000000000000071E-3</c:v>
                </c:pt>
                <c:pt idx="645">
                  <c:v>-1.0000000000000009E-2</c:v>
                </c:pt>
                <c:pt idx="646">
                  <c:v>-5.0000000000001155E-3</c:v>
                </c:pt>
                <c:pt idx="647">
                  <c:v>4.0000000000000036E-3</c:v>
                </c:pt>
                <c:pt idx="648">
                  <c:v>-2.0000000000000018E-3</c:v>
                </c:pt>
                <c:pt idx="649">
                  <c:v>-6.0000000000000053E-3</c:v>
                </c:pt>
                <c:pt idx="650">
                  <c:v>-2.0000000000000018E-3</c:v>
                </c:pt>
                <c:pt idx="651">
                  <c:v>-9.9999999999988987E-4</c:v>
                </c:pt>
                <c:pt idx="652">
                  <c:v>-5.0000000000001155E-3</c:v>
                </c:pt>
                <c:pt idx="653">
                  <c:v>-2.9999999999998916E-3</c:v>
                </c:pt>
                <c:pt idx="654">
                  <c:v>4.9999999999998934E-3</c:v>
                </c:pt>
                <c:pt idx="655">
                  <c:v>-2.0000000000000018E-3</c:v>
                </c:pt>
                <c:pt idx="656">
                  <c:v>1.0000000000001119E-3</c:v>
                </c:pt>
                <c:pt idx="657">
                  <c:v>6.9999999999998952E-3</c:v>
                </c:pt>
                <c:pt idx="658">
                  <c:v>4.0000000000000036E-3</c:v>
                </c:pt>
                <c:pt idx="659">
                  <c:v>-6.0000000000000053E-3</c:v>
                </c:pt>
                <c:pt idx="660">
                  <c:v>1.0000000000001119E-3</c:v>
                </c:pt>
                <c:pt idx="661">
                  <c:v>2.0000000000000018E-3</c:v>
                </c:pt>
                <c:pt idx="662">
                  <c:v>-1.2000000000000011E-2</c:v>
                </c:pt>
                <c:pt idx="663">
                  <c:v>-2.100000000000013E-2</c:v>
                </c:pt>
                <c:pt idx="664">
                  <c:v>-9.9999999999988987E-4</c:v>
                </c:pt>
                <c:pt idx="665">
                  <c:v>6.0000000000000053E-3</c:v>
                </c:pt>
                <c:pt idx="666">
                  <c:v>-1.0000000000000009E-2</c:v>
                </c:pt>
                <c:pt idx="667">
                  <c:v>-1.1000000000000121E-2</c:v>
                </c:pt>
                <c:pt idx="668">
                  <c:v>-8.999999999999897E-3</c:v>
                </c:pt>
                <c:pt idx="669">
                  <c:v>-1.8999999999999906E-2</c:v>
                </c:pt>
                <c:pt idx="670">
                  <c:v>-2.6000000000000023E-2</c:v>
                </c:pt>
                <c:pt idx="671">
                  <c:v>-1.7000000000000126E-2</c:v>
                </c:pt>
                <c:pt idx="672">
                  <c:v>-1.4000000000000012E-2</c:v>
                </c:pt>
                <c:pt idx="673">
                  <c:v>-1.6000000000000014E-2</c:v>
                </c:pt>
                <c:pt idx="674">
                  <c:v>-1.2999999999999901E-2</c:v>
                </c:pt>
                <c:pt idx="675">
                  <c:v>-3.0000000000001137E-3</c:v>
                </c:pt>
                <c:pt idx="676">
                  <c:v>-6.9999999999998952E-3</c:v>
                </c:pt>
                <c:pt idx="677">
                  <c:v>-1.8000000000000016E-2</c:v>
                </c:pt>
                <c:pt idx="678">
                  <c:v>-8.999999999999897E-3</c:v>
                </c:pt>
                <c:pt idx="679">
                  <c:v>-3.0000000000001137E-3</c:v>
                </c:pt>
                <c:pt idx="680">
                  <c:v>-4.9999999999998934E-3</c:v>
                </c:pt>
                <c:pt idx="681">
                  <c:v>0</c:v>
                </c:pt>
                <c:pt idx="682">
                  <c:v>1.2999999999999901E-2</c:v>
                </c:pt>
                <c:pt idx="683">
                  <c:v>1.2999999999999901E-2</c:v>
                </c:pt>
                <c:pt idx="684">
                  <c:v>9.000000000000119E-3</c:v>
                </c:pt>
                <c:pt idx="685">
                  <c:v>4.0000000000000036E-3</c:v>
                </c:pt>
                <c:pt idx="686">
                  <c:v>-2.0000000000000018E-3</c:v>
                </c:pt>
                <c:pt idx="687">
                  <c:v>-1.4000000000000012E-2</c:v>
                </c:pt>
                <c:pt idx="688">
                  <c:v>-1.3000000000000123E-2</c:v>
                </c:pt>
                <c:pt idx="689">
                  <c:v>-9.9999999999997868E-3</c:v>
                </c:pt>
                <c:pt idx="690">
                  <c:v>-1.0000000000000009E-2</c:v>
                </c:pt>
                <c:pt idx="691">
                  <c:v>-1.1000000000000121E-2</c:v>
                </c:pt>
                <c:pt idx="692">
                  <c:v>-8.999999999999897E-3</c:v>
                </c:pt>
                <c:pt idx="693">
                  <c:v>-9.000000000000119E-3</c:v>
                </c:pt>
                <c:pt idx="694">
                  <c:v>-1.0000000000000009E-2</c:v>
                </c:pt>
                <c:pt idx="695">
                  <c:v>-4.9999999999998934E-3</c:v>
                </c:pt>
                <c:pt idx="696">
                  <c:v>-6.0000000000000053E-3</c:v>
                </c:pt>
                <c:pt idx="697">
                  <c:v>-7.0000000000001172E-3</c:v>
                </c:pt>
                <c:pt idx="698">
                  <c:v>-9.9999999999988987E-4</c:v>
                </c:pt>
                <c:pt idx="699">
                  <c:v>-2.0000000000000018E-3</c:v>
                </c:pt>
                <c:pt idx="700">
                  <c:v>-3.0000000000001137E-3</c:v>
                </c:pt>
                <c:pt idx="701">
                  <c:v>7.0000000000001172E-3</c:v>
                </c:pt>
                <c:pt idx="702">
                  <c:v>4.0000000000000036E-3</c:v>
                </c:pt>
                <c:pt idx="703">
                  <c:v>-1.2000000000000011E-2</c:v>
                </c:pt>
                <c:pt idx="704">
                  <c:v>9.9999999999988987E-4</c:v>
                </c:pt>
                <c:pt idx="705">
                  <c:v>0</c:v>
                </c:pt>
                <c:pt idx="706">
                  <c:v>-2.0000000000000018E-3</c:v>
                </c:pt>
                <c:pt idx="707">
                  <c:v>3.0000000000001137E-3</c:v>
                </c:pt>
                <c:pt idx="708">
                  <c:v>2.4999999999999911E-2</c:v>
                </c:pt>
                <c:pt idx="709">
                  <c:v>8.0000000000000071E-3</c:v>
                </c:pt>
                <c:pt idx="710">
                  <c:v>-1.0000000000000009E-2</c:v>
                </c:pt>
                <c:pt idx="711">
                  <c:v>0</c:v>
                </c:pt>
                <c:pt idx="712">
                  <c:v>0</c:v>
                </c:pt>
                <c:pt idx="713">
                  <c:v>-4.0000000000000036E-3</c:v>
                </c:pt>
                <c:pt idx="714">
                  <c:v>8.0000000000000071E-3</c:v>
                </c:pt>
                <c:pt idx="715">
                  <c:v>1.1000000000000121E-2</c:v>
                </c:pt>
                <c:pt idx="716">
                  <c:v>-1.7000000000000126E-2</c:v>
                </c:pt>
                <c:pt idx="717">
                  <c:v>-4.6000000000000041E-2</c:v>
                </c:pt>
                <c:pt idx="718">
                  <c:v>-4.9999999999999933E-2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356-471C-8303-37E63417C4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5075888"/>
        <c:axId val="825071296"/>
      </c:scatterChart>
      <c:valAx>
        <c:axId val="825075888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 in Volume (CC)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071296"/>
        <c:crosses val="autoZero"/>
        <c:crossBetween val="midCat"/>
      </c:valAx>
      <c:valAx>
        <c:axId val="82507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Difference in 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5075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Average Pressure against Volume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992825896762904"/>
          <c:y val="0.13930555555555557"/>
          <c:w val="0.83051618547681527"/>
          <c:h val="0.69679024496937869"/>
        </c:manualLayout>
      </c:layout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'1. 1000RPM'!$C$3:$C$722</c:f>
              <c:numCache>
                <c:formatCode>General</c:formatCode>
                <c:ptCount val="720"/>
                <c:pt idx="0">
                  <c:v>1.02</c:v>
                </c:pt>
                <c:pt idx="1">
                  <c:v>1.0169999999999999</c:v>
                </c:pt>
                <c:pt idx="2">
                  <c:v>1.0149999999999999</c:v>
                </c:pt>
                <c:pt idx="3">
                  <c:v>1.01</c:v>
                </c:pt>
                <c:pt idx="4">
                  <c:v>1.0049999999999999</c:v>
                </c:pt>
                <c:pt idx="5">
                  <c:v>1.0049999999999999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0.997</c:v>
                </c:pt>
                <c:pt idx="10">
                  <c:v>0.995</c:v>
                </c:pt>
                <c:pt idx="11">
                  <c:v>0.99299999999999999</c:v>
                </c:pt>
                <c:pt idx="12">
                  <c:v>0.996</c:v>
                </c:pt>
                <c:pt idx="13">
                  <c:v>0.997</c:v>
                </c:pt>
                <c:pt idx="14">
                  <c:v>0.999</c:v>
                </c:pt>
                <c:pt idx="15">
                  <c:v>1.0029999999999999</c:v>
                </c:pt>
                <c:pt idx="16">
                  <c:v>1.006</c:v>
                </c:pt>
                <c:pt idx="17">
                  <c:v>1.004</c:v>
                </c:pt>
                <c:pt idx="18">
                  <c:v>1.0049999999999999</c:v>
                </c:pt>
                <c:pt idx="19">
                  <c:v>1.008</c:v>
                </c:pt>
                <c:pt idx="20">
                  <c:v>1.006</c:v>
                </c:pt>
                <c:pt idx="21">
                  <c:v>1.0069999999999999</c:v>
                </c:pt>
                <c:pt idx="22">
                  <c:v>1.0089999999999999</c:v>
                </c:pt>
                <c:pt idx="23">
                  <c:v>1.0069999999999999</c:v>
                </c:pt>
                <c:pt idx="24">
                  <c:v>1.0069999999999999</c:v>
                </c:pt>
                <c:pt idx="25">
                  <c:v>1.0129999999999999</c:v>
                </c:pt>
                <c:pt idx="26">
                  <c:v>1.0149999999999999</c:v>
                </c:pt>
                <c:pt idx="27">
                  <c:v>1.012</c:v>
                </c:pt>
                <c:pt idx="28">
                  <c:v>1.012</c:v>
                </c:pt>
                <c:pt idx="29">
                  <c:v>1.0149999999999999</c:v>
                </c:pt>
                <c:pt idx="30">
                  <c:v>1.0129999999999999</c:v>
                </c:pt>
                <c:pt idx="31">
                  <c:v>1.0109999999999999</c:v>
                </c:pt>
                <c:pt idx="32">
                  <c:v>1.012</c:v>
                </c:pt>
                <c:pt idx="33">
                  <c:v>1.01</c:v>
                </c:pt>
                <c:pt idx="34">
                  <c:v>1.008</c:v>
                </c:pt>
                <c:pt idx="35">
                  <c:v>1.006</c:v>
                </c:pt>
                <c:pt idx="36">
                  <c:v>1.0049999999999999</c:v>
                </c:pt>
                <c:pt idx="37">
                  <c:v>1.0049999999999999</c:v>
                </c:pt>
                <c:pt idx="38">
                  <c:v>1.0029999999999999</c:v>
                </c:pt>
                <c:pt idx="39">
                  <c:v>1.0009999999999999</c:v>
                </c:pt>
                <c:pt idx="40">
                  <c:v>0.999</c:v>
                </c:pt>
                <c:pt idx="41">
                  <c:v>0.998</c:v>
                </c:pt>
                <c:pt idx="42">
                  <c:v>0.997</c:v>
                </c:pt>
                <c:pt idx="43">
                  <c:v>0.997</c:v>
                </c:pt>
                <c:pt idx="44">
                  <c:v>0.999</c:v>
                </c:pt>
                <c:pt idx="45">
                  <c:v>1.0009999999999999</c:v>
                </c:pt>
                <c:pt idx="46">
                  <c:v>1.0029999999999999</c:v>
                </c:pt>
                <c:pt idx="47">
                  <c:v>1.004</c:v>
                </c:pt>
                <c:pt idx="48">
                  <c:v>1.006</c:v>
                </c:pt>
                <c:pt idx="49">
                  <c:v>1.0049999999999999</c:v>
                </c:pt>
                <c:pt idx="50">
                  <c:v>1.006</c:v>
                </c:pt>
                <c:pt idx="51">
                  <c:v>1.004</c:v>
                </c:pt>
                <c:pt idx="52">
                  <c:v>1.002</c:v>
                </c:pt>
                <c:pt idx="53">
                  <c:v>1.0009999999999999</c:v>
                </c:pt>
                <c:pt idx="54">
                  <c:v>0.999</c:v>
                </c:pt>
                <c:pt idx="55">
                  <c:v>0.999</c:v>
                </c:pt>
                <c:pt idx="56">
                  <c:v>0.998</c:v>
                </c:pt>
                <c:pt idx="57">
                  <c:v>0.997</c:v>
                </c:pt>
                <c:pt idx="58">
                  <c:v>0.998</c:v>
                </c:pt>
                <c:pt idx="59">
                  <c:v>0.998</c:v>
                </c:pt>
                <c:pt idx="60">
                  <c:v>0.995</c:v>
                </c:pt>
                <c:pt idx="61">
                  <c:v>0.99399999999999999</c:v>
                </c:pt>
                <c:pt idx="62">
                  <c:v>0.98899999999999999</c:v>
                </c:pt>
                <c:pt idx="63">
                  <c:v>0.98599999999999999</c:v>
                </c:pt>
                <c:pt idx="64">
                  <c:v>0.98499999999999999</c:v>
                </c:pt>
                <c:pt idx="65">
                  <c:v>0.98799999999999999</c:v>
                </c:pt>
                <c:pt idx="66">
                  <c:v>0.99</c:v>
                </c:pt>
                <c:pt idx="67">
                  <c:v>0.99099999999999999</c:v>
                </c:pt>
                <c:pt idx="68">
                  <c:v>0.99299999999999999</c:v>
                </c:pt>
                <c:pt idx="69">
                  <c:v>0.98899999999999999</c:v>
                </c:pt>
                <c:pt idx="70">
                  <c:v>0.98899999999999999</c:v>
                </c:pt>
                <c:pt idx="71">
                  <c:v>0.98899999999999999</c:v>
                </c:pt>
                <c:pt idx="72">
                  <c:v>0.98899999999999999</c:v>
                </c:pt>
                <c:pt idx="73">
                  <c:v>0.98799999999999999</c:v>
                </c:pt>
                <c:pt idx="74">
                  <c:v>0.98599999999999999</c:v>
                </c:pt>
                <c:pt idx="75">
                  <c:v>0.98499999999999999</c:v>
                </c:pt>
                <c:pt idx="76">
                  <c:v>0.98299999999999998</c:v>
                </c:pt>
                <c:pt idx="77">
                  <c:v>0.98299999999999998</c:v>
                </c:pt>
                <c:pt idx="78">
                  <c:v>0.98299999999999998</c:v>
                </c:pt>
                <c:pt idx="79">
                  <c:v>0.98499999999999999</c:v>
                </c:pt>
                <c:pt idx="80">
                  <c:v>0.98599999999999999</c:v>
                </c:pt>
                <c:pt idx="81">
                  <c:v>0.98699999999999999</c:v>
                </c:pt>
                <c:pt idx="82">
                  <c:v>0.98899999999999999</c:v>
                </c:pt>
                <c:pt idx="83">
                  <c:v>0.99</c:v>
                </c:pt>
                <c:pt idx="84">
                  <c:v>0.98799999999999999</c:v>
                </c:pt>
                <c:pt idx="85">
                  <c:v>0.98899999999999999</c:v>
                </c:pt>
                <c:pt idx="86">
                  <c:v>0.98899999999999999</c:v>
                </c:pt>
                <c:pt idx="87">
                  <c:v>0.99</c:v>
                </c:pt>
                <c:pt idx="88">
                  <c:v>0.98899999999999999</c:v>
                </c:pt>
                <c:pt idx="89">
                  <c:v>0.99</c:v>
                </c:pt>
                <c:pt idx="90">
                  <c:v>0.99</c:v>
                </c:pt>
                <c:pt idx="91">
                  <c:v>0.98899999999999999</c:v>
                </c:pt>
                <c:pt idx="92">
                  <c:v>0.99</c:v>
                </c:pt>
                <c:pt idx="93">
                  <c:v>0.99099999999999999</c:v>
                </c:pt>
                <c:pt idx="94">
                  <c:v>0.99199999999999999</c:v>
                </c:pt>
                <c:pt idx="95">
                  <c:v>0.99299999999999999</c:v>
                </c:pt>
                <c:pt idx="96">
                  <c:v>0.99299999999999999</c:v>
                </c:pt>
                <c:pt idx="97">
                  <c:v>0.99399999999999999</c:v>
                </c:pt>
                <c:pt idx="98">
                  <c:v>0.996</c:v>
                </c:pt>
                <c:pt idx="99">
                  <c:v>0.995</c:v>
                </c:pt>
                <c:pt idx="100">
                  <c:v>0.996</c:v>
                </c:pt>
                <c:pt idx="101">
                  <c:v>0.996</c:v>
                </c:pt>
                <c:pt idx="102">
                  <c:v>0.995</c:v>
                </c:pt>
                <c:pt idx="103">
                  <c:v>0.99399999999999999</c:v>
                </c:pt>
                <c:pt idx="104">
                  <c:v>0.995</c:v>
                </c:pt>
                <c:pt idx="105">
                  <c:v>0.99399999999999999</c:v>
                </c:pt>
                <c:pt idx="106">
                  <c:v>0.995</c:v>
                </c:pt>
                <c:pt idx="107">
                  <c:v>0.99399999999999999</c:v>
                </c:pt>
                <c:pt idx="108">
                  <c:v>0.995</c:v>
                </c:pt>
                <c:pt idx="109">
                  <c:v>0.99199999999999999</c:v>
                </c:pt>
                <c:pt idx="110">
                  <c:v>0.99099999999999999</c:v>
                </c:pt>
                <c:pt idx="111">
                  <c:v>0.98899999999999999</c:v>
                </c:pt>
                <c:pt idx="112">
                  <c:v>0.98899999999999999</c:v>
                </c:pt>
                <c:pt idx="113">
                  <c:v>0.99099999999999999</c:v>
                </c:pt>
                <c:pt idx="114">
                  <c:v>0.99099999999999999</c:v>
                </c:pt>
                <c:pt idx="115">
                  <c:v>0.99</c:v>
                </c:pt>
                <c:pt idx="116">
                  <c:v>0.99</c:v>
                </c:pt>
                <c:pt idx="117">
                  <c:v>0.99399999999999999</c:v>
                </c:pt>
                <c:pt idx="118">
                  <c:v>0.996</c:v>
                </c:pt>
                <c:pt idx="119">
                  <c:v>1.0009999999999999</c:v>
                </c:pt>
                <c:pt idx="120">
                  <c:v>1.0009999999999999</c:v>
                </c:pt>
                <c:pt idx="121">
                  <c:v>1.0029999999999999</c:v>
                </c:pt>
                <c:pt idx="122">
                  <c:v>1.006</c:v>
                </c:pt>
                <c:pt idx="123">
                  <c:v>1.008</c:v>
                </c:pt>
                <c:pt idx="124">
                  <c:v>1.008</c:v>
                </c:pt>
                <c:pt idx="125">
                  <c:v>1.0069999999999999</c:v>
                </c:pt>
                <c:pt idx="126">
                  <c:v>1.004</c:v>
                </c:pt>
                <c:pt idx="127">
                  <c:v>1.004</c:v>
                </c:pt>
                <c:pt idx="128">
                  <c:v>1.0029999999999999</c:v>
                </c:pt>
                <c:pt idx="129">
                  <c:v>1.0009999999999999</c:v>
                </c:pt>
                <c:pt idx="130">
                  <c:v>1</c:v>
                </c:pt>
                <c:pt idx="131">
                  <c:v>1.0009999999999999</c:v>
                </c:pt>
                <c:pt idx="132">
                  <c:v>1</c:v>
                </c:pt>
                <c:pt idx="133">
                  <c:v>1.0009999999999999</c:v>
                </c:pt>
                <c:pt idx="134">
                  <c:v>1.004</c:v>
                </c:pt>
                <c:pt idx="135">
                  <c:v>1.0069999999999999</c:v>
                </c:pt>
                <c:pt idx="136">
                  <c:v>1.008</c:v>
                </c:pt>
                <c:pt idx="137">
                  <c:v>1.008</c:v>
                </c:pt>
                <c:pt idx="138">
                  <c:v>1.0109999999999999</c:v>
                </c:pt>
                <c:pt idx="139">
                  <c:v>1.0109999999999999</c:v>
                </c:pt>
                <c:pt idx="140">
                  <c:v>1.0129999999999999</c:v>
                </c:pt>
                <c:pt idx="141">
                  <c:v>1.0129999999999999</c:v>
                </c:pt>
                <c:pt idx="142">
                  <c:v>1.014</c:v>
                </c:pt>
                <c:pt idx="143">
                  <c:v>1.0149999999999999</c:v>
                </c:pt>
                <c:pt idx="144">
                  <c:v>1.0129999999999999</c:v>
                </c:pt>
                <c:pt idx="145">
                  <c:v>1.014</c:v>
                </c:pt>
                <c:pt idx="146">
                  <c:v>1.014</c:v>
                </c:pt>
                <c:pt idx="147">
                  <c:v>1.012</c:v>
                </c:pt>
                <c:pt idx="148">
                  <c:v>1.014</c:v>
                </c:pt>
                <c:pt idx="149">
                  <c:v>1.0129999999999999</c:v>
                </c:pt>
                <c:pt idx="150">
                  <c:v>1.012</c:v>
                </c:pt>
                <c:pt idx="151">
                  <c:v>1.01</c:v>
                </c:pt>
                <c:pt idx="152">
                  <c:v>1.01</c:v>
                </c:pt>
                <c:pt idx="153">
                  <c:v>1.0109999999999999</c:v>
                </c:pt>
                <c:pt idx="154">
                  <c:v>1.0089999999999999</c:v>
                </c:pt>
                <c:pt idx="155">
                  <c:v>1.008</c:v>
                </c:pt>
                <c:pt idx="156">
                  <c:v>1.008</c:v>
                </c:pt>
                <c:pt idx="157">
                  <c:v>1.01</c:v>
                </c:pt>
                <c:pt idx="158">
                  <c:v>1.01</c:v>
                </c:pt>
                <c:pt idx="159">
                  <c:v>1.012</c:v>
                </c:pt>
                <c:pt idx="160">
                  <c:v>1.014</c:v>
                </c:pt>
                <c:pt idx="161">
                  <c:v>1.018</c:v>
                </c:pt>
                <c:pt idx="162">
                  <c:v>1.022</c:v>
                </c:pt>
                <c:pt idx="163">
                  <c:v>1.028</c:v>
                </c:pt>
                <c:pt idx="164">
                  <c:v>1.0329999999999999</c:v>
                </c:pt>
                <c:pt idx="165">
                  <c:v>1.036</c:v>
                </c:pt>
                <c:pt idx="166">
                  <c:v>1.0409999999999999</c:v>
                </c:pt>
                <c:pt idx="167">
                  <c:v>1.046</c:v>
                </c:pt>
                <c:pt idx="168">
                  <c:v>1.05</c:v>
                </c:pt>
                <c:pt idx="169">
                  <c:v>1.054</c:v>
                </c:pt>
                <c:pt idx="170">
                  <c:v>1.0589999999999999</c:v>
                </c:pt>
                <c:pt idx="171">
                  <c:v>1.0620000000000001</c:v>
                </c:pt>
                <c:pt idx="172">
                  <c:v>1.0669999999999999</c:v>
                </c:pt>
                <c:pt idx="173">
                  <c:v>1.07</c:v>
                </c:pt>
                <c:pt idx="174">
                  <c:v>1.0720000000000001</c:v>
                </c:pt>
                <c:pt idx="175">
                  <c:v>1.0740000000000001</c:v>
                </c:pt>
                <c:pt idx="176">
                  <c:v>1.075</c:v>
                </c:pt>
                <c:pt idx="177">
                  <c:v>1.075</c:v>
                </c:pt>
                <c:pt idx="178">
                  <c:v>1.075</c:v>
                </c:pt>
                <c:pt idx="179">
                  <c:v>1.0760000000000001</c:v>
                </c:pt>
                <c:pt idx="180">
                  <c:v>1.077</c:v>
                </c:pt>
                <c:pt idx="181">
                  <c:v>1.0760000000000001</c:v>
                </c:pt>
                <c:pt idx="182">
                  <c:v>1.0860000000000001</c:v>
                </c:pt>
                <c:pt idx="183">
                  <c:v>1.0780000000000001</c:v>
                </c:pt>
                <c:pt idx="184">
                  <c:v>1.0780000000000001</c:v>
                </c:pt>
                <c:pt idx="185">
                  <c:v>1.0840000000000001</c:v>
                </c:pt>
                <c:pt idx="186">
                  <c:v>1.081</c:v>
                </c:pt>
                <c:pt idx="187">
                  <c:v>1.0820000000000001</c:v>
                </c:pt>
                <c:pt idx="188">
                  <c:v>1.0860000000000001</c:v>
                </c:pt>
                <c:pt idx="189">
                  <c:v>1.085</c:v>
                </c:pt>
                <c:pt idx="190">
                  <c:v>1.0840000000000001</c:v>
                </c:pt>
                <c:pt idx="191">
                  <c:v>1.085</c:v>
                </c:pt>
                <c:pt idx="192">
                  <c:v>1.0840000000000001</c:v>
                </c:pt>
                <c:pt idx="193">
                  <c:v>1.085</c:v>
                </c:pt>
                <c:pt idx="194">
                  <c:v>1.0820000000000001</c:v>
                </c:pt>
                <c:pt idx="195">
                  <c:v>1.081</c:v>
                </c:pt>
                <c:pt idx="196">
                  <c:v>1.081</c:v>
                </c:pt>
                <c:pt idx="197">
                  <c:v>1.081</c:v>
                </c:pt>
                <c:pt idx="198">
                  <c:v>1.08</c:v>
                </c:pt>
                <c:pt idx="199">
                  <c:v>1.0780000000000001</c:v>
                </c:pt>
                <c:pt idx="200">
                  <c:v>1.079</c:v>
                </c:pt>
                <c:pt idx="201">
                  <c:v>1.075</c:v>
                </c:pt>
                <c:pt idx="202">
                  <c:v>1.07</c:v>
                </c:pt>
                <c:pt idx="203">
                  <c:v>1.0680000000000001</c:v>
                </c:pt>
                <c:pt idx="204">
                  <c:v>1.071</c:v>
                </c:pt>
                <c:pt idx="205">
                  <c:v>1.073</c:v>
                </c:pt>
                <c:pt idx="206">
                  <c:v>1.071</c:v>
                </c:pt>
                <c:pt idx="207">
                  <c:v>1.0680000000000001</c:v>
                </c:pt>
                <c:pt idx="208">
                  <c:v>1.0669999999999999</c:v>
                </c:pt>
                <c:pt idx="209">
                  <c:v>1.0640000000000001</c:v>
                </c:pt>
                <c:pt idx="210">
                  <c:v>1.0629999999999999</c:v>
                </c:pt>
                <c:pt idx="211">
                  <c:v>1.0629999999999999</c:v>
                </c:pt>
                <c:pt idx="212">
                  <c:v>1.0640000000000001</c:v>
                </c:pt>
                <c:pt idx="213">
                  <c:v>1.0609999999999999</c:v>
                </c:pt>
                <c:pt idx="214">
                  <c:v>1.0589999999999999</c:v>
                </c:pt>
                <c:pt idx="215">
                  <c:v>1.056</c:v>
                </c:pt>
                <c:pt idx="216">
                  <c:v>1.0580000000000001</c:v>
                </c:pt>
                <c:pt idx="217">
                  <c:v>1.06</c:v>
                </c:pt>
                <c:pt idx="218">
                  <c:v>1.0620000000000001</c:v>
                </c:pt>
                <c:pt idx="219">
                  <c:v>1.0649999999999999</c:v>
                </c:pt>
                <c:pt idx="220">
                  <c:v>1.0669999999999999</c:v>
                </c:pt>
                <c:pt idx="221">
                  <c:v>1.0680000000000001</c:v>
                </c:pt>
                <c:pt idx="222">
                  <c:v>1.069</c:v>
                </c:pt>
                <c:pt idx="223">
                  <c:v>1.07</c:v>
                </c:pt>
                <c:pt idx="224">
                  <c:v>1.0720000000000001</c:v>
                </c:pt>
                <c:pt idx="225">
                  <c:v>1.075</c:v>
                </c:pt>
                <c:pt idx="226">
                  <c:v>1.083</c:v>
                </c:pt>
                <c:pt idx="227">
                  <c:v>1.0900000000000001</c:v>
                </c:pt>
                <c:pt idx="228">
                  <c:v>1.095</c:v>
                </c:pt>
                <c:pt idx="229">
                  <c:v>1.1020000000000001</c:v>
                </c:pt>
                <c:pt idx="230">
                  <c:v>1.1100000000000001</c:v>
                </c:pt>
                <c:pt idx="231">
                  <c:v>1.1160000000000001</c:v>
                </c:pt>
                <c:pt idx="232">
                  <c:v>1.1240000000000001</c:v>
                </c:pt>
                <c:pt idx="233">
                  <c:v>1.1339999999999999</c:v>
                </c:pt>
                <c:pt idx="234">
                  <c:v>1.147</c:v>
                </c:pt>
                <c:pt idx="235">
                  <c:v>1.1579999999999999</c:v>
                </c:pt>
                <c:pt idx="236">
                  <c:v>1.17</c:v>
                </c:pt>
                <c:pt idx="237">
                  <c:v>1.1830000000000001</c:v>
                </c:pt>
                <c:pt idx="238">
                  <c:v>1.1930000000000001</c:v>
                </c:pt>
                <c:pt idx="239">
                  <c:v>1.2070000000000001</c:v>
                </c:pt>
                <c:pt idx="240">
                  <c:v>1.2190000000000001</c:v>
                </c:pt>
                <c:pt idx="241">
                  <c:v>1.23</c:v>
                </c:pt>
                <c:pt idx="242">
                  <c:v>1.244</c:v>
                </c:pt>
                <c:pt idx="243">
                  <c:v>1.258</c:v>
                </c:pt>
                <c:pt idx="244">
                  <c:v>1.2709999999999999</c:v>
                </c:pt>
                <c:pt idx="245">
                  <c:v>1.284</c:v>
                </c:pt>
                <c:pt idx="246">
                  <c:v>1.298</c:v>
                </c:pt>
                <c:pt idx="247">
                  <c:v>1.3120000000000001</c:v>
                </c:pt>
                <c:pt idx="248">
                  <c:v>1.327</c:v>
                </c:pt>
                <c:pt idx="249">
                  <c:v>1.34</c:v>
                </c:pt>
                <c:pt idx="250">
                  <c:v>1.3560000000000001</c:v>
                </c:pt>
                <c:pt idx="251">
                  <c:v>1.375</c:v>
                </c:pt>
                <c:pt idx="252">
                  <c:v>1.3939999999999999</c:v>
                </c:pt>
                <c:pt idx="253">
                  <c:v>1.413</c:v>
                </c:pt>
                <c:pt idx="254">
                  <c:v>1.431</c:v>
                </c:pt>
                <c:pt idx="255">
                  <c:v>1.448</c:v>
                </c:pt>
                <c:pt idx="256">
                  <c:v>1.464</c:v>
                </c:pt>
                <c:pt idx="257">
                  <c:v>1.4830000000000001</c:v>
                </c:pt>
                <c:pt idx="258">
                  <c:v>1.5009999999999999</c:v>
                </c:pt>
                <c:pt idx="259">
                  <c:v>1.5209999999999999</c:v>
                </c:pt>
                <c:pt idx="260">
                  <c:v>1.5389999999999999</c:v>
                </c:pt>
                <c:pt idx="261">
                  <c:v>1.5589999999999999</c:v>
                </c:pt>
                <c:pt idx="262">
                  <c:v>1.581</c:v>
                </c:pt>
                <c:pt idx="263">
                  <c:v>1.603</c:v>
                </c:pt>
                <c:pt idx="264">
                  <c:v>1.627</c:v>
                </c:pt>
                <c:pt idx="265">
                  <c:v>1.651</c:v>
                </c:pt>
                <c:pt idx="266">
                  <c:v>1.679</c:v>
                </c:pt>
                <c:pt idx="267">
                  <c:v>1.7030000000000001</c:v>
                </c:pt>
                <c:pt idx="268">
                  <c:v>1.7330000000000001</c:v>
                </c:pt>
                <c:pt idx="269">
                  <c:v>1.762</c:v>
                </c:pt>
                <c:pt idx="270">
                  <c:v>1.7949999999999999</c:v>
                </c:pt>
                <c:pt idx="271">
                  <c:v>1.827</c:v>
                </c:pt>
                <c:pt idx="272">
                  <c:v>1.861</c:v>
                </c:pt>
                <c:pt idx="273">
                  <c:v>1.8959999999999999</c:v>
                </c:pt>
                <c:pt idx="274">
                  <c:v>1.931</c:v>
                </c:pt>
                <c:pt idx="275">
                  <c:v>1.9670000000000001</c:v>
                </c:pt>
                <c:pt idx="276">
                  <c:v>2.004</c:v>
                </c:pt>
                <c:pt idx="277">
                  <c:v>2.044</c:v>
                </c:pt>
                <c:pt idx="278">
                  <c:v>2.0840000000000001</c:v>
                </c:pt>
                <c:pt idx="279">
                  <c:v>2.1280000000000001</c:v>
                </c:pt>
                <c:pt idx="280">
                  <c:v>2.1720000000000002</c:v>
                </c:pt>
                <c:pt idx="281">
                  <c:v>2.2160000000000002</c:v>
                </c:pt>
                <c:pt idx="282">
                  <c:v>2.262</c:v>
                </c:pt>
                <c:pt idx="283">
                  <c:v>2.3090000000000002</c:v>
                </c:pt>
                <c:pt idx="284">
                  <c:v>2.359</c:v>
                </c:pt>
                <c:pt idx="285">
                  <c:v>2.4119999999999999</c:v>
                </c:pt>
                <c:pt idx="286">
                  <c:v>2.4670000000000001</c:v>
                </c:pt>
                <c:pt idx="287">
                  <c:v>2.524</c:v>
                </c:pt>
                <c:pt idx="288">
                  <c:v>2.5830000000000002</c:v>
                </c:pt>
                <c:pt idx="289">
                  <c:v>2.6440000000000001</c:v>
                </c:pt>
                <c:pt idx="290">
                  <c:v>2.7080000000000002</c:v>
                </c:pt>
                <c:pt idx="291">
                  <c:v>2.7749999999999999</c:v>
                </c:pt>
                <c:pt idx="292">
                  <c:v>2.8460000000000001</c:v>
                </c:pt>
                <c:pt idx="293">
                  <c:v>2.919</c:v>
                </c:pt>
                <c:pt idx="294">
                  <c:v>2.9950000000000001</c:v>
                </c:pt>
                <c:pt idx="295">
                  <c:v>3.0739999999999998</c:v>
                </c:pt>
                <c:pt idx="296">
                  <c:v>3.157</c:v>
                </c:pt>
                <c:pt idx="297">
                  <c:v>3.2429999999999999</c:v>
                </c:pt>
                <c:pt idx="298">
                  <c:v>3.3340000000000001</c:v>
                </c:pt>
                <c:pt idx="299">
                  <c:v>3.43</c:v>
                </c:pt>
                <c:pt idx="300">
                  <c:v>3.5310000000000001</c:v>
                </c:pt>
                <c:pt idx="301">
                  <c:v>3.633</c:v>
                </c:pt>
                <c:pt idx="302">
                  <c:v>3.7469999999999999</c:v>
                </c:pt>
                <c:pt idx="303">
                  <c:v>3.8580000000000001</c:v>
                </c:pt>
                <c:pt idx="304">
                  <c:v>3.98</c:v>
                </c:pt>
                <c:pt idx="305">
                  <c:v>4.0949999999999998</c:v>
                </c:pt>
                <c:pt idx="306">
                  <c:v>4.2270000000000003</c:v>
                </c:pt>
                <c:pt idx="307">
                  <c:v>4.3540000000000001</c:v>
                </c:pt>
                <c:pt idx="308">
                  <c:v>4.492</c:v>
                </c:pt>
                <c:pt idx="309">
                  <c:v>4.6399999999999997</c:v>
                </c:pt>
                <c:pt idx="310">
                  <c:v>4.7889999999999997</c:v>
                </c:pt>
                <c:pt idx="311">
                  <c:v>4.9450000000000003</c:v>
                </c:pt>
                <c:pt idx="312">
                  <c:v>5.1139999999999999</c:v>
                </c:pt>
                <c:pt idx="313">
                  <c:v>5.2889999999999997</c:v>
                </c:pt>
                <c:pt idx="314">
                  <c:v>5.476</c:v>
                </c:pt>
                <c:pt idx="315">
                  <c:v>5.67</c:v>
                </c:pt>
                <c:pt idx="316">
                  <c:v>5.8730000000000002</c:v>
                </c:pt>
                <c:pt idx="317">
                  <c:v>6.08</c:v>
                </c:pt>
                <c:pt idx="318">
                  <c:v>6.3019999999999996</c:v>
                </c:pt>
                <c:pt idx="319">
                  <c:v>6.53</c:v>
                </c:pt>
                <c:pt idx="320">
                  <c:v>6.77</c:v>
                </c:pt>
                <c:pt idx="321">
                  <c:v>7.0220000000000002</c:v>
                </c:pt>
                <c:pt idx="322">
                  <c:v>7.2910000000000004</c:v>
                </c:pt>
                <c:pt idx="323">
                  <c:v>7.569</c:v>
                </c:pt>
                <c:pt idx="324">
                  <c:v>7.8579999999999997</c:v>
                </c:pt>
                <c:pt idx="325">
                  <c:v>8.1630000000000003</c:v>
                </c:pt>
                <c:pt idx="326">
                  <c:v>8.4779999999999998</c:v>
                </c:pt>
                <c:pt idx="327">
                  <c:v>8.8119999999999994</c:v>
                </c:pt>
                <c:pt idx="328">
                  <c:v>9.1660000000000004</c:v>
                </c:pt>
                <c:pt idx="329">
                  <c:v>9.5239999999999991</c:v>
                </c:pt>
                <c:pt idx="330">
                  <c:v>9.9030000000000005</c:v>
                </c:pt>
                <c:pt idx="331">
                  <c:v>10.289</c:v>
                </c:pt>
                <c:pt idx="332">
                  <c:v>10.699</c:v>
                </c:pt>
                <c:pt idx="333">
                  <c:v>11.122999999999999</c:v>
                </c:pt>
                <c:pt idx="334">
                  <c:v>11.554</c:v>
                </c:pt>
                <c:pt idx="335">
                  <c:v>12.000999999999999</c:v>
                </c:pt>
                <c:pt idx="336">
                  <c:v>12.464</c:v>
                </c:pt>
                <c:pt idx="337">
                  <c:v>12.941000000000001</c:v>
                </c:pt>
                <c:pt idx="338">
                  <c:v>13.423999999999999</c:v>
                </c:pt>
                <c:pt idx="339">
                  <c:v>13.917999999999999</c:v>
                </c:pt>
                <c:pt idx="340">
                  <c:v>14.425000000000001</c:v>
                </c:pt>
                <c:pt idx="341">
                  <c:v>14.932</c:v>
                </c:pt>
                <c:pt idx="342">
                  <c:v>15.443</c:v>
                </c:pt>
                <c:pt idx="343">
                  <c:v>15.958</c:v>
                </c:pt>
                <c:pt idx="344">
                  <c:v>16.472000000000001</c:v>
                </c:pt>
                <c:pt idx="345">
                  <c:v>16.975999999999999</c:v>
                </c:pt>
                <c:pt idx="346">
                  <c:v>17.475999999999999</c:v>
                </c:pt>
                <c:pt idx="347">
                  <c:v>17.972000000000001</c:v>
                </c:pt>
                <c:pt idx="348">
                  <c:v>18.443999999999999</c:v>
                </c:pt>
                <c:pt idx="349">
                  <c:v>18.896000000000001</c:v>
                </c:pt>
                <c:pt idx="350">
                  <c:v>19.324999999999999</c:v>
                </c:pt>
                <c:pt idx="351">
                  <c:v>19.725999999999999</c:v>
                </c:pt>
                <c:pt idx="352">
                  <c:v>20.093</c:v>
                </c:pt>
                <c:pt idx="353">
                  <c:v>20.422000000000001</c:v>
                </c:pt>
                <c:pt idx="354">
                  <c:v>20.71</c:v>
                </c:pt>
                <c:pt idx="355">
                  <c:v>20.954999999999998</c:v>
                </c:pt>
                <c:pt idx="356">
                  <c:v>21.154</c:v>
                </c:pt>
                <c:pt idx="357">
                  <c:v>21.295999999999999</c:v>
                </c:pt>
                <c:pt idx="358">
                  <c:v>21.396000000000001</c:v>
                </c:pt>
                <c:pt idx="359">
                  <c:v>21.452000000000002</c:v>
                </c:pt>
                <c:pt idx="360">
                  <c:v>21.46</c:v>
                </c:pt>
                <c:pt idx="361">
                  <c:v>21.454000000000001</c:v>
                </c:pt>
                <c:pt idx="362">
                  <c:v>21.443000000000001</c:v>
                </c:pt>
                <c:pt idx="363">
                  <c:v>21.434000000000001</c:v>
                </c:pt>
                <c:pt idx="364">
                  <c:v>21.497</c:v>
                </c:pt>
                <c:pt idx="365">
                  <c:v>21.652999999999999</c:v>
                </c:pt>
                <c:pt idx="366">
                  <c:v>21.927</c:v>
                </c:pt>
                <c:pt idx="367">
                  <c:v>22.364999999999998</c:v>
                </c:pt>
                <c:pt idx="368">
                  <c:v>23</c:v>
                </c:pt>
                <c:pt idx="369">
                  <c:v>23.824000000000002</c:v>
                </c:pt>
                <c:pt idx="370">
                  <c:v>24.841999999999999</c:v>
                </c:pt>
                <c:pt idx="371">
                  <c:v>26.048999999999999</c:v>
                </c:pt>
                <c:pt idx="372">
                  <c:v>27.443999999999999</c:v>
                </c:pt>
                <c:pt idx="373">
                  <c:v>29.004999999999999</c:v>
                </c:pt>
                <c:pt idx="374">
                  <c:v>30.722000000000001</c:v>
                </c:pt>
                <c:pt idx="375">
                  <c:v>32.540999999999997</c:v>
                </c:pt>
                <c:pt idx="376">
                  <c:v>34.415999999999997</c:v>
                </c:pt>
                <c:pt idx="377">
                  <c:v>36.31</c:v>
                </c:pt>
                <c:pt idx="378">
                  <c:v>38.207999999999998</c:v>
                </c:pt>
                <c:pt idx="379">
                  <c:v>40.14</c:v>
                </c:pt>
                <c:pt idx="380">
                  <c:v>42.161999999999999</c:v>
                </c:pt>
                <c:pt idx="381">
                  <c:v>44.173999999999999</c:v>
                </c:pt>
                <c:pt idx="382">
                  <c:v>45.838999999999999</c:v>
                </c:pt>
                <c:pt idx="383">
                  <c:v>46.878</c:v>
                </c:pt>
                <c:pt idx="384">
                  <c:v>47.142000000000003</c:v>
                </c:pt>
                <c:pt idx="385">
                  <c:v>46.685000000000002</c:v>
                </c:pt>
                <c:pt idx="386">
                  <c:v>45.661000000000001</c:v>
                </c:pt>
                <c:pt idx="387">
                  <c:v>44.283000000000001</c:v>
                </c:pt>
                <c:pt idx="388">
                  <c:v>42.744999999999997</c:v>
                </c:pt>
                <c:pt idx="389">
                  <c:v>41.146999999999998</c:v>
                </c:pt>
                <c:pt idx="390">
                  <c:v>39.567</c:v>
                </c:pt>
                <c:pt idx="391">
                  <c:v>38.020000000000003</c:v>
                </c:pt>
                <c:pt idx="392">
                  <c:v>36.53</c:v>
                </c:pt>
                <c:pt idx="393">
                  <c:v>35.098999999999997</c:v>
                </c:pt>
                <c:pt idx="394">
                  <c:v>33.734000000000002</c:v>
                </c:pt>
                <c:pt idx="395">
                  <c:v>32.433</c:v>
                </c:pt>
                <c:pt idx="396">
                  <c:v>31.189</c:v>
                </c:pt>
                <c:pt idx="397">
                  <c:v>30.003</c:v>
                </c:pt>
                <c:pt idx="398">
                  <c:v>28.872</c:v>
                </c:pt>
                <c:pt idx="399">
                  <c:v>27.788</c:v>
                </c:pt>
                <c:pt idx="400">
                  <c:v>26.757000000000001</c:v>
                </c:pt>
                <c:pt idx="401">
                  <c:v>25.777000000000001</c:v>
                </c:pt>
                <c:pt idx="402">
                  <c:v>24.835999999999999</c:v>
                </c:pt>
                <c:pt idx="403">
                  <c:v>23.945</c:v>
                </c:pt>
                <c:pt idx="404">
                  <c:v>23.094000000000001</c:v>
                </c:pt>
                <c:pt idx="405">
                  <c:v>22.288</c:v>
                </c:pt>
                <c:pt idx="406">
                  <c:v>21.515999999999998</c:v>
                </c:pt>
                <c:pt idx="407">
                  <c:v>20.78</c:v>
                </c:pt>
                <c:pt idx="408">
                  <c:v>20.077999999999999</c:v>
                </c:pt>
                <c:pt idx="409">
                  <c:v>19.404</c:v>
                </c:pt>
                <c:pt idx="410">
                  <c:v>18.765999999999998</c:v>
                </c:pt>
                <c:pt idx="411">
                  <c:v>18.152999999999999</c:v>
                </c:pt>
                <c:pt idx="412">
                  <c:v>17.567</c:v>
                </c:pt>
                <c:pt idx="413">
                  <c:v>17.012</c:v>
                </c:pt>
                <c:pt idx="414">
                  <c:v>16.48</c:v>
                </c:pt>
                <c:pt idx="415">
                  <c:v>15.974</c:v>
                </c:pt>
                <c:pt idx="416">
                  <c:v>15.491</c:v>
                </c:pt>
                <c:pt idx="417">
                  <c:v>15.028</c:v>
                </c:pt>
                <c:pt idx="418">
                  <c:v>14.586</c:v>
                </c:pt>
                <c:pt idx="419">
                  <c:v>14.162000000000001</c:v>
                </c:pt>
                <c:pt idx="420">
                  <c:v>13.757</c:v>
                </c:pt>
                <c:pt idx="421">
                  <c:v>13.371</c:v>
                </c:pt>
                <c:pt idx="422">
                  <c:v>12.999000000000001</c:v>
                </c:pt>
                <c:pt idx="423">
                  <c:v>12.643000000000001</c:v>
                </c:pt>
                <c:pt idx="424">
                  <c:v>12.302</c:v>
                </c:pt>
                <c:pt idx="425">
                  <c:v>11.978999999999999</c:v>
                </c:pt>
                <c:pt idx="426">
                  <c:v>11.667</c:v>
                </c:pt>
                <c:pt idx="427">
                  <c:v>11.371</c:v>
                </c:pt>
                <c:pt idx="428">
                  <c:v>11.087</c:v>
                </c:pt>
                <c:pt idx="429">
                  <c:v>10.808999999999999</c:v>
                </c:pt>
                <c:pt idx="430">
                  <c:v>10.545</c:v>
                </c:pt>
                <c:pt idx="431">
                  <c:v>10.286</c:v>
                </c:pt>
                <c:pt idx="432">
                  <c:v>10.039999999999999</c:v>
                </c:pt>
                <c:pt idx="433">
                  <c:v>9.8030000000000008</c:v>
                </c:pt>
                <c:pt idx="434">
                  <c:v>9.5749999999999993</c:v>
                </c:pt>
                <c:pt idx="435">
                  <c:v>9.3580000000000005</c:v>
                </c:pt>
                <c:pt idx="436">
                  <c:v>9.15</c:v>
                </c:pt>
                <c:pt idx="437">
                  <c:v>8.9480000000000004</c:v>
                </c:pt>
                <c:pt idx="438">
                  <c:v>8.7560000000000002</c:v>
                </c:pt>
                <c:pt idx="439">
                  <c:v>8.5719999999999992</c:v>
                </c:pt>
                <c:pt idx="440">
                  <c:v>8.3979999999999997</c:v>
                </c:pt>
                <c:pt idx="441">
                  <c:v>8.23</c:v>
                </c:pt>
                <c:pt idx="442">
                  <c:v>8.0690000000000008</c:v>
                </c:pt>
                <c:pt idx="443">
                  <c:v>7.9119999999999999</c:v>
                </c:pt>
                <c:pt idx="444">
                  <c:v>7.7629999999999999</c:v>
                </c:pt>
                <c:pt idx="445">
                  <c:v>7.6150000000000002</c:v>
                </c:pt>
                <c:pt idx="446">
                  <c:v>7.4740000000000002</c:v>
                </c:pt>
                <c:pt idx="447">
                  <c:v>7.335</c:v>
                </c:pt>
                <c:pt idx="448">
                  <c:v>7.2039999999999997</c:v>
                </c:pt>
                <c:pt idx="449">
                  <c:v>7.0759999999999996</c:v>
                </c:pt>
                <c:pt idx="450">
                  <c:v>6.9539999999999997</c:v>
                </c:pt>
                <c:pt idx="451">
                  <c:v>6.8339999999999996</c:v>
                </c:pt>
                <c:pt idx="452">
                  <c:v>6.7190000000000003</c:v>
                </c:pt>
                <c:pt idx="453">
                  <c:v>6.609</c:v>
                </c:pt>
                <c:pt idx="454">
                  <c:v>6.5010000000000003</c:v>
                </c:pt>
                <c:pt idx="455">
                  <c:v>6.3970000000000002</c:v>
                </c:pt>
                <c:pt idx="456">
                  <c:v>6.3</c:v>
                </c:pt>
                <c:pt idx="457">
                  <c:v>6.202</c:v>
                </c:pt>
                <c:pt idx="458">
                  <c:v>6.1120000000000001</c:v>
                </c:pt>
                <c:pt idx="459">
                  <c:v>6.0179999999999998</c:v>
                </c:pt>
                <c:pt idx="460">
                  <c:v>5.9320000000000004</c:v>
                </c:pt>
                <c:pt idx="461">
                  <c:v>5.8440000000000003</c:v>
                </c:pt>
                <c:pt idx="462">
                  <c:v>5.76</c:v>
                </c:pt>
                <c:pt idx="463">
                  <c:v>5.6820000000000004</c:v>
                </c:pt>
                <c:pt idx="464">
                  <c:v>5.6040000000000001</c:v>
                </c:pt>
                <c:pt idx="465">
                  <c:v>5.5250000000000004</c:v>
                </c:pt>
                <c:pt idx="466">
                  <c:v>5.4560000000000004</c:v>
                </c:pt>
                <c:pt idx="467">
                  <c:v>5.3879999999999999</c:v>
                </c:pt>
                <c:pt idx="468">
                  <c:v>5.3179999999999996</c:v>
                </c:pt>
                <c:pt idx="469">
                  <c:v>5.2450000000000001</c:v>
                </c:pt>
                <c:pt idx="470">
                  <c:v>5.181</c:v>
                </c:pt>
                <c:pt idx="471">
                  <c:v>5.1159999999999997</c:v>
                </c:pt>
                <c:pt idx="472">
                  <c:v>5.0529999999999999</c:v>
                </c:pt>
                <c:pt idx="473">
                  <c:v>4.9909999999999997</c:v>
                </c:pt>
                <c:pt idx="474">
                  <c:v>4.9329999999999998</c:v>
                </c:pt>
                <c:pt idx="475">
                  <c:v>4.8760000000000003</c:v>
                </c:pt>
                <c:pt idx="476">
                  <c:v>4.8179999999999996</c:v>
                </c:pt>
                <c:pt idx="477">
                  <c:v>4.766</c:v>
                </c:pt>
                <c:pt idx="478">
                  <c:v>4.7140000000000004</c:v>
                </c:pt>
                <c:pt idx="479">
                  <c:v>4.6589999999999998</c:v>
                </c:pt>
                <c:pt idx="480">
                  <c:v>4.6050000000000004</c:v>
                </c:pt>
                <c:pt idx="481">
                  <c:v>4.5529999999999999</c:v>
                </c:pt>
                <c:pt idx="482">
                  <c:v>4.4969999999999999</c:v>
                </c:pt>
                <c:pt idx="483">
                  <c:v>4.4370000000000003</c:v>
                </c:pt>
                <c:pt idx="484">
                  <c:v>4.3730000000000002</c:v>
                </c:pt>
                <c:pt idx="485">
                  <c:v>4.3049999999999997</c:v>
                </c:pt>
                <c:pt idx="486">
                  <c:v>4.2329999999999997</c:v>
                </c:pt>
                <c:pt idx="487">
                  <c:v>4.1550000000000002</c:v>
                </c:pt>
                <c:pt idx="488">
                  <c:v>4.0709999999999997</c:v>
                </c:pt>
                <c:pt idx="489">
                  <c:v>3.9870000000000001</c:v>
                </c:pt>
                <c:pt idx="490">
                  <c:v>3.895</c:v>
                </c:pt>
                <c:pt idx="491">
                  <c:v>3.7970000000000002</c:v>
                </c:pt>
                <c:pt idx="492">
                  <c:v>3.6920000000000002</c:v>
                </c:pt>
                <c:pt idx="493">
                  <c:v>3.5830000000000002</c:v>
                </c:pt>
                <c:pt idx="494">
                  <c:v>3.47</c:v>
                </c:pt>
                <c:pt idx="495">
                  <c:v>3.3540000000000001</c:v>
                </c:pt>
                <c:pt idx="496">
                  <c:v>3.2360000000000002</c:v>
                </c:pt>
                <c:pt idx="497">
                  <c:v>3.113</c:v>
                </c:pt>
                <c:pt idx="498">
                  <c:v>2.992</c:v>
                </c:pt>
                <c:pt idx="499">
                  <c:v>2.867</c:v>
                </c:pt>
                <c:pt idx="500">
                  <c:v>2.742</c:v>
                </c:pt>
                <c:pt idx="501">
                  <c:v>2.6160000000000001</c:v>
                </c:pt>
                <c:pt idx="502">
                  <c:v>2.4900000000000002</c:v>
                </c:pt>
                <c:pt idx="503">
                  <c:v>2.363</c:v>
                </c:pt>
                <c:pt idx="504">
                  <c:v>2.2349999999999999</c:v>
                </c:pt>
                <c:pt idx="505">
                  <c:v>2.1110000000000002</c:v>
                </c:pt>
                <c:pt idx="506">
                  <c:v>1.99</c:v>
                </c:pt>
                <c:pt idx="507">
                  <c:v>1.867</c:v>
                </c:pt>
                <c:pt idx="508">
                  <c:v>1.744</c:v>
                </c:pt>
                <c:pt idx="509">
                  <c:v>1.629</c:v>
                </c:pt>
                <c:pt idx="510">
                  <c:v>1.516</c:v>
                </c:pt>
                <c:pt idx="511">
                  <c:v>1.4059999999999999</c:v>
                </c:pt>
                <c:pt idx="512">
                  <c:v>1.3029999999999999</c:v>
                </c:pt>
                <c:pt idx="513">
                  <c:v>1.2070000000000001</c:v>
                </c:pt>
                <c:pt idx="514">
                  <c:v>1.119</c:v>
                </c:pt>
                <c:pt idx="515">
                  <c:v>1.0389999999999999</c:v>
                </c:pt>
                <c:pt idx="516">
                  <c:v>0.96899999999999997</c:v>
                </c:pt>
                <c:pt idx="517">
                  <c:v>0.90700000000000003</c:v>
                </c:pt>
                <c:pt idx="518">
                  <c:v>0.85299999999999998</c:v>
                </c:pt>
                <c:pt idx="519">
                  <c:v>0.81100000000000005</c:v>
                </c:pt>
                <c:pt idx="520">
                  <c:v>0.77400000000000002</c:v>
                </c:pt>
                <c:pt idx="521">
                  <c:v>0.75</c:v>
                </c:pt>
                <c:pt idx="522">
                  <c:v>0.73199999999999998</c:v>
                </c:pt>
                <c:pt idx="523">
                  <c:v>0.72099999999999997</c:v>
                </c:pt>
                <c:pt idx="524">
                  <c:v>0.71799999999999997</c:v>
                </c:pt>
                <c:pt idx="525">
                  <c:v>0.71899999999999997</c:v>
                </c:pt>
                <c:pt idx="526">
                  <c:v>0.72299999999999998</c:v>
                </c:pt>
                <c:pt idx="527">
                  <c:v>0.73299999999999998</c:v>
                </c:pt>
                <c:pt idx="528">
                  <c:v>0.745</c:v>
                </c:pt>
                <c:pt idx="529">
                  <c:v>0.755</c:v>
                </c:pt>
                <c:pt idx="530">
                  <c:v>0.76400000000000001</c:v>
                </c:pt>
                <c:pt idx="531">
                  <c:v>0.77400000000000002</c:v>
                </c:pt>
                <c:pt idx="532">
                  <c:v>0.78400000000000003</c:v>
                </c:pt>
                <c:pt idx="533">
                  <c:v>0.79100000000000004</c:v>
                </c:pt>
                <c:pt idx="534">
                  <c:v>0.79500000000000004</c:v>
                </c:pt>
                <c:pt idx="535">
                  <c:v>0.79900000000000004</c:v>
                </c:pt>
                <c:pt idx="536">
                  <c:v>0.8</c:v>
                </c:pt>
                <c:pt idx="537">
                  <c:v>0.79500000000000004</c:v>
                </c:pt>
                <c:pt idx="538">
                  <c:v>0.79100000000000004</c:v>
                </c:pt>
                <c:pt idx="539">
                  <c:v>0.78900000000000003</c:v>
                </c:pt>
                <c:pt idx="540">
                  <c:v>0.78100000000000003</c:v>
                </c:pt>
                <c:pt idx="541">
                  <c:v>0.77100000000000002</c:v>
                </c:pt>
                <c:pt idx="542">
                  <c:v>0.77300000000000002</c:v>
                </c:pt>
                <c:pt idx="543">
                  <c:v>0.75800000000000001</c:v>
                </c:pt>
                <c:pt idx="544">
                  <c:v>0.75700000000000001</c:v>
                </c:pt>
                <c:pt idx="545">
                  <c:v>0.75900000000000001</c:v>
                </c:pt>
                <c:pt idx="546">
                  <c:v>0.75700000000000001</c:v>
                </c:pt>
                <c:pt idx="547">
                  <c:v>0.76</c:v>
                </c:pt>
                <c:pt idx="548">
                  <c:v>0.76500000000000001</c:v>
                </c:pt>
                <c:pt idx="549">
                  <c:v>0.77100000000000002</c:v>
                </c:pt>
                <c:pt idx="550">
                  <c:v>0.77800000000000002</c:v>
                </c:pt>
                <c:pt idx="551">
                  <c:v>0.78800000000000003</c:v>
                </c:pt>
                <c:pt idx="552">
                  <c:v>0.80200000000000005</c:v>
                </c:pt>
                <c:pt idx="553">
                  <c:v>0.81100000000000005</c:v>
                </c:pt>
                <c:pt idx="554">
                  <c:v>0.82</c:v>
                </c:pt>
                <c:pt idx="555">
                  <c:v>0.83099999999999996</c:v>
                </c:pt>
                <c:pt idx="556">
                  <c:v>0.83799999999999997</c:v>
                </c:pt>
                <c:pt idx="557">
                  <c:v>0.84899999999999998</c:v>
                </c:pt>
                <c:pt idx="558">
                  <c:v>0.85499999999999998</c:v>
                </c:pt>
                <c:pt idx="559">
                  <c:v>0.86</c:v>
                </c:pt>
                <c:pt idx="560">
                  <c:v>0.86299999999999999</c:v>
                </c:pt>
                <c:pt idx="561">
                  <c:v>0.86199999999999999</c:v>
                </c:pt>
                <c:pt idx="562">
                  <c:v>0.86199999999999999</c:v>
                </c:pt>
                <c:pt idx="563">
                  <c:v>0.86099999999999999</c:v>
                </c:pt>
                <c:pt idx="564">
                  <c:v>0.85799999999999998</c:v>
                </c:pt>
                <c:pt idx="565">
                  <c:v>0.85399999999999998</c:v>
                </c:pt>
                <c:pt idx="566">
                  <c:v>0.84499999999999997</c:v>
                </c:pt>
                <c:pt idx="567">
                  <c:v>0.83599999999999997</c:v>
                </c:pt>
                <c:pt idx="568">
                  <c:v>0.82799999999999996</c:v>
                </c:pt>
                <c:pt idx="569">
                  <c:v>0.81899999999999995</c:v>
                </c:pt>
                <c:pt idx="570">
                  <c:v>0.81200000000000006</c:v>
                </c:pt>
                <c:pt idx="571">
                  <c:v>0.80500000000000005</c:v>
                </c:pt>
                <c:pt idx="572">
                  <c:v>0.8</c:v>
                </c:pt>
                <c:pt idx="573">
                  <c:v>0.79400000000000004</c:v>
                </c:pt>
                <c:pt idx="574">
                  <c:v>0.79100000000000004</c:v>
                </c:pt>
                <c:pt idx="575">
                  <c:v>0.78800000000000003</c:v>
                </c:pt>
                <c:pt idx="576">
                  <c:v>0.78900000000000003</c:v>
                </c:pt>
                <c:pt idx="577">
                  <c:v>0.79</c:v>
                </c:pt>
                <c:pt idx="578">
                  <c:v>0.79500000000000004</c:v>
                </c:pt>
                <c:pt idx="579">
                  <c:v>0.8</c:v>
                </c:pt>
                <c:pt idx="580">
                  <c:v>0.80500000000000005</c:v>
                </c:pt>
                <c:pt idx="581">
                  <c:v>0.81100000000000005</c:v>
                </c:pt>
                <c:pt idx="582">
                  <c:v>0.82</c:v>
                </c:pt>
                <c:pt idx="583">
                  <c:v>0.83</c:v>
                </c:pt>
                <c:pt idx="584">
                  <c:v>0.84099999999999997</c:v>
                </c:pt>
                <c:pt idx="585">
                  <c:v>0.85099999999999998</c:v>
                </c:pt>
                <c:pt idx="586">
                  <c:v>0.86</c:v>
                </c:pt>
                <c:pt idx="587">
                  <c:v>0.86699999999999999</c:v>
                </c:pt>
                <c:pt idx="588">
                  <c:v>0.874</c:v>
                </c:pt>
                <c:pt idx="589">
                  <c:v>0.88200000000000001</c:v>
                </c:pt>
                <c:pt idx="590">
                  <c:v>0.89200000000000002</c:v>
                </c:pt>
                <c:pt idx="591">
                  <c:v>0.89900000000000002</c:v>
                </c:pt>
                <c:pt idx="592">
                  <c:v>0.90300000000000002</c:v>
                </c:pt>
                <c:pt idx="593">
                  <c:v>0.90600000000000003</c:v>
                </c:pt>
                <c:pt idx="594">
                  <c:v>0.90600000000000003</c:v>
                </c:pt>
                <c:pt idx="595">
                  <c:v>0.90600000000000003</c:v>
                </c:pt>
                <c:pt idx="596">
                  <c:v>0.90700000000000003</c:v>
                </c:pt>
                <c:pt idx="597">
                  <c:v>0.90700000000000003</c:v>
                </c:pt>
                <c:pt idx="598">
                  <c:v>0.90500000000000003</c:v>
                </c:pt>
                <c:pt idx="599">
                  <c:v>0.90500000000000003</c:v>
                </c:pt>
                <c:pt idx="600">
                  <c:v>0.90500000000000003</c:v>
                </c:pt>
                <c:pt idx="601">
                  <c:v>0.90300000000000002</c:v>
                </c:pt>
                <c:pt idx="602">
                  <c:v>0.90300000000000002</c:v>
                </c:pt>
                <c:pt idx="603">
                  <c:v>0.90300000000000002</c:v>
                </c:pt>
                <c:pt idx="604">
                  <c:v>0.90400000000000003</c:v>
                </c:pt>
                <c:pt idx="605">
                  <c:v>0.90700000000000003</c:v>
                </c:pt>
                <c:pt idx="606">
                  <c:v>0.90900000000000003</c:v>
                </c:pt>
                <c:pt idx="607">
                  <c:v>0.91200000000000003</c:v>
                </c:pt>
                <c:pt idx="608">
                  <c:v>0.91700000000000004</c:v>
                </c:pt>
                <c:pt idx="609">
                  <c:v>0.92200000000000004</c:v>
                </c:pt>
                <c:pt idx="610">
                  <c:v>0.93</c:v>
                </c:pt>
                <c:pt idx="611">
                  <c:v>0.93799999999999994</c:v>
                </c:pt>
                <c:pt idx="612">
                  <c:v>0.94599999999999995</c:v>
                </c:pt>
                <c:pt idx="613">
                  <c:v>0.95399999999999996</c:v>
                </c:pt>
                <c:pt idx="614">
                  <c:v>0.96299999999999997</c:v>
                </c:pt>
                <c:pt idx="615">
                  <c:v>0.96899999999999997</c:v>
                </c:pt>
                <c:pt idx="616">
                  <c:v>0.97599999999999998</c:v>
                </c:pt>
                <c:pt idx="617">
                  <c:v>0.98199999999999998</c:v>
                </c:pt>
                <c:pt idx="618">
                  <c:v>0.98599999999999999</c:v>
                </c:pt>
                <c:pt idx="619">
                  <c:v>0.99</c:v>
                </c:pt>
                <c:pt idx="620">
                  <c:v>0.99299999999999999</c:v>
                </c:pt>
                <c:pt idx="621">
                  <c:v>0.996</c:v>
                </c:pt>
                <c:pt idx="622">
                  <c:v>0.998</c:v>
                </c:pt>
                <c:pt idx="623">
                  <c:v>0.998</c:v>
                </c:pt>
                <c:pt idx="624">
                  <c:v>0.996</c:v>
                </c:pt>
                <c:pt idx="625">
                  <c:v>0.99299999999999999</c:v>
                </c:pt>
                <c:pt idx="626">
                  <c:v>0.99199999999999999</c:v>
                </c:pt>
                <c:pt idx="627">
                  <c:v>0.98899999999999999</c:v>
                </c:pt>
                <c:pt idx="628">
                  <c:v>0.98499999999999999</c:v>
                </c:pt>
                <c:pt idx="629">
                  <c:v>0.98099999999999998</c:v>
                </c:pt>
                <c:pt idx="630">
                  <c:v>0.97799999999999998</c:v>
                </c:pt>
                <c:pt idx="631">
                  <c:v>0.97299999999999998</c:v>
                </c:pt>
                <c:pt idx="632">
                  <c:v>0.97</c:v>
                </c:pt>
                <c:pt idx="633">
                  <c:v>0.96899999999999997</c:v>
                </c:pt>
                <c:pt idx="634">
                  <c:v>0.96599999999999997</c:v>
                </c:pt>
                <c:pt idx="635">
                  <c:v>0.96499999999999997</c:v>
                </c:pt>
                <c:pt idx="636">
                  <c:v>0.96699999999999997</c:v>
                </c:pt>
                <c:pt idx="637">
                  <c:v>0.96899999999999997</c:v>
                </c:pt>
                <c:pt idx="638">
                  <c:v>0.97199999999999998</c:v>
                </c:pt>
                <c:pt idx="639">
                  <c:v>0.97399999999999998</c:v>
                </c:pt>
                <c:pt idx="640">
                  <c:v>0.97699999999999998</c:v>
                </c:pt>
                <c:pt idx="641">
                  <c:v>0.98099999999999998</c:v>
                </c:pt>
                <c:pt idx="642">
                  <c:v>0.98499999999999999</c:v>
                </c:pt>
                <c:pt idx="643">
                  <c:v>0.98799999999999999</c:v>
                </c:pt>
                <c:pt idx="644">
                  <c:v>0.99199999999999999</c:v>
                </c:pt>
                <c:pt idx="645">
                  <c:v>0.99399999999999999</c:v>
                </c:pt>
                <c:pt idx="646">
                  <c:v>0.995</c:v>
                </c:pt>
                <c:pt idx="647">
                  <c:v>0.995</c:v>
                </c:pt>
                <c:pt idx="648">
                  <c:v>0.995</c:v>
                </c:pt>
                <c:pt idx="649">
                  <c:v>0.99</c:v>
                </c:pt>
                <c:pt idx="650">
                  <c:v>0.98699999999999999</c:v>
                </c:pt>
                <c:pt idx="651">
                  <c:v>0.98299999999999998</c:v>
                </c:pt>
                <c:pt idx="652">
                  <c:v>0.97599999999999998</c:v>
                </c:pt>
                <c:pt idx="653">
                  <c:v>0.97</c:v>
                </c:pt>
                <c:pt idx="654">
                  <c:v>0.96599999999999997</c:v>
                </c:pt>
                <c:pt idx="655">
                  <c:v>0.95599999999999996</c:v>
                </c:pt>
                <c:pt idx="656">
                  <c:v>0.95</c:v>
                </c:pt>
                <c:pt idx="657">
                  <c:v>0.94799999999999995</c:v>
                </c:pt>
                <c:pt idx="658">
                  <c:v>0.94099999999999995</c:v>
                </c:pt>
                <c:pt idx="659">
                  <c:v>0.93600000000000005</c:v>
                </c:pt>
                <c:pt idx="660">
                  <c:v>0.93400000000000005</c:v>
                </c:pt>
                <c:pt idx="661">
                  <c:v>0.93200000000000005</c:v>
                </c:pt>
                <c:pt idx="662">
                  <c:v>0.93200000000000005</c:v>
                </c:pt>
                <c:pt idx="663">
                  <c:v>0.93</c:v>
                </c:pt>
                <c:pt idx="664">
                  <c:v>0.93</c:v>
                </c:pt>
                <c:pt idx="665">
                  <c:v>0.92900000000000005</c:v>
                </c:pt>
                <c:pt idx="666">
                  <c:v>0.93</c:v>
                </c:pt>
                <c:pt idx="667">
                  <c:v>0.93100000000000005</c:v>
                </c:pt>
                <c:pt idx="668">
                  <c:v>0.92700000000000005</c:v>
                </c:pt>
                <c:pt idx="669">
                  <c:v>0.92600000000000005</c:v>
                </c:pt>
                <c:pt idx="670">
                  <c:v>0.92800000000000005</c:v>
                </c:pt>
                <c:pt idx="671">
                  <c:v>0.92500000000000004</c:v>
                </c:pt>
                <c:pt idx="672">
                  <c:v>0.92400000000000004</c:v>
                </c:pt>
                <c:pt idx="673">
                  <c:v>0.92100000000000004</c:v>
                </c:pt>
                <c:pt idx="674">
                  <c:v>0.91700000000000004</c:v>
                </c:pt>
                <c:pt idx="675">
                  <c:v>0.91300000000000003</c:v>
                </c:pt>
                <c:pt idx="676">
                  <c:v>0.90900000000000003</c:v>
                </c:pt>
                <c:pt idx="677">
                  <c:v>0.90400000000000003</c:v>
                </c:pt>
                <c:pt idx="678">
                  <c:v>0.9</c:v>
                </c:pt>
                <c:pt idx="679">
                  <c:v>0.89600000000000002</c:v>
                </c:pt>
                <c:pt idx="680">
                  <c:v>0.89300000000000002</c:v>
                </c:pt>
                <c:pt idx="681">
                  <c:v>0.89200000000000002</c:v>
                </c:pt>
                <c:pt idx="682">
                  <c:v>0.89200000000000002</c:v>
                </c:pt>
                <c:pt idx="683">
                  <c:v>0.89300000000000002</c:v>
                </c:pt>
                <c:pt idx="684">
                  <c:v>0.89700000000000002</c:v>
                </c:pt>
                <c:pt idx="685">
                  <c:v>0.90200000000000002</c:v>
                </c:pt>
                <c:pt idx="686">
                  <c:v>0.90800000000000003</c:v>
                </c:pt>
                <c:pt idx="687">
                  <c:v>0.91500000000000004</c:v>
                </c:pt>
                <c:pt idx="688">
                  <c:v>0.92300000000000004</c:v>
                </c:pt>
                <c:pt idx="689">
                  <c:v>0.92900000000000005</c:v>
                </c:pt>
                <c:pt idx="690">
                  <c:v>0.93500000000000005</c:v>
                </c:pt>
                <c:pt idx="691">
                  <c:v>0.94099999999999995</c:v>
                </c:pt>
                <c:pt idx="692">
                  <c:v>0.94899999999999995</c:v>
                </c:pt>
                <c:pt idx="693">
                  <c:v>0.95799999999999996</c:v>
                </c:pt>
                <c:pt idx="694">
                  <c:v>0.96599999999999997</c:v>
                </c:pt>
                <c:pt idx="695">
                  <c:v>0.97299999999999998</c:v>
                </c:pt>
                <c:pt idx="696">
                  <c:v>0.97899999999999998</c:v>
                </c:pt>
                <c:pt idx="697">
                  <c:v>0.98399999999999999</c:v>
                </c:pt>
                <c:pt idx="698">
                  <c:v>0.98899999999999999</c:v>
                </c:pt>
                <c:pt idx="699">
                  <c:v>0.99399999999999999</c:v>
                </c:pt>
                <c:pt idx="700">
                  <c:v>0.998</c:v>
                </c:pt>
                <c:pt idx="701">
                  <c:v>1.0029999999999999</c:v>
                </c:pt>
                <c:pt idx="702">
                  <c:v>1.0069999999999999</c:v>
                </c:pt>
                <c:pt idx="703">
                  <c:v>1.0109999999999999</c:v>
                </c:pt>
                <c:pt idx="704">
                  <c:v>1.0149999999999999</c:v>
                </c:pt>
                <c:pt idx="705">
                  <c:v>1.0209999999999999</c:v>
                </c:pt>
                <c:pt idx="706">
                  <c:v>1.026</c:v>
                </c:pt>
                <c:pt idx="707">
                  <c:v>1.0309999999999999</c:v>
                </c:pt>
                <c:pt idx="708">
                  <c:v>1.036</c:v>
                </c:pt>
                <c:pt idx="709">
                  <c:v>1.04</c:v>
                </c:pt>
                <c:pt idx="710">
                  <c:v>1.044</c:v>
                </c:pt>
                <c:pt idx="711">
                  <c:v>1.0469999999999999</c:v>
                </c:pt>
                <c:pt idx="712">
                  <c:v>1.0489999999999999</c:v>
                </c:pt>
                <c:pt idx="713">
                  <c:v>1.0489999999999999</c:v>
                </c:pt>
                <c:pt idx="714">
                  <c:v>1.048</c:v>
                </c:pt>
                <c:pt idx="715">
                  <c:v>1.046</c:v>
                </c:pt>
                <c:pt idx="716">
                  <c:v>1.0409999999999999</c:v>
                </c:pt>
                <c:pt idx="717">
                  <c:v>1.034</c:v>
                </c:pt>
                <c:pt idx="718">
                  <c:v>1.0289999999999999</c:v>
                </c:pt>
                <c:pt idx="719">
                  <c:v>1.0249999999999999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7B2A-4AD0-86A3-0E8192747010}"/>
            </c:ext>
          </c:extLst>
        </c:ser>
        <c:ser>
          <c:idx val="2"/>
          <c:order val="1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'2. 3000RPM'!$B$3:$B$722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'2. 3000RPM'!$C$3:$C$722</c:f>
              <c:numCache>
                <c:formatCode>General</c:formatCode>
                <c:ptCount val="720"/>
                <c:pt idx="0">
                  <c:v>0.85</c:v>
                </c:pt>
                <c:pt idx="1">
                  <c:v>0.85</c:v>
                </c:pt>
                <c:pt idx="2">
                  <c:v>0.85199999999999998</c:v>
                </c:pt>
                <c:pt idx="3">
                  <c:v>0.85699999999999998</c:v>
                </c:pt>
                <c:pt idx="4">
                  <c:v>0.85899999999999999</c:v>
                </c:pt>
                <c:pt idx="5">
                  <c:v>0.86199999999999999</c:v>
                </c:pt>
                <c:pt idx="6">
                  <c:v>0.86499999999999999</c:v>
                </c:pt>
                <c:pt idx="7">
                  <c:v>0.85899999999999999</c:v>
                </c:pt>
                <c:pt idx="8">
                  <c:v>0.85699999999999998</c:v>
                </c:pt>
                <c:pt idx="9">
                  <c:v>0.85599999999999998</c:v>
                </c:pt>
                <c:pt idx="10">
                  <c:v>0.85199999999999998</c:v>
                </c:pt>
                <c:pt idx="11">
                  <c:v>0.85199999999999998</c:v>
                </c:pt>
                <c:pt idx="12">
                  <c:v>0.85599999999999998</c:v>
                </c:pt>
                <c:pt idx="13">
                  <c:v>0.86</c:v>
                </c:pt>
                <c:pt idx="14">
                  <c:v>0.86399999999999999</c:v>
                </c:pt>
                <c:pt idx="15">
                  <c:v>0.86799999999999999</c:v>
                </c:pt>
                <c:pt idx="16">
                  <c:v>0.86799999999999999</c:v>
                </c:pt>
                <c:pt idx="17">
                  <c:v>0.87</c:v>
                </c:pt>
                <c:pt idx="18">
                  <c:v>0.875</c:v>
                </c:pt>
                <c:pt idx="19">
                  <c:v>0.874</c:v>
                </c:pt>
                <c:pt idx="20">
                  <c:v>0.876</c:v>
                </c:pt>
                <c:pt idx="21">
                  <c:v>0.874</c:v>
                </c:pt>
                <c:pt idx="22">
                  <c:v>0.871</c:v>
                </c:pt>
                <c:pt idx="23">
                  <c:v>0.874</c:v>
                </c:pt>
                <c:pt idx="24">
                  <c:v>0.873</c:v>
                </c:pt>
                <c:pt idx="25">
                  <c:v>0.86899999999999999</c:v>
                </c:pt>
                <c:pt idx="26">
                  <c:v>0.87</c:v>
                </c:pt>
                <c:pt idx="27">
                  <c:v>0.86799999999999999</c:v>
                </c:pt>
                <c:pt idx="28">
                  <c:v>0.874</c:v>
                </c:pt>
                <c:pt idx="29">
                  <c:v>0.88100000000000001</c:v>
                </c:pt>
                <c:pt idx="30">
                  <c:v>0.88</c:v>
                </c:pt>
                <c:pt idx="31">
                  <c:v>0.879</c:v>
                </c:pt>
                <c:pt idx="32">
                  <c:v>0.877</c:v>
                </c:pt>
                <c:pt idx="33">
                  <c:v>0.86899999999999999</c:v>
                </c:pt>
                <c:pt idx="34">
                  <c:v>0.86299999999999999</c:v>
                </c:pt>
                <c:pt idx="35">
                  <c:v>0.86699999999999999</c:v>
                </c:pt>
                <c:pt idx="36">
                  <c:v>0.88200000000000001</c:v>
                </c:pt>
                <c:pt idx="37">
                  <c:v>0.86899999999999999</c:v>
                </c:pt>
                <c:pt idx="38">
                  <c:v>0.875</c:v>
                </c:pt>
                <c:pt idx="39">
                  <c:v>0.86899999999999999</c:v>
                </c:pt>
                <c:pt idx="40">
                  <c:v>0.86199999999999999</c:v>
                </c:pt>
                <c:pt idx="41">
                  <c:v>0.86599999999999999</c:v>
                </c:pt>
                <c:pt idx="42">
                  <c:v>0.86399999999999999</c:v>
                </c:pt>
                <c:pt idx="43">
                  <c:v>0.86399999999999999</c:v>
                </c:pt>
                <c:pt idx="44">
                  <c:v>0.86699999999999999</c:v>
                </c:pt>
                <c:pt idx="45">
                  <c:v>0.86499999999999999</c:v>
                </c:pt>
                <c:pt idx="46">
                  <c:v>0.875</c:v>
                </c:pt>
                <c:pt idx="47">
                  <c:v>0.87</c:v>
                </c:pt>
                <c:pt idx="48">
                  <c:v>0.88200000000000001</c:v>
                </c:pt>
                <c:pt idx="49">
                  <c:v>0.877</c:v>
                </c:pt>
                <c:pt idx="50">
                  <c:v>0.84</c:v>
                </c:pt>
                <c:pt idx="51">
                  <c:v>0.85</c:v>
                </c:pt>
                <c:pt idx="52">
                  <c:v>0.84799999999999998</c:v>
                </c:pt>
                <c:pt idx="53">
                  <c:v>0.85499999999999998</c:v>
                </c:pt>
                <c:pt idx="54">
                  <c:v>0.86299999999999999</c:v>
                </c:pt>
                <c:pt idx="55">
                  <c:v>0.872</c:v>
                </c:pt>
                <c:pt idx="56">
                  <c:v>0.87</c:v>
                </c:pt>
                <c:pt idx="57">
                  <c:v>0.876</c:v>
                </c:pt>
                <c:pt idx="58">
                  <c:v>0.88300000000000001</c:v>
                </c:pt>
                <c:pt idx="59">
                  <c:v>0.88400000000000001</c:v>
                </c:pt>
                <c:pt idx="60">
                  <c:v>0.89600000000000002</c:v>
                </c:pt>
                <c:pt idx="61">
                  <c:v>0.88900000000000001</c:v>
                </c:pt>
                <c:pt idx="62">
                  <c:v>0.88600000000000001</c:v>
                </c:pt>
                <c:pt idx="63">
                  <c:v>0.90300000000000002</c:v>
                </c:pt>
                <c:pt idx="64">
                  <c:v>0.91500000000000004</c:v>
                </c:pt>
                <c:pt idx="65">
                  <c:v>0.92400000000000004</c:v>
                </c:pt>
                <c:pt idx="66">
                  <c:v>0.93100000000000005</c:v>
                </c:pt>
                <c:pt idx="67">
                  <c:v>0.92900000000000005</c:v>
                </c:pt>
                <c:pt idx="68">
                  <c:v>0.93</c:v>
                </c:pt>
                <c:pt idx="69">
                  <c:v>0.93</c:v>
                </c:pt>
                <c:pt idx="70">
                  <c:v>0.92700000000000005</c:v>
                </c:pt>
                <c:pt idx="71">
                  <c:v>0.93600000000000005</c:v>
                </c:pt>
                <c:pt idx="72">
                  <c:v>0.94499999999999995</c:v>
                </c:pt>
                <c:pt idx="73">
                  <c:v>0.95499999999999996</c:v>
                </c:pt>
                <c:pt idx="74">
                  <c:v>0.95699999999999996</c:v>
                </c:pt>
                <c:pt idx="75">
                  <c:v>0.95799999999999996</c:v>
                </c:pt>
                <c:pt idx="76">
                  <c:v>0.96</c:v>
                </c:pt>
                <c:pt idx="77">
                  <c:v>0.96099999999999997</c:v>
                </c:pt>
                <c:pt idx="78">
                  <c:v>0.96099999999999997</c:v>
                </c:pt>
                <c:pt idx="79">
                  <c:v>0.96</c:v>
                </c:pt>
                <c:pt idx="80">
                  <c:v>0.95799999999999996</c:v>
                </c:pt>
                <c:pt idx="81">
                  <c:v>0.95399999999999996</c:v>
                </c:pt>
                <c:pt idx="82">
                  <c:v>0.94699999999999995</c:v>
                </c:pt>
                <c:pt idx="83">
                  <c:v>0.93700000000000006</c:v>
                </c:pt>
                <c:pt idx="84">
                  <c:v>0.93100000000000005</c:v>
                </c:pt>
                <c:pt idx="85">
                  <c:v>0.93</c:v>
                </c:pt>
                <c:pt idx="86">
                  <c:v>0.93</c:v>
                </c:pt>
                <c:pt idx="87">
                  <c:v>0.93200000000000005</c:v>
                </c:pt>
                <c:pt idx="88">
                  <c:v>0.93300000000000005</c:v>
                </c:pt>
                <c:pt idx="89">
                  <c:v>0.93</c:v>
                </c:pt>
                <c:pt idx="90">
                  <c:v>0.92800000000000005</c:v>
                </c:pt>
                <c:pt idx="91">
                  <c:v>0.92600000000000005</c:v>
                </c:pt>
                <c:pt idx="92">
                  <c:v>0.92700000000000005</c:v>
                </c:pt>
                <c:pt idx="93">
                  <c:v>0.93700000000000006</c:v>
                </c:pt>
                <c:pt idx="94">
                  <c:v>0.95</c:v>
                </c:pt>
                <c:pt idx="95">
                  <c:v>0.96</c:v>
                </c:pt>
                <c:pt idx="96">
                  <c:v>0.96799999999999997</c:v>
                </c:pt>
                <c:pt idx="97">
                  <c:v>0.97299999999999998</c:v>
                </c:pt>
                <c:pt idx="98">
                  <c:v>0.97099999999999997</c:v>
                </c:pt>
                <c:pt idx="99">
                  <c:v>0.97099999999999997</c:v>
                </c:pt>
                <c:pt idx="100">
                  <c:v>0.96899999999999997</c:v>
                </c:pt>
                <c:pt idx="101">
                  <c:v>0.96799999999999997</c:v>
                </c:pt>
                <c:pt idx="102">
                  <c:v>0.97299999999999998</c:v>
                </c:pt>
                <c:pt idx="103">
                  <c:v>0.97899999999999998</c:v>
                </c:pt>
                <c:pt idx="104">
                  <c:v>0.98599999999999999</c:v>
                </c:pt>
                <c:pt idx="105">
                  <c:v>0.99199999999999999</c:v>
                </c:pt>
                <c:pt idx="106">
                  <c:v>0.99299999999999999</c:v>
                </c:pt>
                <c:pt idx="107">
                  <c:v>0.99399999999999999</c:v>
                </c:pt>
                <c:pt idx="108">
                  <c:v>1</c:v>
                </c:pt>
                <c:pt idx="109">
                  <c:v>1.002</c:v>
                </c:pt>
                <c:pt idx="110">
                  <c:v>1.0069999999999999</c:v>
                </c:pt>
                <c:pt idx="111">
                  <c:v>1.0109999999999999</c:v>
                </c:pt>
                <c:pt idx="112">
                  <c:v>1.0149999999999999</c:v>
                </c:pt>
                <c:pt idx="113">
                  <c:v>1.018</c:v>
                </c:pt>
                <c:pt idx="114">
                  <c:v>1.0229999999999999</c:v>
                </c:pt>
                <c:pt idx="115">
                  <c:v>1.0229999999999999</c:v>
                </c:pt>
                <c:pt idx="116">
                  <c:v>1.0229999999999999</c:v>
                </c:pt>
                <c:pt idx="117">
                  <c:v>1.018</c:v>
                </c:pt>
                <c:pt idx="118">
                  <c:v>1.01</c:v>
                </c:pt>
                <c:pt idx="119">
                  <c:v>1.0049999999999999</c:v>
                </c:pt>
                <c:pt idx="120">
                  <c:v>1.0049999999999999</c:v>
                </c:pt>
                <c:pt idx="121">
                  <c:v>1.01</c:v>
                </c:pt>
                <c:pt idx="122">
                  <c:v>1.02</c:v>
                </c:pt>
                <c:pt idx="123">
                  <c:v>1.022</c:v>
                </c:pt>
                <c:pt idx="124">
                  <c:v>1.018</c:v>
                </c:pt>
                <c:pt idx="125">
                  <c:v>1.012</c:v>
                </c:pt>
                <c:pt idx="126">
                  <c:v>1.008</c:v>
                </c:pt>
                <c:pt idx="127">
                  <c:v>1.01</c:v>
                </c:pt>
                <c:pt idx="128">
                  <c:v>1.0209999999999999</c:v>
                </c:pt>
                <c:pt idx="129">
                  <c:v>1.03</c:v>
                </c:pt>
                <c:pt idx="130">
                  <c:v>1.0349999999999999</c:v>
                </c:pt>
                <c:pt idx="131">
                  <c:v>1.0329999999999999</c:v>
                </c:pt>
                <c:pt idx="132">
                  <c:v>1.028</c:v>
                </c:pt>
                <c:pt idx="133">
                  <c:v>1.0269999999999999</c:v>
                </c:pt>
                <c:pt idx="134">
                  <c:v>1.0289999999999999</c:v>
                </c:pt>
                <c:pt idx="135">
                  <c:v>1.0329999999999999</c:v>
                </c:pt>
                <c:pt idx="136">
                  <c:v>1.0349999999999999</c:v>
                </c:pt>
                <c:pt idx="137">
                  <c:v>1.0309999999999999</c:v>
                </c:pt>
                <c:pt idx="138">
                  <c:v>1.0349999999999999</c:v>
                </c:pt>
                <c:pt idx="139">
                  <c:v>1.036</c:v>
                </c:pt>
                <c:pt idx="140">
                  <c:v>1.0389999999999999</c:v>
                </c:pt>
                <c:pt idx="141">
                  <c:v>1.0389999999999999</c:v>
                </c:pt>
                <c:pt idx="142">
                  <c:v>1.0369999999999999</c:v>
                </c:pt>
                <c:pt idx="143">
                  <c:v>1.032</c:v>
                </c:pt>
                <c:pt idx="144">
                  <c:v>1.026</c:v>
                </c:pt>
                <c:pt idx="145">
                  <c:v>1.0229999999999999</c:v>
                </c:pt>
                <c:pt idx="146">
                  <c:v>1.0209999999999999</c:v>
                </c:pt>
                <c:pt idx="147">
                  <c:v>1.0209999999999999</c:v>
                </c:pt>
                <c:pt idx="148">
                  <c:v>1.022</c:v>
                </c:pt>
                <c:pt idx="149">
                  <c:v>1.014</c:v>
                </c:pt>
                <c:pt idx="150">
                  <c:v>1.004</c:v>
                </c:pt>
                <c:pt idx="151">
                  <c:v>0.998</c:v>
                </c:pt>
                <c:pt idx="152">
                  <c:v>0.995</c:v>
                </c:pt>
                <c:pt idx="153">
                  <c:v>1.004</c:v>
                </c:pt>
                <c:pt idx="154">
                  <c:v>1.018</c:v>
                </c:pt>
                <c:pt idx="155">
                  <c:v>1.034</c:v>
                </c:pt>
                <c:pt idx="156">
                  <c:v>1.052</c:v>
                </c:pt>
                <c:pt idx="157">
                  <c:v>1.0669999999999999</c:v>
                </c:pt>
                <c:pt idx="158">
                  <c:v>1.075</c:v>
                </c:pt>
                <c:pt idx="159">
                  <c:v>1.079</c:v>
                </c:pt>
                <c:pt idx="160">
                  <c:v>1.079</c:v>
                </c:pt>
                <c:pt idx="161">
                  <c:v>1.0740000000000001</c:v>
                </c:pt>
                <c:pt idx="162">
                  <c:v>1.0680000000000001</c:v>
                </c:pt>
                <c:pt idx="163">
                  <c:v>1.0589999999999999</c:v>
                </c:pt>
                <c:pt idx="164">
                  <c:v>1.056</c:v>
                </c:pt>
                <c:pt idx="165">
                  <c:v>1.052</c:v>
                </c:pt>
                <c:pt idx="166">
                  <c:v>1.044</c:v>
                </c:pt>
                <c:pt idx="167">
                  <c:v>1.0409999999999999</c:v>
                </c:pt>
                <c:pt idx="168">
                  <c:v>1.038</c:v>
                </c:pt>
                <c:pt idx="169">
                  <c:v>1.036</c:v>
                </c:pt>
                <c:pt idx="170">
                  <c:v>1.0409999999999999</c:v>
                </c:pt>
                <c:pt idx="171">
                  <c:v>1.0469999999999999</c:v>
                </c:pt>
                <c:pt idx="172">
                  <c:v>1.052</c:v>
                </c:pt>
                <c:pt idx="173">
                  <c:v>1.0569999999999999</c:v>
                </c:pt>
                <c:pt idx="174">
                  <c:v>1.056</c:v>
                </c:pt>
                <c:pt idx="175">
                  <c:v>1.054</c:v>
                </c:pt>
                <c:pt idx="176">
                  <c:v>1.054</c:v>
                </c:pt>
                <c:pt idx="177">
                  <c:v>1.054</c:v>
                </c:pt>
                <c:pt idx="178">
                  <c:v>1.0580000000000001</c:v>
                </c:pt>
                <c:pt idx="179">
                  <c:v>1.0629999999999999</c:v>
                </c:pt>
                <c:pt idx="180">
                  <c:v>1.0649999999999999</c:v>
                </c:pt>
                <c:pt idx="181">
                  <c:v>1.0620000000000001</c:v>
                </c:pt>
                <c:pt idx="182">
                  <c:v>1.06</c:v>
                </c:pt>
                <c:pt idx="183">
                  <c:v>1.06</c:v>
                </c:pt>
                <c:pt idx="184">
                  <c:v>1.0549999999999999</c:v>
                </c:pt>
                <c:pt idx="185">
                  <c:v>1.05</c:v>
                </c:pt>
                <c:pt idx="186">
                  <c:v>1.046</c:v>
                </c:pt>
                <c:pt idx="187">
                  <c:v>1.038</c:v>
                </c:pt>
                <c:pt idx="188">
                  <c:v>1.0369999999999999</c:v>
                </c:pt>
                <c:pt idx="189">
                  <c:v>1.04</c:v>
                </c:pt>
                <c:pt idx="190">
                  <c:v>1.0429999999999999</c:v>
                </c:pt>
                <c:pt idx="191">
                  <c:v>1.0529999999999999</c:v>
                </c:pt>
                <c:pt idx="192">
                  <c:v>1.0629999999999999</c:v>
                </c:pt>
                <c:pt idx="193">
                  <c:v>1.0669999999999999</c:v>
                </c:pt>
                <c:pt idx="194">
                  <c:v>1.073</c:v>
                </c:pt>
                <c:pt idx="195">
                  <c:v>1.083</c:v>
                </c:pt>
                <c:pt idx="196">
                  <c:v>1.089</c:v>
                </c:pt>
                <c:pt idx="197">
                  <c:v>1.1020000000000001</c:v>
                </c:pt>
                <c:pt idx="198">
                  <c:v>1.1140000000000001</c:v>
                </c:pt>
                <c:pt idx="199">
                  <c:v>1.125</c:v>
                </c:pt>
                <c:pt idx="200">
                  <c:v>1.139</c:v>
                </c:pt>
                <c:pt idx="201">
                  <c:v>1.1459999999999999</c:v>
                </c:pt>
                <c:pt idx="202">
                  <c:v>1.1499999999999999</c:v>
                </c:pt>
                <c:pt idx="203">
                  <c:v>1.159</c:v>
                </c:pt>
                <c:pt idx="204">
                  <c:v>1.163</c:v>
                </c:pt>
                <c:pt idx="205">
                  <c:v>1.17</c:v>
                </c:pt>
                <c:pt idx="206">
                  <c:v>1.179</c:v>
                </c:pt>
                <c:pt idx="207">
                  <c:v>1.1839999999999999</c:v>
                </c:pt>
                <c:pt idx="208">
                  <c:v>1.1910000000000001</c:v>
                </c:pt>
                <c:pt idx="209">
                  <c:v>1.204</c:v>
                </c:pt>
                <c:pt idx="210">
                  <c:v>1.214</c:v>
                </c:pt>
                <c:pt idx="211">
                  <c:v>1.2190000000000001</c:v>
                </c:pt>
                <c:pt idx="212">
                  <c:v>1.222</c:v>
                </c:pt>
                <c:pt idx="213">
                  <c:v>1.2230000000000001</c:v>
                </c:pt>
                <c:pt idx="214">
                  <c:v>1.228</c:v>
                </c:pt>
                <c:pt idx="215">
                  <c:v>1.236</c:v>
                </c:pt>
                <c:pt idx="216">
                  <c:v>1.2370000000000001</c:v>
                </c:pt>
                <c:pt idx="217">
                  <c:v>1.244</c:v>
                </c:pt>
                <c:pt idx="218">
                  <c:v>1.2490000000000001</c:v>
                </c:pt>
                <c:pt idx="219">
                  <c:v>1.2509999999999999</c:v>
                </c:pt>
                <c:pt idx="220">
                  <c:v>1.2529999999999999</c:v>
                </c:pt>
                <c:pt idx="221">
                  <c:v>1.2370000000000001</c:v>
                </c:pt>
                <c:pt idx="222">
                  <c:v>1.252</c:v>
                </c:pt>
                <c:pt idx="223">
                  <c:v>1.256</c:v>
                </c:pt>
                <c:pt idx="224">
                  <c:v>1.264</c:v>
                </c:pt>
                <c:pt idx="225">
                  <c:v>1.272</c:v>
                </c:pt>
                <c:pt idx="226">
                  <c:v>1.292</c:v>
                </c:pt>
                <c:pt idx="227">
                  <c:v>1.296</c:v>
                </c:pt>
                <c:pt idx="228">
                  <c:v>1.302</c:v>
                </c:pt>
                <c:pt idx="229">
                  <c:v>1.3089999999999999</c:v>
                </c:pt>
                <c:pt idx="230">
                  <c:v>1.3109999999999999</c:v>
                </c:pt>
                <c:pt idx="231">
                  <c:v>1.3160000000000001</c:v>
                </c:pt>
                <c:pt idx="232">
                  <c:v>1.3360000000000001</c:v>
                </c:pt>
                <c:pt idx="233">
                  <c:v>1.355</c:v>
                </c:pt>
                <c:pt idx="234">
                  <c:v>1.381</c:v>
                </c:pt>
                <c:pt idx="235">
                  <c:v>1.389</c:v>
                </c:pt>
                <c:pt idx="236">
                  <c:v>1.401</c:v>
                </c:pt>
                <c:pt idx="237">
                  <c:v>1.419</c:v>
                </c:pt>
                <c:pt idx="238">
                  <c:v>1.4239999999999999</c:v>
                </c:pt>
                <c:pt idx="239">
                  <c:v>1.4390000000000001</c:v>
                </c:pt>
                <c:pt idx="240">
                  <c:v>1.454</c:v>
                </c:pt>
                <c:pt idx="241">
                  <c:v>1.464</c:v>
                </c:pt>
                <c:pt idx="242">
                  <c:v>1.4830000000000001</c:v>
                </c:pt>
                <c:pt idx="243">
                  <c:v>1.506</c:v>
                </c:pt>
                <c:pt idx="244">
                  <c:v>1.5169999999999999</c:v>
                </c:pt>
                <c:pt idx="245">
                  <c:v>1.536</c:v>
                </c:pt>
                <c:pt idx="246">
                  <c:v>1.554</c:v>
                </c:pt>
                <c:pt idx="247">
                  <c:v>1.573</c:v>
                </c:pt>
                <c:pt idx="248">
                  <c:v>1.6</c:v>
                </c:pt>
                <c:pt idx="249">
                  <c:v>1.623</c:v>
                </c:pt>
                <c:pt idx="250">
                  <c:v>1.643</c:v>
                </c:pt>
                <c:pt idx="251">
                  <c:v>1.67</c:v>
                </c:pt>
                <c:pt idx="252">
                  <c:v>1.6890000000000001</c:v>
                </c:pt>
                <c:pt idx="253">
                  <c:v>1.71</c:v>
                </c:pt>
                <c:pt idx="254">
                  <c:v>1.736</c:v>
                </c:pt>
                <c:pt idx="255">
                  <c:v>1.754</c:v>
                </c:pt>
                <c:pt idx="256">
                  <c:v>1.7729999999999999</c:v>
                </c:pt>
                <c:pt idx="257">
                  <c:v>1.7929999999999999</c:v>
                </c:pt>
                <c:pt idx="258">
                  <c:v>1.8049999999999999</c:v>
                </c:pt>
                <c:pt idx="259">
                  <c:v>1.8220000000000001</c:v>
                </c:pt>
                <c:pt idx="260">
                  <c:v>1.841</c:v>
                </c:pt>
                <c:pt idx="261">
                  <c:v>1.863</c:v>
                </c:pt>
                <c:pt idx="262">
                  <c:v>1.891</c:v>
                </c:pt>
                <c:pt idx="263">
                  <c:v>1.919</c:v>
                </c:pt>
                <c:pt idx="264">
                  <c:v>1.9450000000000001</c:v>
                </c:pt>
                <c:pt idx="265">
                  <c:v>1.9770000000000001</c:v>
                </c:pt>
                <c:pt idx="266">
                  <c:v>2.0059999999999998</c:v>
                </c:pt>
                <c:pt idx="267">
                  <c:v>2.0379999999999998</c:v>
                </c:pt>
                <c:pt idx="268">
                  <c:v>2.0750000000000002</c:v>
                </c:pt>
                <c:pt idx="269">
                  <c:v>2.1040000000000001</c:v>
                </c:pt>
                <c:pt idx="270">
                  <c:v>2.1379999999999999</c:v>
                </c:pt>
                <c:pt idx="271">
                  <c:v>2.1739999999999999</c:v>
                </c:pt>
                <c:pt idx="272">
                  <c:v>2.2109999999999999</c:v>
                </c:pt>
                <c:pt idx="273">
                  <c:v>2.2559999999999998</c:v>
                </c:pt>
                <c:pt idx="274">
                  <c:v>2.3050000000000002</c:v>
                </c:pt>
                <c:pt idx="275">
                  <c:v>2.3540000000000001</c:v>
                </c:pt>
                <c:pt idx="276">
                  <c:v>2.4060000000000001</c:v>
                </c:pt>
                <c:pt idx="277">
                  <c:v>2.4580000000000002</c:v>
                </c:pt>
                <c:pt idx="278">
                  <c:v>2.5049999999999999</c:v>
                </c:pt>
                <c:pt idx="279">
                  <c:v>2.5550000000000002</c:v>
                </c:pt>
                <c:pt idx="280">
                  <c:v>2.601</c:v>
                </c:pt>
                <c:pt idx="281">
                  <c:v>2.649</c:v>
                </c:pt>
                <c:pt idx="282">
                  <c:v>2.7029999999999998</c:v>
                </c:pt>
                <c:pt idx="283">
                  <c:v>2.7610000000000001</c:v>
                </c:pt>
                <c:pt idx="284">
                  <c:v>2.8220000000000001</c:v>
                </c:pt>
                <c:pt idx="285">
                  <c:v>2.89</c:v>
                </c:pt>
                <c:pt idx="286">
                  <c:v>2.96</c:v>
                </c:pt>
                <c:pt idx="287">
                  <c:v>3.0289999999999999</c:v>
                </c:pt>
                <c:pt idx="288">
                  <c:v>3.1030000000000002</c:v>
                </c:pt>
                <c:pt idx="289">
                  <c:v>3.181</c:v>
                </c:pt>
                <c:pt idx="290">
                  <c:v>3.2639999999999998</c:v>
                </c:pt>
                <c:pt idx="291">
                  <c:v>3.3479999999999999</c:v>
                </c:pt>
                <c:pt idx="292">
                  <c:v>3.431</c:v>
                </c:pt>
                <c:pt idx="293">
                  <c:v>3.5190000000000001</c:v>
                </c:pt>
                <c:pt idx="294">
                  <c:v>3.6110000000000002</c:v>
                </c:pt>
                <c:pt idx="295">
                  <c:v>3.702</c:v>
                </c:pt>
                <c:pt idx="296">
                  <c:v>3.8</c:v>
                </c:pt>
                <c:pt idx="297">
                  <c:v>3.903</c:v>
                </c:pt>
                <c:pt idx="298">
                  <c:v>4.008</c:v>
                </c:pt>
                <c:pt idx="299">
                  <c:v>4.12</c:v>
                </c:pt>
                <c:pt idx="300">
                  <c:v>4.2409999999999997</c:v>
                </c:pt>
                <c:pt idx="301">
                  <c:v>4.3639999999999999</c:v>
                </c:pt>
                <c:pt idx="302">
                  <c:v>4.4969999999999999</c:v>
                </c:pt>
                <c:pt idx="303">
                  <c:v>4.6349999999999998</c:v>
                </c:pt>
                <c:pt idx="304">
                  <c:v>4.7750000000000004</c:v>
                </c:pt>
                <c:pt idx="305">
                  <c:v>4.9210000000000003</c:v>
                </c:pt>
                <c:pt idx="306">
                  <c:v>5.069</c:v>
                </c:pt>
                <c:pt idx="307">
                  <c:v>5.226</c:v>
                </c:pt>
                <c:pt idx="308">
                  <c:v>5.3970000000000002</c:v>
                </c:pt>
                <c:pt idx="309">
                  <c:v>5.5780000000000003</c:v>
                </c:pt>
                <c:pt idx="310">
                  <c:v>5.7679999999999998</c:v>
                </c:pt>
                <c:pt idx="311">
                  <c:v>5.9640000000000004</c:v>
                </c:pt>
                <c:pt idx="312">
                  <c:v>6.1639999999999997</c:v>
                </c:pt>
                <c:pt idx="313">
                  <c:v>6.3710000000000004</c:v>
                </c:pt>
                <c:pt idx="314">
                  <c:v>6.5890000000000004</c:v>
                </c:pt>
                <c:pt idx="315">
                  <c:v>6.8090000000000002</c:v>
                </c:pt>
                <c:pt idx="316">
                  <c:v>7.0510000000000002</c:v>
                </c:pt>
                <c:pt idx="317">
                  <c:v>7.3049999999999997</c:v>
                </c:pt>
                <c:pt idx="318">
                  <c:v>7.57</c:v>
                </c:pt>
                <c:pt idx="319">
                  <c:v>7.851</c:v>
                </c:pt>
                <c:pt idx="320">
                  <c:v>8.1489999999999991</c:v>
                </c:pt>
                <c:pt idx="321">
                  <c:v>8.4550000000000001</c:v>
                </c:pt>
                <c:pt idx="322">
                  <c:v>8.7799999999999994</c:v>
                </c:pt>
                <c:pt idx="323">
                  <c:v>9.1219999999999999</c:v>
                </c:pt>
                <c:pt idx="324">
                  <c:v>9.4570000000000007</c:v>
                </c:pt>
                <c:pt idx="325">
                  <c:v>9.827</c:v>
                </c:pt>
                <c:pt idx="326">
                  <c:v>10.196999999999999</c:v>
                </c:pt>
                <c:pt idx="327">
                  <c:v>10.593999999999999</c:v>
                </c:pt>
                <c:pt idx="328">
                  <c:v>11.023</c:v>
                </c:pt>
                <c:pt idx="329">
                  <c:v>11.456</c:v>
                </c:pt>
                <c:pt idx="330">
                  <c:v>11.907999999999999</c:v>
                </c:pt>
                <c:pt idx="331">
                  <c:v>12.372</c:v>
                </c:pt>
                <c:pt idx="332">
                  <c:v>12.859</c:v>
                </c:pt>
                <c:pt idx="333">
                  <c:v>13.37</c:v>
                </c:pt>
                <c:pt idx="334">
                  <c:v>13.897</c:v>
                </c:pt>
                <c:pt idx="335">
                  <c:v>14.446</c:v>
                </c:pt>
                <c:pt idx="336">
                  <c:v>14.999000000000001</c:v>
                </c:pt>
                <c:pt idx="337">
                  <c:v>15.561</c:v>
                </c:pt>
                <c:pt idx="338">
                  <c:v>16.148</c:v>
                </c:pt>
                <c:pt idx="339">
                  <c:v>16.748999999999999</c:v>
                </c:pt>
                <c:pt idx="340">
                  <c:v>17.37</c:v>
                </c:pt>
                <c:pt idx="341">
                  <c:v>18.004000000000001</c:v>
                </c:pt>
                <c:pt idx="342">
                  <c:v>18.640999999999998</c:v>
                </c:pt>
                <c:pt idx="343">
                  <c:v>19.265000000000001</c:v>
                </c:pt>
                <c:pt idx="344">
                  <c:v>19.896999999999998</c:v>
                </c:pt>
                <c:pt idx="345">
                  <c:v>20.54</c:v>
                </c:pt>
                <c:pt idx="346">
                  <c:v>21.172000000000001</c:v>
                </c:pt>
                <c:pt idx="347">
                  <c:v>21.809000000000001</c:v>
                </c:pt>
                <c:pt idx="348">
                  <c:v>22.437000000000001</c:v>
                </c:pt>
                <c:pt idx="349">
                  <c:v>23.062000000000001</c:v>
                </c:pt>
                <c:pt idx="350">
                  <c:v>23.675000000000001</c:v>
                </c:pt>
                <c:pt idx="351">
                  <c:v>24.312000000000001</c:v>
                </c:pt>
                <c:pt idx="352">
                  <c:v>24.969000000000001</c:v>
                </c:pt>
                <c:pt idx="353">
                  <c:v>25.663</c:v>
                </c:pt>
                <c:pt idx="354">
                  <c:v>26.401</c:v>
                </c:pt>
                <c:pt idx="355">
                  <c:v>27.22</c:v>
                </c:pt>
                <c:pt idx="356">
                  <c:v>28.152999999999999</c:v>
                </c:pt>
                <c:pt idx="357">
                  <c:v>29.24</c:v>
                </c:pt>
                <c:pt idx="358">
                  <c:v>30.512</c:v>
                </c:pt>
                <c:pt idx="359">
                  <c:v>32.002000000000002</c:v>
                </c:pt>
                <c:pt idx="360">
                  <c:v>33.725999999999999</c:v>
                </c:pt>
                <c:pt idx="361">
                  <c:v>35.677</c:v>
                </c:pt>
                <c:pt idx="362">
                  <c:v>37.865000000000002</c:v>
                </c:pt>
                <c:pt idx="363">
                  <c:v>40.253</c:v>
                </c:pt>
                <c:pt idx="364">
                  <c:v>42.820999999999998</c:v>
                </c:pt>
                <c:pt idx="365">
                  <c:v>45.527999999999999</c:v>
                </c:pt>
                <c:pt idx="366">
                  <c:v>48.335000000000001</c:v>
                </c:pt>
                <c:pt idx="367">
                  <c:v>51.177</c:v>
                </c:pt>
                <c:pt idx="368">
                  <c:v>53.988999999999997</c:v>
                </c:pt>
                <c:pt idx="369">
                  <c:v>56.701999999999998</c:v>
                </c:pt>
                <c:pt idx="370">
                  <c:v>59.238999999999997</c:v>
                </c:pt>
                <c:pt idx="371">
                  <c:v>61.523000000000003</c:v>
                </c:pt>
                <c:pt idx="372">
                  <c:v>63.472999999999999</c:v>
                </c:pt>
                <c:pt idx="373">
                  <c:v>65.03</c:v>
                </c:pt>
                <c:pt idx="374">
                  <c:v>66.179000000000002</c:v>
                </c:pt>
                <c:pt idx="375">
                  <c:v>66.921999999999997</c:v>
                </c:pt>
                <c:pt idx="376">
                  <c:v>67.254000000000005</c:v>
                </c:pt>
                <c:pt idx="377">
                  <c:v>67.213999999999999</c:v>
                </c:pt>
                <c:pt idx="378">
                  <c:v>66.828000000000003</c:v>
                </c:pt>
                <c:pt idx="379">
                  <c:v>66.111000000000004</c:v>
                </c:pt>
                <c:pt idx="380">
                  <c:v>65.114999999999995</c:v>
                </c:pt>
                <c:pt idx="381">
                  <c:v>63.881</c:v>
                </c:pt>
                <c:pt idx="382">
                  <c:v>62.415999999999997</c:v>
                </c:pt>
                <c:pt idx="383">
                  <c:v>60.792000000000002</c:v>
                </c:pt>
                <c:pt idx="384">
                  <c:v>59.034999999999997</c:v>
                </c:pt>
                <c:pt idx="385">
                  <c:v>57.201999999999998</c:v>
                </c:pt>
                <c:pt idx="386">
                  <c:v>55.351999999999997</c:v>
                </c:pt>
                <c:pt idx="387">
                  <c:v>53.470999999999997</c:v>
                </c:pt>
                <c:pt idx="388">
                  <c:v>51.616999999999997</c:v>
                </c:pt>
                <c:pt idx="389">
                  <c:v>49.78</c:v>
                </c:pt>
                <c:pt idx="390">
                  <c:v>47.99</c:v>
                </c:pt>
                <c:pt idx="391">
                  <c:v>46.256</c:v>
                </c:pt>
                <c:pt idx="392">
                  <c:v>44.564999999999998</c:v>
                </c:pt>
                <c:pt idx="393">
                  <c:v>42.930999999999997</c:v>
                </c:pt>
                <c:pt idx="394">
                  <c:v>41.353000000000002</c:v>
                </c:pt>
                <c:pt idx="395">
                  <c:v>39.83</c:v>
                </c:pt>
                <c:pt idx="396">
                  <c:v>38.365000000000002</c:v>
                </c:pt>
                <c:pt idx="397">
                  <c:v>36.972999999999999</c:v>
                </c:pt>
                <c:pt idx="398">
                  <c:v>35.628</c:v>
                </c:pt>
                <c:pt idx="399">
                  <c:v>34.344000000000001</c:v>
                </c:pt>
                <c:pt idx="400">
                  <c:v>33.121000000000002</c:v>
                </c:pt>
                <c:pt idx="401">
                  <c:v>31.952000000000002</c:v>
                </c:pt>
                <c:pt idx="402">
                  <c:v>30.832999999999998</c:v>
                </c:pt>
                <c:pt idx="403">
                  <c:v>29.763999999999999</c:v>
                </c:pt>
                <c:pt idx="404">
                  <c:v>28.739000000000001</c:v>
                </c:pt>
                <c:pt idx="405">
                  <c:v>27.762</c:v>
                </c:pt>
                <c:pt idx="406">
                  <c:v>26.829000000000001</c:v>
                </c:pt>
                <c:pt idx="407">
                  <c:v>25.934999999999999</c:v>
                </c:pt>
                <c:pt idx="408">
                  <c:v>25.084</c:v>
                </c:pt>
                <c:pt idx="409">
                  <c:v>24.263000000000002</c:v>
                </c:pt>
                <c:pt idx="410">
                  <c:v>23.488</c:v>
                </c:pt>
                <c:pt idx="411">
                  <c:v>22.748000000000001</c:v>
                </c:pt>
                <c:pt idx="412">
                  <c:v>22.038</c:v>
                </c:pt>
                <c:pt idx="413">
                  <c:v>21.356999999999999</c:v>
                </c:pt>
                <c:pt idx="414">
                  <c:v>20.706</c:v>
                </c:pt>
                <c:pt idx="415">
                  <c:v>20.085000000000001</c:v>
                </c:pt>
                <c:pt idx="416">
                  <c:v>19.489000000000001</c:v>
                </c:pt>
                <c:pt idx="417">
                  <c:v>18.917000000000002</c:v>
                </c:pt>
                <c:pt idx="418">
                  <c:v>18.37</c:v>
                </c:pt>
                <c:pt idx="419">
                  <c:v>17.844000000000001</c:v>
                </c:pt>
                <c:pt idx="420">
                  <c:v>17.332999999999998</c:v>
                </c:pt>
                <c:pt idx="421">
                  <c:v>16.852</c:v>
                </c:pt>
                <c:pt idx="422">
                  <c:v>16.399000000000001</c:v>
                </c:pt>
                <c:pt idx="423">
                  <c:v>15.955</c:v>
                </c:pt>
                <c:pt idx="424">
                  <c:v>15.53</c:v>
                </c:pt>
                <c:pt idx="425">
                  <c:v>15.125999999999999</c:v>
                </c:pt>
                <c:pt idx="426">
                  <c:v>14.731</c:v>
                </c:pt>
                <c:pt idx="427">
                  <c:v>14.353999999999999</c:v>
                </c:pt>
                <c:pt idx="428">
                  <c:v>13.991</c:v>
                </c:pt>
                <c:pt idx="429">
                  <c:v>13.646000000000001</c:v>
                </c:pt>
                <c:pt idx="430">
                  <c:v>13.313000000000001</c:v>
                </c:pt>
                <c:pt idx="431">
                  <c:v>12.994999999999999</c:v>
                </c:pt>
                <c:pt idx="432">
                  <c:v>12.683</c:v>
                </c:pt>
                <c:pt idx="433">
                  <c:v>12.381</c:v>
                </c:pt>
                <c:pt idx="434">
                  <c:v>12.093</c:v>
                </c:pt>
                <c:pt idx="435">
                  <c:v>11.815</c:v>
                </c:pt>
                <c:pt idx="436">
                  <c:v>11.55</c:v>
                </c:pt>
                <c:pt idx="437">
                  <c:v>11.29</c:v>
                </c:pt>
                <c:pt idx="438">
                  <c:v>11.04</c:v>
                </c:pt>
                <c:pt idx="439">
                  <c:v>10.803000000000001</c:v>
                </c:pt>
                <c:pt idx="440">
                  <c:v>10.582000000000001</c:v>
                </c:pt>
                <c:pt idx="441">
                  <c:v>10.378</c:v>
                </c:pt>
                <c:pt idx="442">
                  <c:v>10.192</c:v>
                </c:pt>
                <c:pt idx="443">
                  <c:v>10.007999999999999</c:v>
                </c:pt>
                <c:pt idx="444">
                  <c:v>9.8219999999999992</c:v>
                </c:pt>
                <c:pt idx="445">
                  <c:v>9.6430000000000007</c:v>
                </c:pt>
                <c:pt idx="446">
                  <c:v>9.4619999999999997</c:v>
                </c:pt>
                <c:pt idx="447">
                  <c:v>9.2870000000000008</c:v>
                </c:pt>
                <c:pt idx="448">
                  <c:v>9.1259999999999994</c:v>
                </c:pt>
                <c:pt idx="449">
                  <c:v>8.9670000000000005</c:v>
                </c:pt>
                <c:pt idx="450">
                  <c:v>8.8149999999999995</c:v>
                </c:pt>
                <c:pt idx="451">
                  <c:v>8.6669999999999998</c:v>
                </c:pt>
                <c:pt idx="452">
                  <c:v>8.5180000000000007</c:v>
                </c:pt>
                <c:pt idx="453">
                  <c:v>8.3699999999999992</c:v>
                </c:pt>
                <c:pt idx="454">
                  <c:v>8.2279999999999998</c:v>
                </c:pt>
                <c:pt idx="455">
                  <c:v>8.0890000000000004</c:v>
                </c:pt>
                <c:pt idx="456">
                  <c:v>7.9630000000000001</c:v>
                </c:pt>
                <c:pt idx="457">
                  <c:v>7.8449999999999998</c:v>
                </c:pt>
                <c:pt idx="458">
                  <c:v>7.7290000000000001</c:v>
                </c:pt>
                <c:pt idx="459">
                  <c:v>7.6139999999999999</c:v>
                </c:pt>
                <c:pt idx="460">
                  <c:v>7.4980000000000002</c:v>
                </c:pt>
                <c:pt idx="461">
                  <c:v>7.38</c:v>
                </c:pt>
                <c:pt idx="462">
                  <c:v>7.27</c:v>
                </c:pt>
                <c:pt idx="463">
                  <c:v>7.1660000000000004</c:v>
                </c:pt>
                <c:pt idx="464">
                  <c:v>7.0659999999999998</c:v>
                </c:pt>
                <c:pt idx="465">
                  <c:v>6.9749999999999996</c:v>
                </c:pt>
                <c:pt idx="466">
                  <c:v>6.8890000000000002</c:v>
                </c:pt>
                <c:pt idx="467">
                  <c:v>6.8090000000000002</c:v>
                </c:pt>
                <c:pt idx="468">
                  <c:v>6.734</c:v>
                </c:pt>
                <c:pt idx="469">
                  <c:v>6.6589999999999998</c:v>
                </c:pt>
                <c:pt idx="470">
                  <c:v>6.5810000000000004</c:v>
                </c:pt>
                <c:pt idx="471">
                  <c:v>6.5039999999999996</c:v>
                </c:pt>
                <c:pt idx="472">
                  <c:v>6.4279999999999999</c:v>
                </c:pt>
                <c:pt idx="473">
                  <c:v>6.3520000000000003</c:v>
                </c:pt>
                <c:pt idx="474">
                  <c:v>6.2839999999999998</c:v>
                </c:pt>
                <c:pt idx="475">
                  <c:v>6.22</c:v>
                </c:pt>
                <c:pt idx="476">
                  <c:v>6.1669999999999998</c:v>
                </c:pt>
                <c:pt idx="477">
                  <c:v>6.1139999999999999</c:v>
                </c:pt>
                <c:pt idx="478">
                  <c:v>6.0469999999999997</c:v>
                </c:pt>
                <c:pt idx="479">
                  <c:v>5.9850000000000003</c:v>
                </c:pt>
                <c:pt idx="480">
                  <c:v>5.9249999999999998</c:v>
                </c:pt>
                <c:pt idx="481">
                  <c:v>5.8710000000000004</c:v>
                </c:pt>
                <c:pt idx="482">
                  <c:v>5.8280000000000003</c:v>
                </c:pt>
                <c:pt idx="483">
                  <c:v>5.7770000000000001</c:v>
                </c:pt>
                <c:pt idx="484">
                  <c:v>5.7190000000000003</c:v>
                </c:pt>
                <c:pt idx="485">
                  <c:v>5.6559999999999997</c:v>
                </c:pt>
                <c:pt idx="486">
                  <c:v>5.5880000000000001</c:v>
                </c:pt>
                <c:pt idx="487">
                  <c:v>5.5430000000000001</c:v>
                </c:pt>
                <c:pt idx="488">
                  <c:v>5.5069999999999997</c:v>
                </c:pt>
                <c:pt idx="489">
                  <c:v>5.4619999999999997</c:v>
                </c:pt>
                <c:pt idx="490">
                  <c:v>5.4169999999999998</c:v>
                </c:pt>
                <c:pt idx="491">
                  <c:v>5.3739999999999997</c:v>
                </c:pt>
                <c:pt idx="492">
                  <c:v>5.3310000000000004</c:v>
                </c:pt>
                <c:pt idx="493">
                  <c:v>5.2889999999999997</c:v>
                </c:pt>
                <c:pt idx="494">
                  <c:v>5.2640000000000002</c:v>
                </c:pt>
                <c:pt idx="495">
                  <c:v>5.2220000000000004</c:v>
                </c:pt>
                <c:pt idx="496">
                  <c:v>5.1950000000000003</c:v>
                </c:pt>
                <c:pt idx="497">
                  <c:v>5.1580000000000004</c:v>
                </c:pt>
                <c:pt idx="498">
                  <c:v>5.1230000000000002</c:v>
                </c:pt>
                <c:pt idx="499">
                  <c:v>5.0890000000000004</c:v>
                </c:pt>
                <c:pt idx="500">
                  <c:v>5.0570000000000004</c:v>
                </c:pt>
                <c:pt idx="501">
                  <c:v>5.0259999999999998</c:v>
                </c:pt>
                <c:pt idx="502">
                  <c:v>4.9960000000000004</c:v>
                </c:pt>
                <c:pt idx="503">
                  <c:v>4.9619999999999997</c:v>
                </c:pt>
                <c:pt idx="504">
                  <c:v>4.9279999999999999</c:v>
                </c:pt>
                <c:pt idx="505">
                  <c:v>4.8979999999999997</c:v>
                </c:pt>
                <c:pt idx="506">
                  <c:v>4.8710000000000004</c:v>
                </c:pt>
                <c:pt idx="507">
                  <c:v>4.843</c:v>
                </c:pt>
                <c:pt idx="508">
                  <c:v>4.8179999999999996</c:v>
                </c:pt>
                <c:pt idx="509">
                  <c:v>4.7839999999999998</c:v>
                </c:pt>
                <c:pt idx="510">
                  <c:v>4.7460000000000004</c:v>
                </c:pt>
                <c:pt idx="511">
                  <c:v>4.7050000000000001</c:v>
                </c:pt>
                <c:pt idx="512">
                  <c:v>4.6669999999999998</c:v>
                </c:pt>
                <c:pt idx="513">
                  <c:v>4.6269999999999998</c:v>
                </c:pt>
                <c:pt idx="514">
                  <c:v>4.5880000000000001</c:v>
                </c:pt>
                <c:pt idx="515">
                  <c:v>4.5490000000000004</c:v>
                </c:pt>
                <c:pt idx="516">
                  <c:v>4.5090000000000003</c:v>
                </c:pt>
                <c:pt idx="517">
                  <c:v>4.4649999999999999</c:v>
                </c:pt>
                <c:pt idx="518">
                  <c:v>4.423</c:v>
                </c:pt>
                <c:pt idx="519">
                  <c:v>4.3719999999999999</c:v>
                </c:pt>
                <c:pt idx="520">
                  <c:v>4.3179999999999996</c:v>
                </c:pt>
                <c:pt idx="521">
                  <c:v>4.2640000000000002</c:v>
                </c:pt>
                <c:pt idx="522">
                  <c:v>4.2089999999999996</c:v>
                </c:pt>
                <c:pt idx="523">
                  <c:v>4.1520000000000001</c:v>
                </c:pt>
                <c:pt idx="524">
                  <c:v>4.0880000000000001</c:v>
                </c:pt>
                <c:pt idx="525">
                  <c:v>4.0229999999999997</c:v>
                </c:pt>
                <c:pt idx="526">
                  <c:v>3.952</c:v>
                </c:pt>
                <c:pt idx="527">
                  <c:v>3.8860000000000001</c:v>
                </c:pt>
                <c:pt idx="528">
                  <c:v>3.8210000000000002</c:v>
                </c:pt>
                <c:pt idx="529">
                  <c:v>3.7530000000000001</c:v>
                </c:pt>
                <c:pt idx="530">
                  <c:v>3.6859999999999999</c:v>
                </c:pt>
                <c:pt idx="531">
                  <c:v>3.61</c:v>
                </c:pt>
                <c:pt idx="532">
                  <c:v>3.5339999999999998</c:v>
                </c:pt>
                <c:pt idx="533">
                  <c:v>3.456</c:v>
                </c:pt>
                <c:pt idx="534">
                  <c:v>3.3759999999999999</c:v>
                </c:pt>
                <c:pt idx="535">
                  <c:v>3.2959999999999998</c:v>
                </c:pt>
                <c:pt idx="536">
                  <c:v>3.218</c:v>
                </c:pt>
                <c:pt idx="537">
                  <c:v>3.1419999999999999</c:v>
                </c:pt>
                <c:pt idx="538">
                  <c:v>3.0659999999999998</c:v>
                </c:pt>
                <c:pt idx="539">
                  <c:v>2.988</c:v>
                </c:pt>
                <c:pt idx="540">
                  <c:v>2.9089999999999998</c:v>
                </c:pt>
                <c:pt idx="541">
                  <c:v>2.8279999999999998</c:v>
                </c:pt>
                <c:pt idx="542">
                  <c:v>2.7490000000000001</c:v>
                </c:pt>
                <c:pt idx="543">
                  <c:v>2.6739999999999999</c:v>
                </c:pt>
                <c:pt idx="544">
                  <c:v>2.5920000000000001</c:v>
                </c:pt>
                <c:pt idx="545">
                  <c:v>2.5099999999999998</c:v>
                </c:pt>
                <c:pt idx="546">
                  <c:v>2.4329999999999998</c:v>
                </c:pt>
                <c:pt idx="547">
                  <c:v>2.3559999999999999</c:v>
                </c:pt>
                <c:pt idx="548">
                  <c:v>2.2799999999999998</c:v>
                </c:pt>
                <c:pt idx="549">
                  <c:v>2.2109999999999999</c:v>
                </c:pt>
                <c:pt idx="550">
                  <c:v>2.1440000000000001</c:v>
                </c:pt>
                <c:pt idx="551">
                  <c:v>2.0819999999999999</c:v>
                </c:pt>
                <c:pt idx="552">
                  <c:v>2.0259999999999998</c:v>
                </c:pt>
                <c:pt idx="553">
                  <c:v>1.964</c:v>
                </c:pt>
                <c:pt idx="554">
                  <c:v>1.9059999999999999</c:v>
                </c:pt>
                <c:pt idx="555">
                  <c:v>1.853</c:v>
                </c:pt>
                <c:pt idx="556">
                  <c:v>1.806</c:v>
                </c:pt>
                <c:pt idx="557">
                  <c:v>1.7669999999999999</c:v>
                </c:pt>
                <c:pt idx="558">
                  <c:v>1.724</c:v>
                </c:pt>
                <c:pt idx="559">
                  <c:v>1.6759999999999999</c:v>
                </c:pt>
                <c:pt idx="560">
                  <c:v>1.629</c:v>
                </c:pt>
                <c:pt idx="561">
                  <c:v>1.5840000000000001</c:v>
                </c:pt>
                <c:pt idx="562">
                  <c:v>1.538</c:v>
                </c:pt>
                <c:pt idx="563">
                  <c:v>1.5049999999999999</c:v>
                </c:pt>
                <c:pt idx="564">
                  <c:v>1.4690000000000001</c:v>
                </c:pt>
                <c:pt idx="565">
                  <c:v>1.4339999999999999</c:v>
                </c:pt>
                <c:pt idx="566">
                  <c:v>1.401</c:v>
                </c:pt>
                <c:pt idx="567">
                  <c:v>1.36</c:v>
                </c:pt>
                <c:pt idx="568">
                  <c:v>1.3260000000000001</c:v>
                </c:pt>
                <c:pt idx="569">
                  <c:v>1.2989999999999999</c:v>
                </c:pt>
                <c:pt idx="570">
                  <c:v>1.2689999999999999</c:v>
                </c:pt>
                <c:pt idx="571">
                  <c:v>1.244</c:v>
                </c:pt>
                <c:pt idx="572">
                  <c:v>1.214</c:v>
                </c:pt>
                <c:pt idx="573">
                  <c:v>1.177</c:v>
                </c:pt>
                <c:pt idx="574">
                  <c:v>1.157</c:v>
                </c:pt>
                <c:pt idx="575">
                  <c:v>1.1299999999999999</c:v>
                </c:pt>
                <c:pt idx="576">
                  <c:v>1.1000000000000001</c:v>
                </c:pt>
                <c:pt idx="577">
                  <c:v>1.083</c:v>
                </c:pt>
                <c:pt idx="578">
                  <c:v>1.06</c:v>
                </c:pt>
                <c:pt idx="579">
                  <c:v>1.0409999999999999</c:v>
                </c:pt>
                <c:pt idx="580">
                  <c:v>1.0269999999999999</c:v>
                </c:pt>
                <c:pt idx="581">
                  <c:v>1.0109999999999999</c:v>
                </c:pt>
                <c:pt idx="582">
                  <c:v>0.995</c:v>
                </c:pt>
                <c:pt idx="583">
                  <c:v>0.98699999999999999</c:v>
                </c:pt>
                <c:pt idx="584">
                  <c:v>0.98</c:v>
                </c:pt>
                <c:pt idx="585">
                  <c:v>0.97799999999999998</c:v>
                </c:pt>
                <c:pt idx="586">
                  <c:v>0.97899999999999998</c:v>
                </c:pt>
                <c:pt idx="587">
                  <c:v>0.97399999999999998</c:v>
                </c:pt>
                <c:pt idx="588">
                  <c:v>0.97599999999999998</c:v>
                </c:pt>
                <c:pt idx="589">
                  <c:v>0.97099999999999997</c:v>
                </c:pt>
                <c:pt idx="590">
                  <c:v>0.96299999999999997</c:v>
                </c:pt>
                <c:pt idx="591">
                  <c:v>0.96</c:v>
                </c:pt>
                <c:pt idx="592">
                  <c:v>0.95199999999999996</c:v>
                </c:pt>
                <c:pt idx="593">
                  <c:v>0.95</c:v>
                </c:pt>
                <c:pt idx="594">
                  <c:v>0.95599999999999996</c:v>
                </c:pt>
                <c:pt idx="595">
                  <c:v>0.95399999999999996</c:v>
                </c:pt>
                <c:pt idx="596">
                  <c:v>0.95399999999999996</c:v>
                </c:pt>
                <c:pt idx="597">
                  <c:v>0.96399999999999997</c:v>
                </c:pt>
                <c:pt idx="598">
                  <c:v>0.96</c:v>
                </c:pt>
                <c:pt idx="599">
                  <c:v>0.96099999999999997</c:v>
                </c:pt>
                <c:pt idx="600">
                  <c:v>0.96599999999999997</c:v>
                </c:pt>
                <c:pt idx="601">
                  <c:v>0.96499999999999997</c:v>
                </c:pt>
                <c:pt idx="602">
                  <c:v>0.97399999999999998</c:v>
                </c:pt>
                <c:pt idx="603">
                  <c:v>0.97799999999999998</c:v>
                </c:pt>
                <c:pt idx="604">
                  <c:v>0.97799999999999998</c:v>
                </c:pt>
                <c:pt idx="605">
                  <c:v>0.98599999999999999</c:v>
                </c:pt>
                <c:pt idx="606">
                  <c:v>0.99399999999999999</c:v>
                </c:pt>
                <c:pt idx="607">
                  <c:v>1</c:v>
                </c:pt>
                <c:pt idx="608">
                  <c:v>1.0089999999999999</c:v>
                </c:pt>
                <c:pt idx="609">
                  <c:v>1.0149999999999999</c:v>
                </c:pt>
                <c:pt idx="610">
                  <c:v>1.0189999999999999</c:v>
                </c:pt>
                <c:pt idx="611">
                  <c:v>1.0229999999999999</c:v>
                </c:pt>
                <c:pt idx="612">
                  <c:v>1.024</c:v>
                </c:pt>
                <c:pt idx="613">
                  <c:v>1.0269999999999999</c:v>
                </c:pt>
                <c:pt idx="614">
                  <c:v>1.0329999999999999</c:v>
                </c:pt>
                <c:pt idx="615">
                  <c:v>1.0329999999999999</c:v>
                </c:pt>
                <c:pt idx="616">
                  <c:v>1.0329999999999999</c:v>
                </c:pt>
                <c:pt idx="617">
                  <c:v>1.0349999999999999</c:v>
                </c:pt>
                <c:pt idx="618">
                  <c:v>1.0309999999999999</c:v>
                </c:pt>
                <c:pt idx="619">
                  <c:v>1.032</c:v>
                </c:pt>
                <c:pt idx="620">
                  <c:v>1.0329999999999999</c:v>
                </c:pt>
                <c:pt idx="621">
                  <c:v>1.0289999999999999</c:v>
                </c:pt>
                <c:pt idx="622">
                  <c:v>1.0269999999999999</c:v>
                </c:pt>
                <c:pt idx="623">
                  <c:v>1.0249999999999999</c:v>
                </c:pt>
                <c:pt idx="624">
                  <c:v>1.024</c:v>
                </c:pt>
                <c:pt idx="625">
                  <c:v>1.0269999999999999</c:v>
                </c:pt>
                <c:pt idx="626">
                  <c:v>1.024</c:v>
                </c:pt>
                <c:pt idx="627">
                  <c:v>1.018</c:v>
                </c:pt>
                <c:pt idx="628">
                  <c:v>1.0149999999999999</c:v>
                </c:pt>
                <c:pt idx="629">
                  <c:v>1.004</c:v>
                </c:pt>
                <c:pt idx="630">
                  <c:v>0.995</c:v>
                </c:pt>
                <c:pt idx="631">
                  <c:v>0.98799999999999999</c:v>
                </c:pt>
                <c:pt idx="632">
                  <c:v>0.98299999999999998</c:v>
                </c:pt>
                <c:pt idx="633">
                  <c:v>0.98099999999999998</c:v>
                </c:pt>
                <c:pt idx="634">
                  <c:v>0.98199999999999998</c:v>
                </c:pt>
                <c:pt idx="635">
                  <c:v>0.97699999999999998</c:v>
                </c:pt>
                <c:pt idx="636">
                  <c:v>0.97599999999999998</c:v>
                </c:pt>
                <c:pt idx="637">
                  <c:v>0.97399999999999998</c:v>
                </c:pt>
                <c:pt idx="638">
                  <c:v>0.96899999999999997</c:v>
                </c:pt>
                <c:pt idx="639">
                  <c:v>0.96499999999999997</c:v>
                </c:pt>
                <c:pt idx="640">
                  <c:v>0.95799999999999996</c:v>
                </c:pt>
                <c:pt idx="641">
                  <c:v>0.95</c:v>
                </c:pt>
                <c:pt idx="642">
                  <c:v>0.94899999999999995</c:v>
                </c:pt>
                <c:pt idx="643">
                  <c:v>0.94299999999999995</c:v>
                </c:pt>
                <c:pt idx="644">
                  <c:v>0.94099999999999995</c:v>
                </c:pt>
                <c:pt idx="645">
                  <c:v>0.93899999999999995</c:v>
                </c:pt>
                <c:pt idx="646">
                  <c:v>0.93400000000000005</c:v>
                </c:pt>
                <c:pt idx="647">
                  <c:v>0.93</c:v>
                </c:pt>
                <c:pt idx="648">
                  <c:v>0.92700000000000005</c:v>
                </c:pt>
                <c:pt idx="649">
                  <c:v>0.92400000000000004</c:v>
                </c:pt>
                <c:pt idx="650">
                  <c:v>0.92100000000000004</c:v>
                </c:pt>
                <c:pt idx="651">
                  <c:v>0.92300000000000004</c:v>
                </c:pt>
                <c:pt idx="652">
                  <c:v>0.92300000000000004</c:v>
                </c:pt>
                <c:pt idx="653">
                  <c:v>0.92400000000000004</c:v>
                </c:pt>
                <c:pt idx="654">
                  <c:v>0.92500000000000004</c:v>
                </c:pt>
                <c:pt idx="655">
                  <c:v>0.92</c:v>
                </c:pt>
                <c:pt idx="656">
                  <c:v>0.91600000000000004</c:v>
                </c:pt>
                <c:pt idx="657">
                  <c:v>0.91500000000000004</c:v>
                </c:pt>
                <c:pt idx="658">
                  <c:v>0.91</c:v>
                </c:pt>
                <c:pt idx="659">
                  <c:v>0.91400000000000003</c:v>
                </c:pt>
                <c:pt idx="660">
                  <c:v>0.92300000000000004</c:v>
                </c:pt>
                <c:pt idx="661">
                  <c:v>0.93100000000000005</c:v>
                </c:pt>
                <c:pt idx="662">
                  <c:v>0.93899999999999995</c:v>
                </c:pt>
                <c:pt idx="663">
                  <c:v>0.94099999999999995</c:v>
                </c:pt>
                <c:pt idx="664">
                  <c:v>0.94</c:v>
                </c:pt>
                <c:pt idx="665">
                  <c:v>0.94099999999999995</c:v>
                </c:pt>
                <c:pt idx="666">
                  <c:v>0.94499999999999995</c:v>
                </c:pt>
                <c:pt idx="667">
                  <c:v>0.95</c:v>
                </c:pt>
                <c:pt idx="668">
                  <c:v>0.95799999999999996</c:v>
                </c:pt>
                <c:pt idx="669">
                  <c:v>0.95799999999999996</c:v>
                </c:pt>
                <c:pt idx="670">
                  <c:v>0.96099999999999997</c:v>
                </c:pt>
                <c:pt idx="671">
                  <c:v>0.96699999999999997</c:v>
                </c:pt>
                <c:pt idx="672">
                  <c:v>0.97</c:v>
                </c:pt>
                <c:pt idx="673">
                  <c:v>0.97299999999999998</c:v>
                </c:pt>
                <c:pt idx="674">
                  <c:v>0.97399999999999998</c:v>
                </c:pt>
                <c:pt idx="675">
                  <c:v>0.97399999999999998</c:v>
                </c:pt>
                <c:pt idx="676">
                  <c:v>0.97399999999999998</c:v>
                </c:pt>
                <c:pt idx="677">
                  <c:v>0.97299999999999998</c:v>
                </c:pt>
                <c:pt idx="678">
                  <c:v>0.96899999999999997</c:v>
                </c:pt>
                <c:pt idx="679">
                  <c:v>0.97099999999999997</c:v>
                </c:pt>
                <c:pt idx="680">
                  <c:v>0.96399999999999997</c:v>
                </c:pt>
                <c:pt idx="681">
                  <c:v>0.95899999999999996</c:v>
                </c:pt>
                <c:pt idx="682">
                  <c:v>0.96</c:v>
                </c:pt>
                <c:pt idx="683">
                  <c:v>0.96299999999999997</c:v>
                </c:pt>
                <c:pt idx="684">
                  <c:v>0.95199999999999996</c:v>
                </c:pt>
                <c:pt idx="685">
                  <c:v>0.95399999999999996</c:v>
                </c:pt>
                <c:pt idx="686">
                  <c:v>0.94599999999999995</c:v>
                </c:pt>
                <c:pt idx="687">
                  <c:v>0.94099999999999995</c:v>
                </c:pt>
                <c:pt idx="688">
                  <c:v>0.93300000000000005</c:v>
                </c:pt>
                <c:pt idx="689">
                  <c:v>0.92300000000000004</c:v>
                </c:pt>
                <c:pt idx="690">
                  <c:v>0.91400000000000003</c:v>
                </c:pt>
                <c:pt idx="691">
                  <c:v>0.91700000000000004</c:v>
                </c:pt>
                <c:pt idx="692">
                  <c:v>0.90300000000000002</c:v>
                </c:pt>
                <c:pt idx="693">
                  <c:v>0.89500000000000002</c:v>
                </c:pt>
                <c:pt idx="694">
                  <c:v>0.88900000000000001</c:v>
                </c:pt>
                <c:pt idx="695">
                  <c:v>0.88900000000000001</c:v>
                </c:pt>
                <c:pt idx="696">
                  <c:v>0.879</c:v>
                </c:pt>
                <c:pt idx="697">
                  <c:v>0.85899999999999999</c:v>
                </c:pt>
                <c:pt idx="698">
                  <c:v>0.83699999999999997</c:v>
                </c:pt>
                <c:pt idx="699">
                  <c:v>0.82099999999999995</c:v>
                </c:pt>
                <c:pt idx="700">
                  <c:v>0.81200000000000006</c:v>
                </c:pt>
                <c:pt idx="701">
                  <c:v>0.80900000000000005</c:v>
                </c:pt>
                <c:pt idx="702">
                  <c:v>0.81100000000000005</c:v>
                </c:pt>
                <c:pt idx="703">
                  <c:v>0.80900000000000005</c:v>
                </c:pt>
                <c:pt idx="704">
                  <c:v>0.81499999999999995</c:v>
                </c:pt>
                <c:pt idx="705">
                  <c:v>0.82699999999999996</c:v>
                </c:pt>
                <c:pt idx="706">
                  <c:v>0.83599999999999997</c:v>
                </c:pt>
                <c:pt idx="707">
                  <c:v>0.84099999999999997</c:v>
                </c:pt>
                <c:pt idx="708">
                  <c:v>0.83599999999999997</c:v>
                </c:pt>
                <c:pt idx="709">
                  <c:v>0.82399999999999995</c:v>
                </c:pt>
                <c:pt idx="710">
                  <c:v>0.82099999999999995</c:v>
                </c:pt>
                <c:pt idx="711">
                  <c:v>0.81799999999999995</c:v>
                </c:pt>
                <c:pt idx="712">
                  <c:v>0.82299999999999995</c:v>
                </c:pt>
                <c:pt idx="713">
                  <c:v>0.83099999999999996</c:v>
                </c:pt>
                <c:pt idx="714">
                  <c:v>0.83799999999999997</c:v>
                </c:pt>
                <c:pt idx="715">
                  <c:v>0.84399999999999997</c:v>
                </c:pt>
                <c:pt idx="716">
                  <c:v>0.84399999999999997</c:v>
                </c:pt>
                <c:pt idx="717">
                  <c:v>0.84199999999999997</c:v>
                </c:pt>
                <c:pt idx="718">
                  <c:v>0.84399999999999997</c:v>
                </c:pt>
                <c:pt idx="719">
                  <c:v>0.84799999999999998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7B2A-4AD0-86A3-0E8192747010}"/>
            </c:ext>
          </c:extLst>
        </c:ser>
        <c:ser>
          <c:idx val="0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5000RPM'!$B$3:$B$722</c:f>
              <c:numCache>
                <c:formatCode>General</c:formatCode>
                <c:ptCount val="720"/>
                <c:pt idx="0">
                  <c:v>39.270000000000003</c:v>
                </c:pt>
                <c:pt idx="1">
                  <c:v>39.31</c:v>
                </c:pt>
                <c:pt idx="2">
                  <c:v>39.43</c:v>
                </c:pt>
                <c:pt idx="3">
                  <c:v>39.630000000000003</c:v>
                </c:pt>
                <c:pt idx="4">
                  <c:v>39.9</c:v>
                </c:pt>
                <c:pt idx="5">
                  <c:v>40.26</c:v>
                </c:pt>
                <c:pt idx="6">
                  <c:v>40.69</c:v>
                </c:pt>
                <c:pt idx="7">
                  <c:v>41.2</c:v>
                </c:pt>
                <c:pt idx="8">
                  <c:v>41.79</c:v>
                </c:pt>
                <c:pt idx="9">
                  <c:v>42.45</c:v>
                </c:pt>
                <c:pt idx="10">
                  <c:v>43.2</c:v>
                </c:pt>
                <c:pt idx="11">
                  <c:v>44.02</c:v>
                </c:pt>
                <c:pt idx="12">
                  <c:v>44.91</c:v>
                </c:pt>
                <c:pt idx="13">
                  <c:v>45.89</c:v>
                </c:pt>
                <c:pt idx="14">
                  <c:v>46.93</c:v>
                </c:pt>
                <c:pt idx="15">
                  <c:v>48.06</c:v>
                </c:pt>
                <c:pt idx="16">
                  <c:v>49.26</c:v>
                </c:pt>
                <c:pt idx="17">
                  <c:v>50.53</c:v>
                </c:pt>
                <c:pt idx="18">
                  <c:v>51.87</c:v>
                </c:pt>
                <c:pt idx="19">
                  <c:v>53.29</c:v>
                </c:pt>
                <c:pt idx="20">
                  <c:v>54.78</c:v>
                </c:pt>
                <c:pt idx="21">
                  <c:v>56.34</c:v>
                </c:pt>
                <c:pt idx="22">
                  <c:v>57.97</c:v>
                </c:pt>
                <c:pt idx="23">
                  <c:v>59.67</c:v>
                </c:pt>
                <c:pt idx="24">
                  <c:v>61.44</c:v>
                </c:pt>
                <c:pt idx="25">
                  <c:v>63.28</c:v>
                </c:pt>
                <c:pt idx="26">
                  <c:v>65.180000000000007</c:v>
                </c:pt>
                <c:pt idx="27">
                  <c:v>67.150000000000006</c:v>
                </c:pt>
                <c:pt idx="28">
                  <c:v>69.19</c:v>
                </c:pt>
                <c:pt idx="29">
                  <c:v>71.290000000000006</c:v>
                </c:pt>
                <c:pt idx="30">
                  <c:v>73.45</c:v>
                </c:pt>
                <c:pt idx="31">
                  <c:v>75.67</c:v>
                </c:pt>
                <c:pt idx="32">
                  <c:v>77.959999999999994</c:v>
                </c:pt>
                <c:pt idx="33">
                  <c:v>80.31</c:v>
                </c:pt>
                <c:pt idx="34">
                  <c:v>82.71</c:v>
                </c:pt>
                <c:pt idx="35">
                  <c:v>85.17</c:v>
                </c:pt>
                <c:pt idx="36">
                  <c:v>87.69</c:v>
                </c:pt>
                <c:pt idx="37">
                  <c:v>90.26</c:v>
                </c:pt>
                <c:pt idx="38">
                  <c:v>92.89</c:v>
                </c:pt>
                <c:pt idx="39">
                  <c:v>95.57</c:v>
                </c:pt>
                <c:pt idx="40">
                  <c:v>98.3</c:v>
                </c:pt>
                <c:pt idx="41">
                  <c:v>101.09</c:v>
                </c:pt>
                <c:pt idx="42">
                  <c:v>103.92</c:v>
                </c:pt>
                <c:pt idx="43">
                  <c:v>106.8</c:v>
                </c:pt>
                <c:pt idx="44">
                  <c:v>109.72</c:v>
                </c:pt>
                <c:pt idx="45">
                  <c:v>112.69</c:v>
                </c:pt>
                <c:pt idx="46">
                  <c:v>115.7</c:v>
                </c:pt>
                <c:pt idx="47">
                  <c:v>118.76</c:v>
                </c:pt>
                <c:pt idx="48">
                  <c:v>121.85</c:v>
                </c:pt>
                <c:pt idx="49">
                  <c:v>124.99</c:v>
                </c:pt>
                <c:pt idx="50">
                  <c:v>128.16</c:v>
                </c:pt>
                <c:pt idx="51">
                  <c:v>131.37</c:v>
                </c:pt>
                <c:pt idx="52">
                  <c:v>134.61000000000001</c:v>
                </c:pt>
                <c:pt idx="53">
                  <c:v>137.88999999999999</c:v>
                </c:pt>
                <c:pt idx="54">
                  <c:v>141.19</c:v>
                </c:pt>
                <c:pt idx="55">
                  <c:v>144.53</c:v>
                </c:pt>
                <c:pt idx="56">
                  <c:v>147.9</c:v>
                </c:pt>
                <c:pt idx="57">
                  <c:v>151.30000000000001</c:v>
                </c:pt>
                <c:pt idx="58">
                  <c:v>154.72</c:v>
                </c:pt>
                <c:pt idx="59">
                  <c:v>158.16</c:v>
                </c:pt>
                <c:pt idx="60">
                  <c:v>161.63</c:v>
                </c:pt>
                <c:pt idx="61">
                  <c:v>165.12</c:v>
                </c:pt>
                <c:pt idx="62">
                  <c:v>168.63</c:v>
                </c:pt>
                <c:pt idx="63">
                  <c:v>172.16</c:v>
                </c:pt>
                <c:pt idx="64">
                  <c:v>175.7</c:v>
                </c:pt>
                <c:pt idx="65">
                  <c:v>179.26</c:v>
                </c:pt>
                <c:pt idx="66">
                  <c:v>182.83</c:v>
                </c:pt>
                <c:pt idx="67">
                  <c:v>186.42</c:v>
                </c:pt>
                <c:pt idx="68">
                  <c:v>190.02</c:v>
                </c:pt>
                <c:pt idx="69">
                  <c:v>193.62</c:v>
                </c:pt>
                <c:pt idx="70">
                  <c:v>197.24</c:v>
                </c:pt>
                <c:pt idx="71">
                  <c:v>200.86</c:v>
                </c:pt>
                <c:pt idx="72">
                  <c:v>204.49</c:v>
                </c:pt>
                <c:pt idx="73">
                  <c:v>208.12</c:v>
                </c:pt>
                <c:pt idx="74">
                  <c:v>211.75</c:v>
                </c:pt>
                <c:pt idx="75">
                  <c:v>215.38</c:v>
                </c:pt>
                <c:pt idx="76">
                  <c:v>219.02</c:v>
                </c:pt>
                <c:pt idx="77">
                  <c:v>222.65</c:v>
                </c:pt>
                <c:pt idx="78">
                  <c:v>226.27</c:v>
                </c:pt>
                <c:pt idx="79">
                  <c:v>229.9</c:v>
                </c:pt>
                <c:pt idx="80">
                  <c:v>233.51</c:v>
                </c:pt>
                <c:pt idx="81">
                  <c:v>237.12</c:v>
                </c:pt>
                <c:pt idx="82">
                  <c:v>240.73</c:v>
                </c:pt>
                <c:pt idx="83">
                  <c:v>244.32</c:v>
                </c:pt>
                <c:pt idx="84">
                  <c:v>247.9</c:v>
                </c:pt>
                <c:pt idx="85">
                  <c:v>251.47</c:v>
                </c:pt>
                <c:pt idx="86">
                  <c:v>255.03</c:v>
                </c:pt>
                <c:pt idx="87">
                  <c:v>258.57</c:v>
                </c:pt>
                <c:pt idx="88">
                  <c:v>262.08999999999997</c:v>
                </c:pt>
                <c:pt idx="89">
                  <c:v>265.60000000000002</c:v>
                </c:pt>
                <c:pt idx="90">
                  <c:v>269.08999999999997</c:v>
                </c:pt>
                <c:pt idx="91">
                  <c:v>272.57</c:v>
                </c:pt>
                <c:pt idx="92">
                  <c:v>276.02</c:v>
                </c:pt>
                <c:pt idx="93">
                  <c:v>279.45</c:v>
                </c:pt>
                <c:pt idx="94">
                  <c:v>282.86</c:v>
                </c:pt>
                <c:pt idx="95">
                  <c:v>286.24</c:v>
                </c:pt>
                <c:pt idx="96">
                  <c:v>289.61</c:v>
                </c:pt>
                <c:pt idx="97">
                  <c:v>292.95</c:v>
                </c:pt>
                <c:pt idx="98">
                  <c:v>296.26</c:v>
                </c:pt>
                <c:pt idx="99">
                  <c:v>299.54000000000002</c:v>
                </c:pt>
                <c:pt idx="100">
                  <c:v>302.8</c:v>
                </c:pt>
                <c:pt idx="101">
                  <c:v>306.02999999999997</c:v>
                </c:pt>
                <c:pt idx="102">
                  <c:v>309.23</c:v>
                </c:pt>
                <c:pt idx="103">
                  <c:v>312.39999999999998</c:v>
                </c:pt>
                <c:pt idx="104">
                  <c:v>315.54000000000002</c:v>
                </c:pt>
                <c:pt idx="105">
                  <c:v>318.64999999999998</c:v>
                </c:pt>
                <c:pt idx="106">
                  <c:v>321.73</c:v>
                </c:pt>
                <c:pt idx="107">
                  <c:v>324.77</c:v>
                </c:pt>
                <c:pt idx="108">
                  <c:v>327.79</c:v>
                </c:pt>
                <c:pt idx="109">
                  <c:v>330.76</c:v>
                </c:pt>
                <c:pt idx="110">
                  <c:v>333.71</c:v>
                </c:pt>
                <c:pt idx="111">
                  <c:v>336.61</c:v>
                </c:pt>
                <c:pt idx="112">
                  <c:v>339.49</c:v>
                </c:pt>
                <c:pt idx="113">
                  <c:v>342.32</c:v>
                </c:pt>
                <c:pt idx="114">
                  <c:v>345.12</c:v>
                </c:pt>
                <c:pt idx="115">
                  <c:v>347.89</c:v>
                </c:pt>
                <c:pt idx="116">
                  <c:v>350.61</c:v>
                </c:pt>
                <c:pt idx="117">
                  <c:v>353.3</c:v>
                </c:pt>
                <c:pt idx="118">
                  <c:v>355.95</c:v>
                </c:pt>
                <c:pt idx="119">
                  <c:v>358.56</c:v>
                </c:pt>
                <c:pt idx="120">
                  <c:v>361.13</c:v>
                </c:pt>
                <c:pt idx="121">
                  <c:v>363.66</c:v>
                </c:pt>
                <c:pt idx="122">
                  <c:v>366.16</c:v>
                </c:pt>
                <c:pt idx="123">
                  <c:v>368.61</c:v>
                </c:pt>
                <c:pt idx="124">
                  <c:v>371.02</c:v>
                </c:pt>
                <c:pt idx="125">
                  <c:v>373.39</c:v>
                </c:pt>
                <c:pt idx="126">
                  <c:v>375.72</c:v>
                </c:pt>
                <c:pt idx="127">
                  <c:v>378.01</c:v>
                </c:pt>
                <c:pt idx="128">
                  <c:v>380.26</c:v>
                </c:pt>
                <c:pt idx="129">
                  <c:v>382.47</c:v>
                </c:pt>
                <c:pt idx="130">
                  <c:v>384.63</c:v>
                </c:pt>
                <c:pt idx="131">
                  <c:v>386.76</c:v>
                </c:pt>
                <c:pt idx="132">
                  <c:v>388.84</c:v>
                </c:pt>
                <c:pt idx="133">
                  <c:v>390.88</c:v>
                </c:pt>
                <c:pt idx="134">
                  <c:v>392.87</c:v>
                </c:pt>
                <c:pt idx="135">
                  <c:v>394.83</c:v>
                </c:pt>
                <c:pt idx="136">
                  <c:v>396.74</c:v>
                </c:pt>
                <c:pt idx="137">
                  <c:v>398.61</c:v>
                </c:pt>
                <c:pt idx="138">
                  <c:v>400.43</c:v>
                </c:pt>
                <c:pt idx="139">
                  <c:v>402.22</c:v>
                </c:pt>
                <c:pt idx="140">
                  <c:v>403.96</c:v>
                </c:pt>
                <c:pt idx="141">
                  <c:v>405.66</c:v>
                </c:pt>
                <c:pt idx="142">
                  <c:v>407.31</c:v>
                </c:pt>
                <c:pt idx="143">
                  <c:v>408.92</c:v>
                </c:pt>
                <c:pt idx="144">
                  <c:v>410.49</c:v>
                </c:pt>
                <c:pt idx="145">
                  <c:v>412.02</c:v>
                </c:pt>
                <c:pt idx="146">
                  <c:v>413.5</c:v>
                </c:pt>
                <c:pt idx="147">
                  <c:v>414.94</c:v>
                </c:pt>
                <c:pt idx="148">
                  <c:v>416.33</c:v>
                </c:pt>
                <c:pt idx="149">
                  <c:v>417.69</c:v>
                </c:pt>
                <c:pt idx="150">
                  <c:v>419</c:v>
                </c:pt>
                <c:pt idx="151">
                  <c:v>420.26</c:v>
                </c:pt>
                <c:pt idx="152">
                  <c:v>421.49</c:v>
                </c:pt>
                <c:pt idx="153">
                  <c:v>422.67</c:v>
                </c:pt>
                <c:pt idx="154">
                  <c:v>423.8</c:v>
                </c:pt>
                <c:pt idx="155">
                  <c:v>424.9</c:v>
                </c:pt>
                <c:pt idx="156">
                  <c:v>425.95</c:v>
                </c:pt>
                <c:pt idx="157">
                  <c:v>426.96</c:v>
                </c:pt>
                <c:pt idx="158">
                  <c:v>427.92</c:v>
                </c:pt>
                <c:pt idx="159">
                  <c:v>428.84</c:v>
                </c:pt>
                <c:pt idx="160">
                  <c:v>429.72</c:v>
                </c:pt>
                <c:pt idx="161">
                  <c:v>430.55</c:v>
                </c:pt>
                <c:pt idx="162">
                  <c:v>431.35</c:v>
                </c:pt>
                <c:pt idx="163">
                  <c:v>432.1</c:v>
                </c:pt>
                <c:pt idx="164">
                  <c:v>432.8</c:v>
                </c:pt>
                <c:pt idx="165">
                  <c:v>433.47</c:v>
                </c:pt>
                <c:pt idx="166">
                  <c:v>434.09</c:v>
                </c:pt>
                <c:pt idx="167">
                  <c:v>434.66</c:v>
                </c:pt>
                <c:pt idx="168">
                  <c:v>435.2</c:v>
                </c:pt>
                <c:pt idx="169">
                  <c:v>435.69</c:v>
                </c:pt>
                <c:pt idx="170">
                  <c:v>436.14</c:v>
                </c:pt>
                <c:pt idx="171">
                  <c:v>436.54</c:v>
                </c:pt>
                <c:pt idx="172">
                  <c:v>436.91</c:v>
                </c:pt>
                <c:pt idx="173">
                  <c:v>437.23</c:v>
                </c:pt>
                <c:pt idx="174">
                  <c:v>437.51</c:v>
                </c:pt>
                <c:pt idx="175">
                  <c:v>437.74</c:v>
                </c:pt>
                <c:pt idx="176">
                  <c:v>437.93</c:v>
                </c:pt>
                <c:pt idx="177">
                  <c:v>438.08</c:v>
                </c:pt>
                <c:pt idx="178">
                  <c:v>438.19</c:v>
                </c:pt>
                <c:pt idx="179">
                  <c:v>438.25</c:v>
                </c:pt>
                <c:pt idx="180">
                  <c:v>438.28</c:v>
                </c:pt>
                <c:pt idx="181">
                  <c:v>438.25</c:v>
                </c:pt>
                <c:pt idx="182">
                  <c:v>438.19</c:v>
                </c:pt>
                <c:pt idx="183">
                  <c:v>438.08</c:v>
                </c:pt>
                <c:pt idx="184">
                  <c:v>437.93</c:v>
                </c:pt>
                <c:pt idx="185">
                  <c:v>437.74</c:v>
                </c:pt>
                <c:pt idx="186">
                  <c:v>437.51</c:v>
                </c:pt>
                <c:pt idx="187">
                  <c:v>437.23</c:v>
                </c:pt>
                <c:pt idx="188">
                  <c:v>436.91</c:v>
                </c:pt>
                <c:pt idx="189">
                  <c:v>436.54</c:v>
                </c:pt>
                <c:pt idx="190">
                  <c:v>436.14</c:v>
                </c:pt>
                <c:pt idx="191">
                  <c:v>435.69</c:v>
                </c:pt>
                <c:pt idx="192">
                  <c:v>435.2</c:v>
                </c:pt>
                <c:pt idx="193">
                  <c:v>434.66</c:v>
                </c:pt>
                <c:pt idx="194">
                  <c:v>434.09</c:v>
                </c:pt>
                <c:pt idx="195">
                  <c:v>433.47</c:v>
                </c:pt>
                <c:pt idx="196">
                  <c:v>432.8</c:v>
                </c:pt>
                <c:pt idx="197">
                  <c:v>432.1</c:v>
                </c:pt>
                <c:pt idx="198">
                  <c:v>431.35</c:v>
                </c:pt>
                <c:pt idx="199">
                  <c:v>430.55</c:v>
                </c:pt>
                <c:pt idx="200">
                  <c:v>429.72</c:v>
                </c:pt>
                <c:pt idx="201">
                  <c:v>428.84</c:v>
                </c:pt>
                <c:pt idx="202">
                  <c:v>427.92</c:v>
                </c:pt>
                <c:pt idx="203">
                  <c:v>426.96</c:v>
                </c:pt>
                <c:pt idx="204">
                  <c:v>425.95</c:v>
                </c:pt>
                <c:pt idx="205">
                  <c:v>424.9</c:v>
                </c:pt>
                <c:pt idx="206">
                  <c:v>423.8</c:v>
                </c:pt>
                <c:pt idx="207">
                  <c:v>422.67</c:v>
                </c:pt>
                <c:pt idx="208">
                  <c:v>421.49</c:v>
                </c:pt>
                <c:pt idx="209">
                  <c:v>420.26</c:v>
                </c:pt>
                <c:pt idx="210">
                  <c:v>419</c:v>
                </c:pt>
                <c:pt idx="211">
                  <c:v>417.69</c:v>
                </c:pt>
                <c:pt idx="212">
                  <c:v>416.33</c:v>
                </c:pt>
                <c:pt idx="213">
                  <c:v>414.94</c:v>
                </c:pt>
                <c:pt idx="214">
                  <c:v>413.5</c:v>
                </c:pt>
                <c:pt idx="215">
                  <c:v>412.02</c:v>
                </c:pt>
                <c:pt idx="216">
                  <c:v>410.49</c:v>
                </c:pt>
                <c:pt idx="217">
                  <c:v>408.92</c:v>
                </c:pt>
                <c:pt idx="218">
                  <c:v>407.31</c:v>
                </c:pt>
                <c:pt idx="219">
                  <c:v>405.66</c:v>
                </c:pt>
                <c:pt idx="220">
                  <c:v>403.96</c:v>
                </c:pt>
                <c:pt idx="221">
                  <c:v>402.22</c:v>
                </c:pt>
                <c:pt idx="222">
                  <c:v>400.43</c:v>
                </c:pt>
                <c:pt idx="223">
                  <c:v>398.61</c:v>
                </c:pt>
                <c:pt idx="224">
                  <c:v>396.74</c:v>
                </c:pt>
                <c:pt idx="225">
                  <c:v>394.83</c:v>
                </c:pt>
                <c:pt idx="226">
                  <c:v>392.87</c:v>
                </c:pt>
                <c:pt idx="227">
                  <c:v>390.88</c:v>
                </c:pt>
                <c:pt idx="228">
                  <c:v>388.84</c:v>
                </c:pt>
                <c:pt idx="229">
                  <c:v>386.76</c:v>
                </c:pt>
                <c:pt idx="230">
                  <c:v>384.63</c:v>
                </c:pt>
                <c:pt idx="231">
                  <c:v>382.47</c:v>
                </c:pt>
                <c:pt idx="232">
                  <c:v>380.26</c:v>
                </c:pt>
                <c:pt idx="233">
                  <c:v>378.01</c:v>
                </c:pt>
                <c:pt idx="234">
                  <c:v>375.72</c:v>
                </c:pt>
                <c:pt idx="235">
                  <c:v>373.39</c:v>
                </c:pt>
                <c:pt idx="236">
                  <c:v>371.02</c:v>
                </c:pt>
                <c:pt idx="237">
                  <c:v>368.61</c:v>
                </c:pt>
                <c:pt idx="238">
                  <c:v>366.16</c:v>
                </c:pt>
                <c:pt idx="239">
                  <c:v>363.66</c:v>
                </c:pt>
                <c:pt idx="240">
                  <c:v>361.13</c:v>
                </c:pt>
                <c:pt idx="241">
                  <c:v>358.56</c:v>
                </c:pt>
                <c:pt idx="242">
                  <c:v>355.95</c:v>
                </c:pt>
                <c:pt idx="243">
                  <c:v>353.3</c:v>
                </c:pt>
                <c:pt idx="244">
                  <c:v>350.61</c:v>
                </c:pt>
                <c:pt idx="245">
                  <c:v>347.89</c:v>
                </c:pt>
                <c:pt idx="246">
                  <c:v>345.12</c:v>
                </c:pt>
                <c:pt idx="247">
                  <c:v>342.32</c:v>
                </c:pt>
                <c:pt idx="248">
                  <c:v>339.49</c:v>
                </c:pt>
                <c:pt idx="249">
                  <c:v>336.61</c:v>
                </c:pt>
                <c:pt idx="250">
                  <c:v>333.71</c:v>
                </c:pt>
                <c:pt idx="251">
                  <c:v>330.76</c:v>
                </c:pt>
                <c:pt idx="252">
                  <c:v>327.79</c:v>
                </c:pt>
                <c:pt idx="253">
                  <c:v>324.77</c:v>
                </c:pt>
                <c:pt idx="254">
                  <c:v>321.73</c:v>
                </c:pt>
                <c:pt idx="255">
                  <c:v>318.64999999999998</c:v>
                </c:pt>
                <c:pt idx="256">
                  <c:v>315.54000000000002</c:v>
                </c:pt>
                <c:pt idx="257">
                  <c:v>312.39999999999998</c:v>
                </c:pt>
                <c:pt idx="258">
                  <c:v>309.23</c:v>
                </c:pt>
                <c:pt idx="259">
                  <c:v>306.02999999999997</c:v>
                </c:pt>
                <c:pt idx="260">
                  <c:v>302.8</c:v>
                </c:pt>
                <c:pt idx="261">
                  <c:v>299.54000000000002</c:v>
                </c:pt>
                <c:pt idx="262">
                  <c:v>296.26</c:v>
                </c:pt>
                <c:pt idx="263">
                  <c:v>292.95</c:v>
                </c:pt>
                <c:pt idx="264">
                  <c:v>289.61</c:v>
                </c:pt>
                <c:pt idx="265">
                  <c:v>286.24</c:v>
                </c:pt>
                <c:pt idx="266">
                  <c:v>282.86</c:v>
                </c:pt>
                <c:pt idx="267">
                  <c:v>279.45</c:v>
                </c:pt>
                <c:pt idx="268">
                  <c:v>276.02</c:v>
                </c:pt>
                <c:pt idx="269">
                  <c:v>272.57</c:v>
                </c:pt>
                <c:pt idx="270">
                  <c:v>269.08999999999997</c:v>
                </c:pt>
                <c:pt idx="271">
                  <c:v>265.60000000000002</c:v>
                </c:pt>
                <c:pt idx="272">
                  <c:v>262.08999999999997</c:v>
                </c:pt>
                <c:pt idx="273">
                  <c:v>258.57</c:v>
                </c:pt>
                <c:pt idx="274">
                  <c:v>255.03</c:v>
                </c:pt>
                <c:pt idx="275">
                  <c:v>251.47</c:v>
                </c:pt>
                <c:pt idx="276">
                  <c:v>247.9</c:v>
                </c:pt>
                <c:pt idx="277">
                  <c:v>244.32</c:v>
                </c:pt>
                <c:pt idx="278">
                  <c:v>240.73</c:v>
                </c:pt>
                <c:pt idx="279">
                  <c:v>237.12</c:v>
                </c:pt>
                <c:pt idx="280">
                  <c:v>233.51</c:v>
                </c:pt>
                <c:pt idx="281">
                  <c:v>229.9</c:v>
                </c:pt>
                <c:pt idx="282">
                  <c:v>226.27</c:v>
                </c:pt>
                <c:pt idx="283">
                  <c:v>222.65</c:v>
                </c:pt>
                <c:pt idx="284">
                  <c:v>219.02</c:v>
                </c:pt>
                <c:pt idx="285">
                  <c:v>215.38</c:v>
                </c:pt>
                <c:pt idx="286">
                  <c:v>211.75</c:v>
                </c:pt>
                <c:pt idx="287">
                  <c:v>208.12</c:v>
                </c:pt>
                <c:pt idx="288">
                  <c:v>204.49</c:v>
                </c:pt>
                <c:pt idx="289">
                  <c:v>200.86</c:v>
                </c:pt>
                <c:pt idx="290">
                  <c:v>197.24</c:v>
                </c:pt>
                <c:pt idx="291">
                  <c:v>193.62</c:v>
                </c:pt>
                <c:pt idx="292">
                  <c:v>190.02</c:v>
                </c:pt>
                <c:pt idx="293">
                  <c:v>186.42</c:v>
                </c:pt>
                <c:pt idx="294">
                  <c:v>182.83</c:v>
                </c:pt>
                <c:pt idx="295">
                  <c:v>179.26</c:v>
                </c:pt>
                <c:pt idx="296">
                  <c:v>175.7</c:v>
                </c:pt>
                <c:pt idx="297">
                  <c:v>172.16</c:v>
                </c:pt>
                <c:pt idx="298">
                  <c:v>168.63</c:v>
                </c:pt>
                <c:pt idx="299">
                  <c:v>165.12</c:v>
                </c:pt>
                <c:pt idx="300">
                  <c:v>161.63</c:v>
                </c:pt>
                <c:pt idx="301">
                  <c:v>158.16</c:v>
                </c:pt>
                <c:pt idx="302">
                  <c:v>154.72</c:v>
                </c:pt>
                <c:pt idx="303">
                  <c:v>151.30000000000001</c:v>
                </c:pt>
                <c:pt idx="304">
                  <c:v>147.9</c:v>
                </c:pt>
                <c:pt idx="305">
                  <c:v>144.53</c:v>
                </c:pt>
                <c:pt idx="306">
                  <c:v>141.19</c:v>
                </c:pt>
                <c:pt idx="307">
                  <c:v>137.88999999999999</c:v>
                </c:pt>
                <c:pt idx="308">
                  <c:v>134.61000000000001</c:v>
                </c:pt>
                <c:pt idx="309">
                  <c:v>131.37</c:v>
                </c:pt>
                <c:pt idx="310">
                  <c:v>128.16</c:v>
                </c:pt>
                <c:pt idx="311">
                  <c:v>124.99</c:v>
                </c:pt>
                <c:pt idx="312">
                  <c:v>121.85</c:v>
                </c:pt>
                <c:pt idx="313">
                  <c:v>118.76</c:v>
                </c:pt>
                <c:pt idx="314">
                  <c:v>115.7</c:v>
                </c:pt>
                <c:pt idx="315">
                  <c:v>112.69</c:v>
                </c:pt>
                <c:pt idx="316">
                  <c:v>109.72</c:v>
                </c:pt>
                <c:pt idx="317">
                  <c:v>106.8</c:v>
                </c:pt>
                <c:pt idx="318">
                  <c:v>103.92</c:v>
                </c:pt>
                <c:pt idx="319">
                  <c:v>101.09</c:v>
                </c:pt>
                <c:pt idx="320">
                  <c:v>98.3</c:v>
                </c:pt>
                <c:pt idx="321">
                  <c:v>95.57</c:v>
                </c:pt>
                <c:pt idx="322">
                  <c:v>92.89</c:v>
                </c:pt>
                <c:pt idx="323">
                  <c:v>90.26</c:v>
                </c:pt>
                <c:pt idx="324">
                  <c:v>87.69</c:v>
                </c:pt>
                <c:pt idx="325">
                  <c:v>85.17</c:v>
                </c:pt>
                <c:pt idx="326">
                  <c:v>82.71</c:v>
                </c:pt>
                <c:pt idx="327">
                  <c:v>80.31</c:v>
                </c:pt>
                <c:pt idx="328">
                  <c:v>77.959999999999994</c:v>
                </c:pt>
                <c:pt idx="329">
                  <c:v>75.67</c:v>
                </c:pt>
                <c:pt idx="330">
                  <c:v>73.45</c:v>
                </c:pt>
                <c:pt idx="331">
                  <c:v>71.290000000000006</c:v>
                </c:pt>
                <c:pt idx="332">
                  <c:v>69.19</c:v>
                </c:pt>
                <c:pt idx="333">
                  <c:v>67.150000000000006</c:v>
                </c:pt>
                <c:pt idx="334">
                  <c:v>65.180000000000007</c:v>
                </c:pt>
                <c:pt idx="335">
                  <c:v>63.28</c:v>
                </c:pt>
                <c:pt idx="336">
                  <c:v>61.44</c:v>
                </c:pt>
                <c:pt idx="337">
                  <c:v>59.67</c:v>
                </c:pt>
                <c:pt idx="338">
                  <c:v>57.97</c:v>
                </c:pt>
                <c:pt idx="339">
                  <c:v>56.34</c:v>
                </c:pt>
                <c:pt idx="340">
                  <c:v>54.78</c:v>
                </c:pt>
                <c:pt idx="341">
                  <c:v>53.29</c:v>
                </c:pt>
                <c:pt idx="342">
                  <c:v>51.87</c:v>
                </c:pt>
                <c:pt idx="343">
                  <c:v>50.53</c:v>
                </c:pt>
                <c:pt idx="344">
                  <c:v>49.26</c:v>
                </c:pt>
                <c:pt idx="345">
                  <c:v>48.06</c:v>
                </c:pt>
                <c:pt idx="346">
                  <c:v>46.93</c:v>
                </c:pt>
                <c:pt idx="347">
                  <c:v>45.89</c:v>
                </c:pt>
                <c:pt idx="348">
                  <c:v>44.91</c:v>
                </c:pt>
                <c:pt idx="349">
                  <c:v>44.02</c:v>
                </c:pt>
                <c:pt idx="350">
                  <c:v>43.2</c:v>
                </c:pt>
                <c:pt idx="351">
                  <c:v>42.45</c:v>
                </c:pt>
                <c:pt idx="352">
                  <c:v>41.79</c:v>
                </c:pt>
                <c:pt idx="353">
                  <c:v>41.2</c:v>
                </c:pt>
                <c:pt idx="354">
                  <c:v>40.69</c:v>
                </c:pt>
                <c:pt idx="355">
                  <c:v>40.26</c:v>
                </c:pt>
                <c:pt idx="356">
                  <c:v>39.9</c:v>
                </c:pt>
                <c:pt idx="357">
                  <c:v>39.630000000000003</c:v>
                </c:pt>
                <c:pt idx="358">
                  <c:v>39.43</c:v>
                </c:pt>
                <c:pt idx="359">
                  <c:v>39.31</c:v>
                </c:pt>
                <c:pt idx="360">
                  <c:v>39.270000000000003</c:v>
                </c:pt>
                <c:pt idx="361">
                  <c:v>39.31</c:v>
                </c:pt>
                <c:pt idx="362">
                  <c:v>39.43</c:v>
                </c:pt>
                <c:pt idx="363">
                  <c:v>39.630000000000003</c:v>
                </c:pt>
                <c:pt idx="364">
                  <c:v>39.9</c:v>
                </c:pt>
                <c:pt idx="365">
                  <c:v>40.26</c:v>
                </c:pt>
                <c:pt idx="366">
                  <c:v>40.69</c:v>
                </c:pt>
                <c:pt idx="367">
                  <c:v>41.2</c:v>
                </c:pt>
                <c:pt idx="368">
                  <c:v>41.79</c:v>
                </c:pt>
                <c:pt idx="369">
                  <c:v>42.45</c:v>
                </c:pt>
                <c:pt idx="370">
                  <c:v>43.2</c:v>
                </c:pt>
                <c:pt idx="371">
                  <c:v>44.02</c:v>
                </c:pt>
                <c:pt idx="372">
                  <c:v>44.91</c:v>
                </c:pt>
                <c:pt idx="373">
                  <c:v>45.89</c:v>
                </c:pt>
                <c:pt idx="374">
                  <c:v>46.93</c:v>
                </c:pt>
                <c:pt idx="375">
                  <c:v>48.06</c:v>
                </c:pt>
                <c:pt idx="376">
                  <c:v>49.26</c:v>
                </c:pt>
                <c:pt idx="377">
                  <c:v>50.53</c:v>
                </c:pt>
                <c:pt idx="378">
                  <c:v>51.87</c:v>
                </c:pt>
                <c:pt idx="379">
                  <c:v>53.29</c:v>
                </c:pt>
                <c:pt idx="380">
                  <c:v>54.78</c:v>
                </c:pt>
                <c:pt idx="381">
                  <c:v>56.34</c:v>
                </c:pt>
                <c:pt idx="382">
                  <c:v>57.97</c:v>
                </c:pt>
                <c:pt idx="383">
                  <c:v>59.67</c:v>
                </c:pt>
                <c:pt idx="384">
                  <c:v>61.44</c:v>
                </c:pt>
                <c:pt idx="385">
                  <c:v>63.28</c:v>
                </c:pt>
                <c:pt idx="386">
                  <c:v>65.180000000000007</c:v>
                </c:pt>
                <c:pt idx="387">
                  <c:v>67.150000000000006</c:v>
                </c:pt>
                <c:pt idx="388">
                  <c:v>69.19</c:v>
                </c:pt>
                <c:pt idx="389">
                  <c:v>71.290000000000006</c:v>
                </c:pt>
                <c:pt idx="390">
                  <c:v>73.45</c:v>
                </c:pt>
                <c:pt idx="391">
                  <c:v>75.67</c:v>
                </c:pt>
                <c:pt idx="392">
                  <c:v>77.959999999999994</c:v>
                </c:pt>
                <c:pt idx="393">
                  <c:v>80.31</c:v>
                </c:pt>
                <c:pt idx="394">
                  <c:v>82.71</c:v>
                </c:pt>
                <c:pt idx="395">
                  <c:v>85.17</c:v>
                </c:pt>
                <c:pt idx="396">
                  <c:v>87.69</c:v>
                </c:pt>
                <c:pt idx="397">
                  <c:v>90.26</c:v>
                </c:pt>
                <c:pt idx="398">
                  <c:v>92.89</c:v>
                </c:pt>
                <c:pt idx="399">
                  <c:v>95.57</c:v>
                </c:pt>
                <c:pt idx="400">
                  <c:v>98.3</c:v>
                </c:pt>
                <c:pt idx="401">
                  <c:v>101.09</c:v>
                </c:pt>
                <c:pt idx="402">
                  <c:v>103.92</c:v>
                </c:pt>
                <c:pt idx="403">
                  <c:v>106.8</c:v>
                </c:pt>
                <c:pt idx="404">
                  <c:v>109.72</c:v>
                </c:pt>
                <c:pt idx="405">
                  <c:v>112.69</c:v>
                </c:pt>
                <c:pt idx="406">
                  <c:v>115.7</c:v>
                </c:pt>
                <c:pt idx="407">
                  <c:v>118.76</c:v>
                </c:pt>
                <c:pt idx="408">
                  <c:v>121.85</c:v>
                </c:pt>
                <c:pt idx="409">
                  <c:v>124.99</c:v>
                </c:pt>
                <c:pt idx="410">
                  <c:v>128.16</c:v>
                </c:pt>
                <c:pt idx="411">
                  <c:v>131.37</c:v>
                </c:pt>
                <c:pt idx="412">
                  <c:v>134.61000000000001</c:v>
                </c:pt>
                <c:pt idx="413">
                  <c:v>137.88999999999999</c:v>
                </c:pt>
                <c:pt idx="414">
                  <c:v>141.19</c:v>
                </c:pt>
                <c:pt idx="415">
                  <c:v>144.53</c:v>
                </c:pt>
                <c:pt idx="416">
                  <c:v>147.9</c:v>
                </c:pt>
                <c:pt idx="417">
                  <c:v>151.30000000000001</c:v>
                </c:pt>
                <c:pt idx="418">
                  <c:v>154.72</c:v>
                </c:pt>
                <c:pt idx="419">
                  <c:v>158.16</c:v>
                </c:pt>
                <c:pt idx="420">
                  <c:v>161.63</c:v>
                </c:pt>
                <c:pt idx="421">
                  <c:v>165.12</c:v>
                </c:pt>
                <c:pt idx="422">
                  <c:v>168.63</c:v>
                </c:pt>
                <c:pt idx="423">
                  <c:v>172.16</c:v>
                </c:pt>
                <c:pt idx="424">
                  <c:v>175.7</c:v>
                </c:pt>
                <c:pt idx="425">
                  <c:v>179.26</c:v>
                </c:pt>
                <c:pt idx="426">
                  <c:v>182.83</c:v>
                </c:pt>
                <c:pt idx="427">
                  <c:v>186.42</c:v>
                </c:pt>
                <c:pt idx="428">
                  <c:v>190.02</c:v>
                </c:pt>
                <c:pt idx="429">
                  <c:v>193.62</c:v>
                </c:pt>
                <c:pt idx="430">
                  <c:v>197.24</c:v>
                </c:pt>
                <c:pt idx="431">
                  <c:v>200.86</c:v>
                </c:pt>
                <c:pt idx="432">
                  <c:v>204.49</c:v>
                </c:pt>
                <c:pt idx="433">
                  <c:v>208.12</c:v>
                </c:pt>
                <c:pt idx="434">
                  <c:v>211.75</c:v>
                </c:pt>
                <c:pt idx="435">
                  <c:v>215.38</c:v>
                </c:pt>
                <c:pt idx="436">
                  <c:v>219.02</c:v>
                </c:pt>
                <c:pt idx="437">
                  <c:v>222.65</c:v>
                </c:pt>
                <c:pt idx="438">
                  <c:v>226.27</c:v>
                </c:pt>
                <c:pt idx="439">
                  <c:v>229.9</c:v>
                </c:pt>
                <c:pt idx="440">
                  <c:v>233.51</c:v>
                </c:pt>
                <c:pt idx="441">
                  <c:v>237.12</c:v>
                </c:pt>
                <c:pt idx="442">
                  <c:v>240.73</c:v>
                </c:pt>
                <c:pt idx="443">
                  <c:v>244.32</c:v>
                </c:pt>
                <c:pt idx="444">
                  <c:v>247.9</c:v>
                </c:pt>
                <c:pt idx="445">
                  <c:v>251.47</c:v>
                </c:pt>
                <c:pt idx="446">
                  <c:v>255.03</c:v>
                </c:pt>
                <c:pt idx="447">
                  <c:v>258.57</c:v>
                </c:pt>
                <c:pt idx="448">
                  <c:v>262.08999999999997</c:v>
                </c:pt>
                <c:pt idx="449">
                  <c:v>265.60000000000002</c:v>
                </c:pt>
                <c:pt idx="450">
                  <c:v>269.08999999999997</c:v>
                </c:pt>
                <c:pt idx="451">
                  <c:v>272.57</c:v>
                </c:pt>
                <c:pt idx="452">
                  <c:v>276.02</c:v>
                </c:pt>
                <c:pt idx="453">
                  <c:v>279.45</c:v>
                </c:pt>
                <c:pt idx="454">
                  <c:v>282.86</c:v>
                </c:pt>
                <c:pt idx="455">
                  <c:v>286.24</c:v>
                </c:pt>
                <c:pt idx="456">
                  <c:v>289.61</c:v>
                </c:pt>
                <c:pt idx="457">
                  <c:v>292.95</c:v>
                </c:pt>
                <c:pt idx="458">
                  <c:v>296.26</c:v>
                </c:pt>
                <c:pt idx="459">
                  <c:v>299.54000000000002</c:v>
                </c:pt>
                <c:pt idx="460">
                  <c:v>302.8</c:v>
                </c:pt>
                <c:pt idx="461">
                  <c:v>306.02999999999997</c:v>
                </c:pt>
                <c:pt idx="462">
                  <c:v>309.23</c:v>
                </c:pt>
                <c:pt idx="463">
                  <c:v>312.39999999999998</c:v>
                </c:pt>
                <c:pt idx="464">
                  <c:v>315.54000000000002</c:v>
                </c:pt>
                <c:pt idx="465">
                  <c:v>318.64999999999998</c:v>
                </c:pt>
                <c:pt idx="466">
                  <c:v>321.73</c:v>
                </c:pt>
                <c:pt idx="467">
                  <c:v>324.77</c:v>
                </c:pt>
                <c:pt idx="468">
                  <c:v>327.79</c:v>
                </c:pt>
                <c:pt idx="469">
                  <c:v>330.76</c:v>
                </c:pt>
                <c:pt idx="470">
                  <c:v>333.71</c:v>
                </c:pt>
                <c:pt idx="471">
                  <c:v>336.61</c:v>
                </c:pt>
                <c:pt idx="472">
                  <c:v>339.49</c:v>
                </c:pt>
                <c:pt idx="473">
                  <c:v>342.32</c:v>
                </c:pt>
                <c:pt idx="474">
                  <c:v>345.12</c:v>
                </c:pt>
                <c:pt idx="475">
                  <c:v>347.89</c:v>
                </c:pt>
                <c:pt idx="476">
                  <c:v>350.61</c:v>
                </c:pt>
                <c:pt idx="477">
                  <c:v>353.3</c:v>
                </c:pt>
                <c:pt idx="478">
                  <c:v>355.95</c:v>
                </c:pt>
                <c:pt idx="479">
                  <c:v>358.56</c:v>
                </c:pt>
                <c:pt idx="480">
                  <c:v>361.13</c:v>
                </c:pt>
                <c:pt idx="481">
                  <c:v>363.66</c:v>
                </c:pt>
                <c:pt idx="482">
                  <c:v>366.16</c:v>
                </c:pt>
                <c:pt idx="483">
                  <c:v>368.61</c:v>
                </c:pt>
                <c:pt idx="484">
                  <c:v>371.02</c:v>
                </c:pt>
                <c:pt idx="485">
                  <c:v>373.39</c:v>
                </c:pt>
                <c:pt idx="486">
                  <c:v>375.72</c:v>
                </c:pt>
                <c:pt idx="487">
                  <c:v>378.01</c:v>
                </c:pt>
                <c:pt idx="488">
                  <c:v>380.26</c:v>
                </c:pt>
                <c:pt idx="489">
                  <c:v>382.47</c:v>
                </c:pt>
                <c:pt idx="490">
                  <c:v>384.63</c:v>
                </c:pt>
                <c:pt idx="491">
                  <c:v>386.76</c:v>
                </c:pt>
                <c:pt idx="492">
                  <c:v>388.84</c:v>
                </c:pt>
                <c:pt idx="493">
                  <c:v>390.88</c:v>
                </c:pt>
                <c:pt idx="494">
                  <c:v>392.87</c:v>
                </c:pt>
                <c:pt idx="495">
                  <c:v>394.83</c:v>
                </c:pt>
                <c:pt idx="496">
                  <c:v>396.74</c:v>
                </c:pt>
                <c:pt idx="497">
                  <c:v>398.61</c:v>
                </c:pt>
                <c:pt idx="498">
                  <c:v>400.43</c:v>
                </c:pt>
                <c:pt idx="499">
                  <c:v>402.22</c:v>
                </c:pt>
                <c:pt idx="500">
                  <c:v>403.96</c:v>
                </c:pt>
                <c:pt idx="501">
                  <c:v>405.66</c:v>
                </c:pt>
                <c:pt idx="502">
                  <c:v>407.31</c:v>
                </c:pt>
                <c:pt idx="503">
                  <c:v>408.92</c:v>
                </c:pt>
                <c:pt idx="504">
                  <c:v>410.49</c:v>
                </c:pt>
                <c:pt idx="505">
                  <c:v>412.02</c:v>
                </c:pt>
                <c:pt idx="506">
                  <c:v>413.5</c:v>
                </c:pt>
                <c:pt idx="507">
                  <c:v>414.94</c:v>
                </c:pt>
                <c:pt idx="508">
                  <c:v>416.33</c:v>
                </c:pt>
                <c:pt idx="509">
                  <c:v>417.69</c:v>
                </c:pt>
                <c:pt idx="510">
                  <c:v>419</c:v>
                </c:pt>
                <c:pt idx="511">
                  <c:v>420.26</c:v>
                </c:pt>
                <c:pt idx="512">
                  <c:v>421.49</c:v>
                </c:pt>
                <c:pt idx="513">
                  <c:v>422.67</c:v>
                </c:pt>
                <c:pt idx="514">
                  <c:v>423.8</c:v>
                </c:pt>
                <c:pt idx="515">
                  <c:v>424.9</c:v>
                </c:pt>
                <c:pt idx="516">
                  <c:v>425.95</c:v>
                </c:pt>
                <c:pt idx="517">
                  <c:v>426.96</c:v>
                </c:pt>
                <c:pt idx="518">
                  <c:v>427.92</c:v>
                </c:pt>
                <c:pt idx="519">
                  <c:v>428.84</c:v>
                </c:pt>
                <c:pt idx="520">
                  <c:v>429.72</c:v>
                </c:pt>
                <c:pt idx="521">
                  <c:v>430.55</c:v>
                </c:pt>
                <c:pt idx="522">
                  <c:v>431.35</c:v>
                </c:pt>
                <c:pt idx="523">
                  <c:v>432.1</c:v>
                </c:pt>
                <c:pt idx="524">
                  <c:v>432.8</c:v>
                </c:pt>
                <c:pt idx="525">
                  <c:v>433.47</c:v>
                </c:pt>
                <c:pt idx="526">
                  <c:v>434.09</c:v>
                </c:pt>
                <c:pt idx="527">
                  <c:v>434.66</c:v>
                </c:pt>
                <c:pt idx="528">
                  <c:v>435.2</c:v>
                </c:pt>
                <c:pt idx="529">
                  <c:v>435.69</c:v>
                </c:pt>
                <c:pt idx="530">
                  <c:v>436.14</c:v>
                </c:pt>
                <c:pt idx="531">
                  <c:v>436.54</c:v>
                </c:pt>
                <c:pt idx="532">
                  <c:v>436.91</c:v>
                </c:pt>
                <c:pt idx="533">
                  <c:v>437.23</c:v>
                </c:pt>
                <c:pt idx="534">
                  <c:v>437.51</c:v>
                </c:pt>
                <c:pt idx="535">
                  <c:v>437.74</c:v>
                </c:pt>
                <c:pt idx="536">
                  <c:v>437.93</c:v>
                </c:pt>
                <c:pt idx="537">
                  <c:v>438.08</c:v>
                </c:pt>
                <c:pt idx="538">
                  <c:v>438.19</c:v>
                </c:pt>
                <c:pt idx="539">
                  <c:v>438.25</c:v>
                </c:pt>
                <c:pt idx="540">
                  <c:v>438.28</c:v>
                </c:pt>
                <c:pt idx="541">
                  <c:v>438.25</c:v>
                </c:pt>
                <c:pt idx="542">
                  <c:v>438.19</c:v>
                </c:pt>
                <c:pt idx="543">
                  <c:v>438.08</c:v>
                </c:pt>
                <c:pt idx="544">
                  <c:v>437.93</c:v>
                </c:pt>
                <c:pt idx="545">
                  <c:v>437.74</c:v>
                </c:pt>
                <c:pt idx="546">
                  <c:v>437.51</c:v>
                </c:pt>
                <c:pt idx="547">
                  <c:v>437.23</c:v>
                </c:pt>
                <c:pt idx="548">
                  <c:v>436.91</c:v>
                </c:pt>
                <c:pt idx="549">
                  <c:v>436.54</c:v>
                </c:pt>
                <c:pt idx="550">
                  <c:v>436.14</c:v>
                </c:pt>
                <c:pt idx="551">
                  <c:v>435.69</c:v>
                </c:pt>
                <c:pt idx="552">
                  <c:v>435.2</c:v>
                </c:pt>
                <c:pt idx="553">
                  <c:v>434.66</c:v>
                </c:pt>
                <c:pt idx="554">
                  <c:v>434.09</c:v>
                </c:pt>
                <c:pt idx="555">
                  <c:v>433.47</c:v>
                </c:pt>
                <c:pt idx="556">
                  <c:v>432.8</c:v>
                </c:pt>
                <c:pt idx="557">
                  <c:v>432.1</c:v>
                </c:pt>
                <c:pt idx="558">
                  <c:v>431.35</c:v>
                </c:pt>
                <c:pt idx="559">
                  <c:v>430.55</c:v>
                </c:pt>
                <c:pt idx="560">
                  <c:v>429.72</c:v>
                </c:pt>
                <c:pt idx="561">
                  <c:v>428.84</c:v>
                </c:pt>
                <c:pt idx="562">
                  <c:v>427.92</c:v>
                </c:pt>
                <c:pt idx="563">
                  <c:v>426.96</c:v>
                </c:pt>
                <c:pt idx="564">
                  <c:v>425.95</c:v>
                </c:pt>
                <c:pt idx="565">
                  <c:v>424.9</c:v>
                </c:pt>
                <c:pt idx="566">
                  <c:v>423.8</c:v>
                </c:pt>
                <c:pt idx="567">
                  <c:v>422.67</c:v>
                </c:pt>
                <c:pt idx="568">
                  <c:v>421.49</c:v>
                </c:pt>
                <c:pt idx="569">
                  <c:v>420.26</c:v>
                </c:pt>
                <c:pt idx="570">
                  <c:v>419</c:v>
                </c:pt>
                <c:pt idx="571">
                  <c:v>417.69</c:v>
                </c:pt>
                <c:pt idx="572">
                  <c:v>416.33</c:v>
                </c:pt>
                <c:pt idx="573">
                  <c:v>414.94</c:v>
                </c:pt>
                <c:pt idx="574">
                  <c:v>413.5</c:v>
                </c:pt>
                <c:pt idx="575">
                  <c:v>412.02</c:v>
                </c:pt>
                <c:pt idx="576">
                  <c:v>410.49</c:v>
                </c:pt>
                <c:pt idx="577">
                  <c:v>408.92</c:v>
                </c:pt>
                <c:pt idx="578">
                  <c:v>407.31</c:v>
                </c:pt>
                <c:pt idx="579">
                  <c:v>405.66</c:v>
                </c:pt>
                <c:pt idx="580">
                  <c:v>403.96</c:v>
                </c:pt>
                <c:pt idx="581">
                  <c:v>402.22</c:v>
                </c:pt>
                <c:pt idx="582">
                  <c:v>400.43</c:v>
                </c:pt>
                <c:pt idx="583">
                  <c:v>398.61</c:v>
                </c:pt>
                <c:pt idx="584">
                  <c:v>396.74</c:v>
                </c:pt>
                <c:pt idx="585">
                  <c:v>394.83</c:v>
                </c:pt>
                <c:pt idx="586">
                  <c:v>392.87</c:v>
                </c:pt>
                <c:pt idx="587">
                  <c:v>390.88</c:v>
                </c:pt>
                <c:pt idx="588">
                  <c:v>388.84</c:v>
                </c:pt>
                <c:pt idx="589">
                  <c:v>386.76</c:v>
                </c:pt>
                <c:pt idx="590">
                  <c:v>384.63</c:v>
                </c:pt>
                <c:pt idx="591">
                  <c:v>382.47</c:v>
                </c:pt>
                <c:pt idx="592">
                  <c:v>380.26</c:v>
                </c:pt>
                <c:pt idx="593">
                  <c:v>378.01</c:v>
                </c:pt>
                <c:pt idx="594">
                  <c:v>375.72</c:v>
                </c:pt>
                <c:pt idx="595">
                  <c:v>373.39</c:v>
                </c:pt>
                <c:pt idx="596">
                  <c:v>371.02</c:v>
                </c:pt>
                <c:pt idx="597">
                  <c:v>368.61</c:v>
                </c:pt>
                <c:pt idx="598">
                  <c:v>366.16</c:v>
                </c:pt>
                <c:pt idx="599">
                  <c:v>363.66</c:v>
                </c:pt>
                <c:pt idx="600">
                  <c:v>361.13</c:v>
                </c:pt>
                <c:pt idx="601">
                  <c:v>358.56</c:v>
                </c:pt>
                <c:pt idx="602">
                  <c:v>355.95</c:v>
                </c:pt>
                <c:pt idx="603">
                  <c:v>353.3</c:v>
                </c:pt>
                <c:pt idx="604">
                  <c:v>350.61</c:v>
                </c:pt>
                <c:pt idx="605">
                  <c:v>347.89</c:v>
                </c:pt>
                <c:pt idx="606">
                  <c:v>345.12</c:v>
                </c:pt>
                <c:pt idx="607">
                  <c:v>342.32</c:v>
                </c:pt>
                <c:pt idx="608">
                  <c:v>339.49</c:v>
                </c:pt>
                <c:pt idx="609">
                  <c:v>336.61</c:v>
                </c:pt>
                <c:pt idx="610">
                  <c:v>333.71</c:v>
                </c:pt>
                <c:pt idx="611">
                  <c:v>330.76</c:v>
                </c:pt>
                <c:pt idx="612">
                  <c:v>327.79</c:v>
                </c:pt>
                <c:pt idx="613">
                  <c:v>324.77</c:v>
                </c:pt>
                <c:pt idx="614">
                  <c:v>321.73</c:v>
                </c:pt>
                <c:pt idx="615">
                  <c:v>318.64999999999998</c:v>
                </c:pt>
                <c:pt idx="616">
                  <c:v>315.54000000000002</c:v>
                </c:pt>
                <c:pt idx="617">
                  <c:v>312.39999999999998</c:v>
                </c:pt>
                <c:pt idx="618">
                  <c:v>309.23</c:v>
                </c:pt>
                <c:pt idx="619">
                  <c:v>306.02999999999997</c:v>
                </c:pt>
                <c:pt idx="620">
                  <c:v>302.8</c:v>
                </c:pt>
                <c:pt idx="621">
                  <c:v>299.54000000000002</c:v>
                </c:pt>
                <c:pt idx="622">
                  <c:v>296.26</c:v>
                </c:pt>
                <c:pt idx="623">
                  <c:v>292.94</c:v>
                </c:pt>
                <c:pt idx="624">
                  <c:v>289.61</c:v>
                </c:pt>
                <c:pt idx="625">
                  <c:v>286.24</c:v>
                </c:pt>
                <c:pt idx="626">
                  <c:v>282.86</c:v>
                </c:pt>
                <c:pt idx="627">
                  <c:v>279.45</c:v>
                </c:pt>
                <c:pt idx="628">
                  <c:v>276.02</c:v>
                </c:pt>
                <c:pt idx="629">
                  <c:v>272.56</c:v>
                </c:pt>
                <c:pt idx="630">
                  <c:v>269.08999999999997</c:v>
                </c:pt>
                <c:pt idx="631">
                  <c:v>265.60000000000002</c:v>
                </c:pt>
                <c:pt idx="632">
                  <c:v>262.08999999999997</c:v>
                </c:pt>
                <c:pt idx="633">
                  <c:v>258.57</c:v>
                </c:pt>
                <c:pt idx="634">
                  <c:v>255.03</c:v>
                </c:pt>
                <c:pt idx="635">
                  <c:v>251.47</c:v>
                </c:pt>
                <c:pt idx="636">
                  <c:v>247.9</c:v>
                </c:pt>
                <c:pt idx="637">
                  <c:v>244.32</c:v>
                </c:pt>
                <c:pt idx="638">
                  <c:v>240.73</c:v>
                </c:pt>
                <c:pt idx="639">
                  <c:v>237.12</c:v>
                </c:pt>
                <c:pt idx="640">
                  <c:v>233.51</c:v>
                </c:pt>
                <c:pt idx="641">
                  <c:v>229.9</c:v>
                </c:pt>
                <c:pt idx="642">
                  <c:v>226.27</c:v>
                </c:pt>
                <c:pt idx="643">
                  <c:v>222.65</c:v>
                </c:pt>
                <c:pt idx="644">
                  <c:v>219.01</c:v>
                </c:pt>
                <c:pt idx="645">
                  <c:v>215.38</c:v>
                </c:pt>
                <c:pt idx="646">
                  <c:v>211.75</c:v>
                </c:pt>
                <c:pt idx="647">
                  <c:v>208.12</c:v>
                </c:pt>
                <c:pt idx="648">
                  <c:v>204.49</c:v>
                </c:pt>
                <c:pt idx="649">
                  <c:v>200.86</c:v>
                </c:pt>
                <c:pt idx="650">
                  <c:v>197.24</c:v>
                </c:pt>
                <c:pt idx="651">
                  <c:v>193.62</c:v>
                </c:pt>
                <c:pt idx="652">
                  <c:v>190.02</c:v>
                </c:pt>
                <c:pt idx="653">
                  <c:v>186.42</c:v>
                </c:pt>
                <c:pt idx="654">
                  <c:v>182.83</c:v>
                </c:pt>
                <c:pt idx="655">
                  <c:v>179.26</c:v>
                </c:pt>
                <c:pt idx="656">
                  <c:v>175.7</c:v>
                </c:pt>
                <c:pt idx="657">
                  <c:v>172.16</c:v>
                </c:pt>
                <c:pt idx="658">
                  <c:v>168.63</c:v>
                </c:pt>
                <c:pt idx="659">
                  <c:v>165.12</c:v>
                </c:pt>
                <c:pt idx="660">
                  <c:v>161.63</c:v>
                </c:pt>
                <c:pt idx="661">
                  <c:v>158.16</c:v>
                </c:pt>
                <c:pt idx="662">
                  <c:v>154.72</c:v>
                </c:pt>
                <c:pt idx="663">
                  <c:v>151.30000000000001</c:v>
                </c:pt>
                <c:pt idx="664">
                  <c:v>147.9</c:v>
                </c:pt>
                <c:pt idx="665">
                  <c:v>144.53</c:v>
                </c:pt>
                <c:pt idx="666">
                  <c:v>141.19</c:v>
                </c:pt>
                <c:pt idx="667">
                  <c:v>137.88999999999999</c:v>
                </c:pt>
                <c:pt idx="668">
                  <c:v>134.61000000000001</c:v>
                </c:pt>
                <c:pt idx="669">
                  <c:v>131.37</c:v>
                </c:pt>
                <c:pt idx="670">
                  <c:v>128.16</c:v>
                </c:pt>
                <c:pt idx="671">
                  <c:v>124.99</c:v>
                </c:pt>
                <c:pt idx="672">
                  <c:v>121.85</c:v>
                </c:pt>
                <c:pt idx="673">
                  <c:v>118.76</c:v>
                </c:pt>
                <c:pt idx="674">
                  <c:v>115.7</c:v>
                </c:pt>
                <c:pt idx="675">
                  <c:v>112.69</c:v>
                </c:pt>
                <c:pt idx="676">
                  <c:v>109.72</c:v>
                </c:pt>
                <c:pt idx="677">
                  <c:v>106.8</c:v>
                </c:pt>
                <c:pt idx="678">
                  <c:v>103.92</c:v>
                </c:pt>
                <c:pt idx="679">
                  <c:v>101.09</c:v>
                </c:pt>
                <c:pt idx="680">
                  <c:v>98.3</c:v>
                </c:pt>
                <c:pt idx="681">
                  <c:v>95.57</c:v>
                </c:pt>
                <c:pt idx="682">
                  <c:v>92.89</c:v>
                </c:pt>
                <c:pt idx="683">
                  <c:v>90.26</c:v>
                </c:pt>
                <c:pt idx="684">
                  <c:v>87.69</c:v>
                </c:pt>
                <c:pt idx="685">
                  <c:v>85.17</c:v>
                </c:pt>
                <c:pt idx="686">
                  <c:v>82.71</c:v>
                </c:pt>
                <c:pt idx="687">
                  <c:v>80.31</c:v>
                </c:pt>
                <c:pt idx="688">
                  <c:v>77.959999999999994</c:v>
                </c:pt>
                <c:pt idx="689">
                  <c:v>75.67</c:v>
                </c:pt>
                <c:pt idx="690">
                  <c:v>73.45</c:v>
                </c:pt>
                <c:pt idx="691">
                  <c:v>71.290000000000006</c:v>
                </c:pt>
                <c:pt idx="692">
                  <c:v>69.19</c:v>
                </c:pt>
                <c:pt idx="693">
                  <c:v>67.150000000000006</c:v>
                </c:pt>
                <c:pt idx="694">
                  <c:v>65.180000000000007</c:v>
                </c:pt>
                <c:pt idx="695">
                  <c:v>63.28</c:v>
                </c:pt>
                <c:pt idx="696">
                  <c:v>61.44</c:v>
                </c:pt>
                <c:pt idx="697">
                  <c:v>59.67</c:v>
                </c:pt>
                <c:pt idx="698">
                  <c:v>57.97</c:v>
                </c:pt>
                <c:pt idx="699">
                  <c:v>56.34</c:v>
                </c:pt>
                <c:pt idx="700">
                  <c:v>54.78</c:v>
                </c:pt>
                <c:pt idx="701">
                  <c:v>53.29</c:v>
                </c:pt>
                <c:pt idx="702">
                  <c:v>51.87</c:v>
                </c:pt>
                <c:pt idx="703">
                  <c:v>50.53</c:v>
                </c:pt>
                <c:pt idx="704">
                  <c:v>49.26</c:v>
                </c:pt>
                <c:pt idx="705">
                  <c:v>48.06</c:v>
                </c:pt>
                <c:pt idx="706">
                  <c:v>46.93</c:v>
                </c:pt>
                <c:pt idx="707">
                  <c:v>45.89</c:v>
                </c:pt>
                <c:pt idx="708">
                  <c:v>44.91</c:v>
                </c:pt>
                <c:pt idx="709">
                  <c:v>44.02</c:v>
                </c:pt>
                <c:pt idx="710">
                  <c:v>43.2</c:v>
                </c:pt>
                <c:pt idx="711">
                  <c:v>42.45</c:v>
                </c:pt>
                <c:pt idx="712">
                  <c:v>41.79</c:v>
                </c:pt>
                <c:pt idx="713">
                  <c:v>41.2</c:v>
                </c:pt>
                <c:pt idx="714">
                  <c:v>40.69</c:v>
                </c:pt>
                <c:pt idx="715">
                  <c:v>40.26</c:v>
                </c:pt>
                <c:pt idx="716">
                  <c:v>39.9</c:v>
                </c:pt>
                <c:pt idx="717">
                  <c:v>39.630000000000003</c:v>
                </c:pt>
                <c:pt idx="718">
                  <c:v>39.43</c:v>
                </c:pt>
                <c:pt idx="719">
                  <c:v>39.31</c:v>
                </c:pt>
              </c:numCache>
            </c:numRef>
          </c:xVal>
          <c:yVal>
            <c:numRef>
              <c:f>'3. 5000RPM'!$C$3:$C$722</c:f>
              <c:numCache>
                <c:formatCode>General</c:formatCode>
                <c:ptCount val="720"/>
                <c:pt idx="0">
                  <c:v>0.92100000000000004</c:v>
                </c:pt>
                <c:pt idx="1">
                  <c:v>0.873</c:v>
                </c:pt>
                <c:pt idx="2">
                  <c:v>0.83499999999999996</c:v>
                </c:pt>
                <c:pt idx="3">
                  <c:v>0.80500000000000005</c:v>
                </c:pt>
                <c:pt idx="4">
                  <c:v>0.77100000000000002</c:v>
                </c:pt>
                <c:pt idx="5">
                  <c:v>0.72399999999999998</c:v>
                </c:pt>
                <c:pt idx="6">
                  <c:v>0.68100000000000005</c:v>
                </c:pt>
                <c:pt idx="7">
                  <c:v>0.64700000000000002</c:v>
                </c:pt>
                <c:pt idx="8">
                  <c:v>0.62</c:v>
                </c:pt>
                <c:pt idx="9">
                  <c:v>0.6</c:v>
                </c:pt>
                <c:pt idx="10">
                  <c:v>0.59299999999999997</c:v>
                </c:pt>
                <c:pt idx="11">
                  <c:v>0.59299999999999997</c:v>
                </c:pt>
                <c:pt idx="12">
                  <c:v>0.60299999999999998</c:v>
                </c:pt>
                <c:pt idx="13">
                  <c:v>0.61299999999999999</c:v>
                </c:pt>
                <c:pt idx="14">
                  <c:v>0.622</c:v>
                </c:pt>
                <c:pt idx="15">
                  <c:v>0.623</c:v>
                </c:pt>
                <c:pt idx="16">
                  <c:v>0.621</c:v>
                </c:pt>
                <c:pt idx="17">
                  <c:v>0.61799999999999999</c:v>
                </c:pt>
                <c:pt idx="18">
                  <c:v>0.61799999999999999</c:v>
                </c:pt>
                <c:pt idx="19">
                  <c:v>0.61899999999999999</c:v>
                </c:pt>
                <c:pt idx="20">
                  <c:v>0.62</c:v>
                </c:pt>
                <c:pt idx="21">
                  <c:v>0.621</c:v>
                </c:pt>
                <c:pt idx="22">
                  <c:v>0.621</c:v>
                </c:pt>
                <c:pt idx="23">
                  <c:v>0.622</c:v>
                </c:pt>
                <c:pt idx="24">
                  <c:v>0.628</c:v>
                </c:pt>
                <c:pt idx="25">
                  <c:v>0.626</c:v>
                </c:pt>
                <c:pt idx="26">
                  <c:v>0.61799999999999999</c:v>
                </c:pt>
                <c:pt idx="27">
                  <c:v>0.60299999999999998</c:v>
                </c:pt>
                <c:pt idx="28">
                  <c:v>0.58899999999999997</c:v>
                </c:pt>
                <c:pt idx="29">
                  <c:v>0.58199999999999996</c:v>
                </c:pt>
                <c:pt idx="30">
                  <c:v>0.57699999999999996</c:v>
                </c:pt>
                <c:pt idx="31">
                  <c:v>0.56999999999999995</c:v>
                </c:pt>
                <c:pt idx="32">
                  <c:v>0.56200000000000006</c:v>
                </c:pt>
                <c:pt idx="33">
                  <c:v>0.55800000000000005</c:v>
                </c:pt>
                <c:pt idx="34">
                  <c:v>0.55100000000000005</c:v>
                </c:pt>
                <c:pt idx="35">
                  <c:v>0.54400000000000004</c:v>
                </c:pt>
                <c:pt idx="36">
                  <c:v>0.53800000000000003</c:v>
                </c:pt>
                <c:pt idx="37">
                  <c:v>0.54100000000000004</c:v>
                </c:pt>
                <c:pt idx="38">
                  <c:v>0.55100000000000005</c:v>
                </c:pt>
                <c:pt idx="39">
                  <c:v>0.56799999999999995</c:v>
                </c:pt>
                <c:pt idx="40">
                  <c:v>0.58399999999999996</c:v>
                </c:pt>
                <c:pt idx="41">
                  <c:v>0.57999999999999996</c:v>
                </c:pt>
                <c:pt idx="42">
                  <c:v>0.55500000000000005</c:v>
                </c:pt>
                <c:pt idx="43">
                  <c:v>0.56399999999999995</c:v>
                </c:pt>
                <c:pt idx="44">
                  <c:v>0.57999999999999996</c:v>
                </c:pt>
                <c:pt idx="45">
                  <c:v>0.58699999999999997</c:v>
                </c:pt>
                <c:pt idx="46">
                  <c:v>0.58099999999999996</c:v>
                </c:pt>
                <c:pt idx="47">
                  <c:v>0.58799999999999997</c:v>
                </c:pt>
                <c:pt idx="48">
                  <c:v>0.57899999999999996</c:v>
                </c:pt>
                <c:pt idx="49">
                  <c:v>0.56200000000000006</c:v>
                </c:pt>
                <c:pt idx="50">
                  <c:v>0.55500000000000005</c:v>
                </c:pt>
                <c:pt idx="51">
                  <c:v>0.56899999999999995</c:v>
                </c:pt>
                <c:pt idx="52">
                  <c:v>0.58799999999999997</c:v>
                </c:pt>
                <c:pt idx="53">
                  <c:v>0.58499999999999996</c:v>
                </c:pt>
                <c:pt idx="54">
                  <c:v>0.57399999999999995</c:v>
                </c:pt>
                <c:pt idx="55">
                  <c:v>0.57999999999999996</c:v>
                </c:pt>
                <c:pt idx="56">
                  <c:v>0.58899999999999997</c:v>
                </c:pt>
                <c:pt idx="57">
                  <c:v>0.58699999999999997</c:v>
                </c:pt>
                <c:pt idx="58">
                  <c:v>0.57899999999999996</c:v>
                </c:pt>
                <c:pt idx="59">
                  <c:v>0.55600000000000005</c:v>
                </c:pt>
                <c:pt idx="60">
                  <c:v>0.52700000000000002</c:v>
                </c:pt>
                <c:pt idx="61">
                  <c:v>0.52700000000000002</c:v>
                </c:pt>
                <c:pt idx="62">
                  <c:v>0.53400000000000003</c:v>
                </c:pt>
                <c:pt idx="63">
                  <c:v>0.54600000000000004</c:v>
                </c:pt>
                <c:pt idx="64">
                  <c:v>0.56000000000000005</c:v>
                </c:pt>
                <c:pt idx="65">
                  <c:v>0.57499999999999996</c:v>
                </c:pt>
                <c:pt idx="66">
                  <c:v>0.59199999999999997</c:v>
                </c:pt>
                <c:pt idx="67">
                  <c:v>0.62</c:v>
                </c:pt>
                <c:pt idx="68">
                  <c:v>0.64700000000000002</c:v>
                </c:pt>
                <c:pt idx="69">
                  <c:v>0.66700000000000004</c:v>
                </c:pt>
                <c:pt idx="70">
                  <c:v>0.67700000000000005</c:v>
                </c:pt>
                <c:pt idx="71">
                  <c:v>0.68200000000000005</c:v>
                </c:pt>
                <c:pt idx="72">
                  <c:v>0.68200000000000005</c:v>
                </c:pt>
                <c:pt idx="73">
                  <c:v>0.68600000000000005</c:v>
                </c:pt>
                <c:pt idx="74">
                  <c:v>0.68899999999999995</c:v>
                </c:pt>
                <c:pt idx="75">
                  <c:v>0.68</c:v>
                </c:pt>
                <c:pt idx="76">
                  <c:v>0.66200000000000003</c:v>
                </c:pt>
                <c:pt idx="77">
                  <c:v>0.64300000000000002</c:v>
                </c:pt>
                <c:pt idx="78">
                  <c:v>0.63500000000000001</c:v>
                </c:pt>
                <c:pt idx="79">
                  <c:v>0.63400000000000001</c:v>
                </c:pt>
                <c:pt idx="80">
                  <c:v>0.64</c:v>
                </c:pt>
                <c:pt idx="81">
                  <c:v>0.65400000000000003</c:v>
                </c:pt>
                <c:pt idx="82">
                  <c:v>0.66500000000000004</c:v>
                </c:pt>
                <c:pt idx="83">
                  <c:v>0.67200000000000004</c:v>
                </c:pt>
                <c:pt idx="84">
                  <c:v>0.67700000000000005</c:v>
                </c:pt>
                <c:pt idx="85">
                  <c:v>0.69</c:v>
                </c:pt>
                <c:pt idx="86">
                  <c:v>0.70199999999999996</c:v>
                </c:pt>
                <c:pt idx="87">
                  <c:v>0.71499999999999997</c:v>
                </c:pt>
                <c:pt idx="88">
                  <c:v>0.72799999999999998</c:v>
                </c:pt>
                <c:pt idx="89">
                  <c:v>0.73699999999999999</c:v>
                </c:pt>
                <c:pt idx="90">
                  <c:v>0.74399999999999999</c:v>
                </c:pt>
                <c:pt idx="91">
                  <c:v>0.745</c:v>
                </c:pt>
                <c:pt idx="92">
                  <c:v>0.74099999999999999</c:v>
                </c:pt>
                <c:pt idx="93">
                  <c:v>0.73499999999999999</c:v>
                </c:pt>
                <c:pt idx="94">
                  <c:v>0.72899999999999998</c:v>
                </c:pt>
                <c:pt idx="95">
                  <c:v>0.72799999999999998</c:v>
                </c:pt>
                <c:pt idx="96">
                  <c:v>0.73199999999999998</c:v>
                </c:pt>
                <c:pt idx="97">
                  <c:v>0.73599999999999999</c:v>
                </c:pt>
                <c:pt idx="98">
                  <c:v>0.74199999999999999</c:v>
                </c:pt>
                <c:pt idx="99">
                  <c:v>0.75</c:v>
                </c:pt>
                <c:pt idx="100">
                  <c:v>0.75</c:v>
                </c:pt>
                <c:pt idx="101">
                  <c:v>0.754</c:v>
                </c:pt>
                <c:pt idx="102">
                  <c:v>0.76200000000000001</c:v>
                </c:pt>
                <c:pt idx="103">
                  <c:v>0.77400000000000002</c:v>
                </c:pt>
                <c:pt idx="104">
                  <c:v>0.78400000000000003</c:v>
                </c:pt>
                <c:pt idx="105">
                  <c:v>0.79</c:v>
                </c:pt>
                <c:pt idx="106">
                  <c:v>0.79800000000000004</c:v>
                </c:pt>
                <c:pt idx="107">
                  <c:v>0.81</c:v>
                </c:pt>
                <c:pt idx="108">
                  <c:v>0.82399999999999995</c:v>
                </c:pt>
                <c:pt idx="109">
                  <c:v>0.83499999999999996</c:v>
                </c:pt>
                <c:pt idx="110">
                  <c:v>0.83799999999999997</c:v>
                </c:pt>
                <c:pt idx="111">
                  <c:v>0.84299999999999997</c:v>
                </c:pt>
                <c:pt idx="112">
                  <c:v>0.85599999999999998</c:v>
                </c:pt>
                <c:pt idx="113">
                  <c:v>0.86699999999999999</c:v>
                </c:pt>
                <c:pt idx="114">
                  <c:v>0.878</c:v>
                </c:pt>
                <c:pt idx="115">
                  <c:v>0.89400000000000002</c:v>
                </c:pt>
                <c:pt idx="116">
                  <c:v>0.91200000000000003</c:v>
                </c:pt>
                <c:pt idx="117">
                  <c:v>0.92400000000000004</c:v>
                </c:pt>
                <c:pt idx="118">
                  <c:v>0.93200000000000005</c:v>
                </c:pt>
                <c:pt idx="119">
                  <c:v>0.94499999999999995</c:v>
                </c:pt>
                <c:pt idx="120">
                  <c:v>0.95099999999999996</c:v>
                </c:pt>
                <c:pt idx="121">
                  <c:v>0.95399999999999996</c:v>
                </c:pt>
                <c:pt idx="122">
                  <c:v>0.95399999999999996</c:v>
                </c:pt>
                <c:pt idx="123">
                  <c:v>0.96</c:v>
                </c:pt>
                <c:pt idx="124">
                  <c:v>0.96099999999999997</c:v>
                </c:pt>
                <c:pt idx="125">
                  <c:v>0.96599999999999997</c:v>
                </c:pt>
                <c:pt idx="126">
                  <c:v>0.97599999999999998</c:v>
                </c:pt>
                <c:pt idx="127">
                  <c:v>0.98799999999999999</c:v>
                </c:pt>
                <c:pt idx="128">
                  <c:v>0.999</c:v>
                </c:pt>
                <c:pt idx="129">
                  <c:v>1.0089999999999999</c:v>
                </c:pt>
                <c:pt idx="130">
                  <c:v>1.02</c:v>
                </c:pt>
                <c:pt idx="131">
                  <c:v>1.028</c:v>
                </c:pt>
                <c:pt idx="132">
                  <c:v>1.0269999999999999</c:v>
                </c:pt>
                <c:pt idx="133">
                  <c:v>1.026</c:v>
                </c:pt>
                <c:pt idx="134">
                  <c:v>1.03</c:v>
                </c:pt>
                <c:pt idx="135">
                  <c:v>1.038</c:v>
                </c:pt>
                <c:pt idx="136">
                  <c:v>1.052</c:v>
                </c:pt>
                <c:pt idx="137">
                  <c:v>1.0660000000000001</c:v>
                </c:pt>
                <c:pt idx="138">
                  <c:v>1.073</c:v>
                </c:pt>
                <c:pt idx="139">
                  <c:v>1.083</c:v>
                </c:pt>
                <c:pt idx="140">
                  <c:v>1.093</c:v>
                </c:pt>
                <c:pt idx="141">
                  <c:v>1.097</c:v>
                </c:pt>
                <c:pt idx="142">
                  <c:v>1.0980000000000001</c:v>
                </c:pt>
                <c:pt idx="143">
                  <c:v>1.1040000000000001</c:v>
                </c:pt>
                <c:pt idx="144">
                  <c:v>1.1160000000000001</c:v>
                </c:pt>
                <c:pt idx="145">
                  <c:v>1.133</c:v>
                </c:pt>
                <c:pt idx="146">
                  <c:v>1.1499999999999999</c:v>
                </c:pt>
                <c:pt idx="147">
                  <c:v>1.1679999999999999</c:v>
                </c:pt>
                <c:pt idx="148">
                  <c:v>1.18</c:v>
                </c:pt>
                <c:pt idx="149">
                  <c:v>1.1859999999999999</c:v>
                </c:pt>
                <c:pt idx="150">
                  <c:v>1.1870000000000001</c:v>
                </c:pt>
                <c:pt idx="151">
                  <c:v>1.1850000000000001</c:v>
                </c:pt>
                <c:pt idx="152">
                  <c:v>1.179</c:v>
                </c:pt>
                <c:pt idx="153">
                  <c:v>1.1739999999999999</c:v>
                </c:pt>
                <c:pt idx="154">
                  <c:v>1.179</c:v>
                </c:pt>
                <c:pt idx="155">
                  <c:v>1.1830000000000001</c:v>
                </c:pt>
                <c:pt idx="156">
                  <c:v>1.181</c:v>
                </c:pt>
                <c:pt idx="157">
                  <c:v>1.177</c:v>
                </c:pt>
                <c:pt idx="158">
                  <c:v>1.18</c:v>
                </c:pt>
                <c:pt idx="159">
                  <c:v>1.181</c:v>
                </c:pt>
                <c:pt idx="160">
                  <c:v>1.1739999999999999</c:v>
                </c:pt>
                <c:pt idx="161">
                  <c:v>1.1739999999999999</c:v>
                </c:pt>
                <c:pt idx="162">
                  <c:v>1.18</c:v>
                </c:pt>
                <c:pt idx="163">
                  <c:v>1.179</c:v>
                </c:pt>
                <c:pt idx="164">
                  <c:v>1.18</c:v>
                </c:pt>
                <c:pt idx="165">
                  <c:v>1.1919999999999999</c:v>
                </c:pt>
                <c:pt idx="166">
                  <c:v>1.2050000000000001</c:v>
                </c:pt>
                <c:pt idx="167">
                  <c:v>1.216</c:v>
                </c:pt>
                <c:pt idx="168">
                  <c:v>1.2330000000000001</c:v>
                </c:pt>
                <c:pt idx="169">
                  <c:v>1.2609999999999999</c:v>
                </c:pt>
                <c:pt idx="170">
                  <c:v>1.2849999999999999</c:v>
                </c:pt>
                <c:pt idx="171">
                  <c:v>1.302</c:v>
                </c:pt>
                <c:pt idx="172">
                  <c:v>1.3169999999999999</c:v>
                </c:pt>
                <c:pt idx="173">
                  <c:v>1.331</c:v>
                </c:pt>
                <c:pt idx="174">
                  <c:v>1.3320000000000001</c:v>
                </c:pt>
                <c:pt idx="175">
                  <c:v>1.33</c:v>
                </c:pt>
                <c:pt idx="176">
                  <c:v>1.33</c:v>
                </c:pt>
                <c:pt idx="177">
                  <c:v>1.333</c:v>
                </c:pt>
                <c:pt idx="178">
                  <c:v>1.3320000000000001</c:v>
                </c:pt>
                <c:pt idx="179">
                  <c:v>1.3380000000000001</c:v>
                </c:pt>
                <c:pt idx="180">
                  <c:v>1.343</c:v>
                </c:pt>
                <c:pt idx="181">
                  <c:v>1.3480000000000001</c:v>
                </c:pt>
                <c:pt idx="182">
                  <c:v>1.3540000000000001</c:v>
                </c:pt>
                <c:pt idx="183">
                  <c:v>1.361</c:v>
                </c:pt>
                <c:pt idx="184">
                  <c:v>1.3640000000000001</c:v>
                </c:pt>
                <c:pt idx="185">
                  <c:v>1.363</c:v>
                </c:pt>
                <c:pt idx="186">
                  <c:v>1.361</c:v>
                </c:pt>
                <c:pt idx="187">
                  <c:v>1.355</c:v>
                </c:pt>
                <c:pt idx="188">
                  <c:v>1.349</c:v>
                </c:pt>
                <c:pt idx="189">
                  <c:v>1.3440000000000001</c:v>
                </c:pt>
                <c:pt idx="190">
                  <c:v>1.3380000000000001</c:v>
                </c:pt>
                <c:pt idx="191">
                  <c:v>1.327</c:v>
                </c:pt>
                <c:pt idx="192">
                  <c:v>1.3169999999999999</c:v>
                </c:pt>
                <c:pt idx="193">
                  <c:v>1.3069999999999999</c:v>
                </c:pt>
                <c:pt idx="194">
                  <c:v>1.298</c:v>
                </c:pt>
                <c:pt idx="195">
                  <c:v>1.2849999999999999</c:v>
                </c:pt>
                <c:pt idx="196">
                  <c:v>1.264</c:v>
                </c:pt>
                <c:pt idx="197">
                  <c:v>1.2470000000000001</c:v>
                </c:pt>
                <c:pt idx="198">
                  <c:v>1.24</c:v>
                </c:pt>
                <c:pt idx="199">
                  <c:v>1.2430000000000001</c:v>
                </c:pt>
                <c:pt idx="200">
                  <c:v>1.252</c:v>
                </c:pt>
                <c:pt idx="201">
                  <c:v>1.2689999999999999</c:v>
                </c:pt>
                <c:pt idx="202">
                  <c:v>1.2949999999999999</c:v>
                </c:pt>
                <c:pt idx="203">
                  <c:v>1.331</c:v>
                </c:pt>
                <c:pt idx="204">
                  <c:v>1.3680000000000001</c:v>
                </c:pt>
                <c:pt idx="205">
                  <c:v>1.401</c:v>
                </c:pt>
                <c:pt idx="206">
                  <c:v>1.4279999999999999</c:v>
                </c:pt>
                <c:pt idx="207">
                  <c:v>1.45</c:v>
                </c:pt>
                <c:pt idx="208">
                  <c:v>1.4730000000000001</c:v>
                </c:pt>
                <c:pt idx="209">
                  <c:v>1.492</c:v>
                </c:pt>
                <c:pt idx="210">
                  <c:v>1.5049999999999999</c:v>
                </c:pt>
                <c:pt idx="211">
                  <c:v>1.514</c:v>
                </c:pt>
                <c:pt idx="212">
                  <c:v>1.5229999999999999</c:v>
                </c:pt>
                <c:pt idx="213">
                  <c:v>1.5329999999999999</c:v>
                </c:pt>
                <c:pt idx="214">
                  <c:v>1.54</c:v>
                </c:pt>
                <c:pt idx="215">
                  <c:v>1.5389999999999999</c:v>
                </c:pt>
                <c:pt idx="216">
                  <c:v>1.5349999999999999</c:v>
                </c:pt>
                <c:pt idx="217">
                  <c:v>1.528</c:v>
                </c:pt>
                <c:pt idx="218">
                  <c:v>1.528</c:v>
                </c:pt>
                <c:pt idx="219">
                  <c:v>1.5289999999999999</c:v>
                </c:pt>
                <c:pt idx="220">
                  <c:v>1.5289999999999999</c:v>
                </c:pt>
                <c:pt idx="221">
                  <c:v>1.5329999999999999</c:v>
                </c:pt>
                <c:pt idx="222">
                  <c:v>1.5369999999999999</c:v>
                </c:pt>
                <c:pt idx="223">
                  <c:v>1.536</c:v>
                </c:pt>
                <c:pt idx="224">
                  <c:v>1.536</c:v>
                </c:pt>
                <c:pt idx="225">
                  <c:v>1.5269999999999999</c:v>
                </c:pt>
                <c:pt idx="226">
                  <c:v>1.514</c:v>
                </c:pt>
                <c:pt idx="227">
                  <c:v>1.506</c:v>
                </c:pt>
                <c:pt idx="228">
                  <c:v>1.4970000000000001</c:v>
                </c:pt>
                <c:pt idx="229">
                  <c:v>1.5049999999999999</c:v>
                </c:pt>
                <c:pt idx="230">
                  <c:v>1.508</c:v>
                </c:pt>
                <c:pt idx="231">
                  <c:v>1.518</c:v>
                </c:pt>
                <c:pt idx="232">
                  <c:v>1.5449999999999999</c:v>
                </c:pt>
                <c:pt idx="233">
                  <c:v>1.5309999999999999</c:v>
                </c:pt>
                <c:pt idx="234">
                  <c:v>1.5669999999999999</c:v>
                </c:pt>
                <c:pt idx="235">
                  <c:v>1.579</c:v>
                </c:pt>
                <c:pt idx="236">
                  <c:v>1.5960000000000001</c:v>
                </c:pt>
                <c:pt idx="237">
                  <c:v>1.64</c:v>
                </c:pt>
                <c:pt idx="238">
                  <c:v>1.68</c:v>
                </c:pt>
                <c:pt idx="239">
                  <c:v>1.6930000000000001</c:v>
                </c:pt>
                <c:pt idx="240">
                  <c:v>1.6930000000000001</c:v>
                </c:pt>
                <c:pt idx="241">
                  <c:v>1.7270000000000001</c:v>
                </c:pt>
                <c:pt idx="242">
                  <c:v>1.7470000000000001</c:v>
                </c:pt>
                <c:pt idx="243">
                  <c:v>1.7529999999999999</c:v>
                </c:pt>
                <c:pt idx="244">
                  <c:v>1.7529999999999999</c:v>
                </c:pt>
                <c:pt idx="245">
                  <c:v>1.772</c:v>
                </c:pt>
                <c:pt idx="246">
                  <c:v>1.7889999999999999</c:v>
                </c:pt>
                <c:pt idx="247">
                  <c:v>1.825</c:v>
                </c:pt>
                <c:pt idx="248">
                  <c:v>1.877</c:v>
                </c:pt>
                <c:pt idx="249">
                  <c:v>1.925</c:v>
                </c:pt>
                <c:pt idx="250">
                  <c:v>1.952</c:v>
                </c:pt>
                <c:pt idx="251">
                  <c:v>1.9610000000000001</c:v>
                </c:pt>
                <c:pt idx="252">
                  <c:v>1.9650000000000001</c:v>
                </c:pt>
                <c:pt idx="253">
                  <c:v>1.9870000000000001</c:v>
                </c:pt>
                <c:pt idx="254">
                  <c:v>2.02</c:v>
                </c:pt>
                <c:pt idx="255">
                  <c:v>2.0569999999999999</c:v>
                </c:pt>
                <c:pt idx="256">
                  <c:v>2.0859999999999999</c:v>
                </c:pt>
                <c:pt idx="257">
                  <c:v>2.0979999999999999</c:v>
                </c:pt>
                <c:pt idx="258">
                  <c:v>2.0960000000000001</c:v>
                </c:pt>
                <c:pt idx="259">
                  <c:v>2.1040000000000001</c:v>
                </c:pt>
                <c:pt idx="260">
                  <c:v>2.121</c:v>
                </c:pt>
                <c:pt idx="261">
                  <c:v>2.15</c:v>
                </c:pt>
                <c:pt idx="262">
                  <c:v>2.1890000000000001</c:v>
                </c:pt>
                <c:pt idx="263">
                  <c:v>2.2360000000000002</c:v>
                </c:pt>
                <c:pt idx="264">
                  <c:v>2.278</c:v>
                </c:pt>
                <c:pt idx="265">
                  <c:v>2.3180000000000001</c:v>
                </c:pt>
                <c:pt idx="266">
                  <c:v>2.359</c:v>
                </c:pt>
                <c:pt idx="267">
                  <c:v>2.403</c:v>
                </c:pt>
                <c:pt idx="268">
                  <c:v>2.4529999999999998</c:v>
                </c:pt>
                <c:pt idx="269">
                  <c:v>2.5089999999999999</c:v>
                </c:pt>
                <c:pt idx="270">
                  <c:v>2.5720000000000001</c:v>
                </c:pt>
                <c:pt idx="271">
                  <c:v>2.6349999999999998</c:v>
                </c:pt>
                <c:pt idx="272">
                  <c:v>2.694</c:v>
                </c:pt>
                <c:pt idx="273">
                  <c:v>2.7410000000000001</c:v>
                </c:pt>
                <c:pt idx="274">
                  <c:v>2.7839999999999998</c:v>
                </c:pt>
                <c:pt idx="275">
                  <c:v>2.8210000000000002</c:v>
                </c:pt>
                <c:pt idx="276">
                  <c:v>2.8620000000000001</c:v>
                </c:pt>
                <c:pt idx="277">
                  <c:v>2.91</c:v>
                </c:pt>
                <c:pt idx="278">
                  <c:v>2.972</c:v>
                </c:pt>
                <c:pt idx="279">
                  <c:v>3.0409999999999999</c:v>
                </c:pt>
                <c:pt idx="280">
                  <c:v>3.1059999999999999</c:v>
                </c:pt>
                <c:pt idx="281">
                  <c:v>3.1669999999999998</c:v>
                </c:pt>
                <c:pt idx="282">
                  <c:v>3.2210000000000001</c:v>
                </c:pt>
                <c:pt idx="283">
                  <c:v>3.2770000000000001</c:v>
                </c:pt>
                <c:pt idx="284">
                  <c:v>3.339</c:v>
                </c:pt>
                <c:pt idx="285">
                  <c:v>3.4129999999999998</c:v>
                </c:pt>
                <c:pt idx="286">
                  <c:v>3.492</c:v>
                </c:pt>
                <c:pt idx="287">
                  <c:v>3.5750000000000002</c:v>
                </c:pt>
                <c:pt idx="288">
                  <c:v>3.6589999999999998</c:v>
                </c:pt>
                <c:pt idx="289">
                  <c:v>3.742</c:v>
                </c:pt>
                <c:pt idx="290">
                  <c:v>3.8220000000000001</c:v>
                </c:pt>
                <c:pt idx="291">
                  <c:v>3.9140000000000001</c:v>
                </c:pt>
                <c:pt idx="292">
                  <c:v>4.0259999999999998</c:v>
                </c:pt>
                <c:pt idx="293">
                  <c:v>4.1360000000000001</c:v>
                </c:pt>
                <c:pt idx="294">
                  <c:v>4.2279999999999998</c:v>
                </c:pt>
                <c:pt idx="295">
                  <c:v>4.3170000000000002</c:v>
                </c:pt>
                <c:pt idx="296">
                  <c:v>4.4290000000000003</c:v>
                </c:pt>
                <c:pt idx="297">
                  <c:v>4.5659999999999998</c:v>
                </c:pt>
                <c:pt idx="298">
                  <c:v>4.7089999999999996</c:v>
                </c:pt>
                <c:pt idx="299">
                  <c:v>4.8289999999999997</c:v>
                </c:pt>
                <c:pt idx="300">
                  <c:v>4.9390000000000001</c:v>
                </c:pt>
                <c:pt idx="301">
                  <c:v>5.0670000000000002</c:v>
                </c:pt>
                <c:pt idx="302">
                  <c:v>5.2309999999999999</c:v>
                </c:pt>
                <c:pt idx="303">
                  <c:v>5.4059999999999997</c:v>
                </c:pt>
                <c:pt idx="304">
                  <c:v>5.5609999999999999</c:v>
                </c:pt>
                <c:pt idx="305">
                  <c:v>5.71</c:v>
                </c:pt>
                <c:pt idx="306">
                  <c:v>5.8970000000000002</c:v>
                </c:pt>
                <c:pt idx="307">
                  <c:v>6.1219999999999999</c:v>
                </c:pt>
                <c:pt idx="308">
                  <c:v>6.3280000000000003</c:v>
                </c:pt>
                <c:pt idx="309">
                  <c:v>6.524</c:v>
                </c:pt>
                <c:pt idx="310">
                  <c:v>6.7309999999999999</c:v>
                </c:pt>
                <c:pt idx="311">
                  <c:v>6.9569999999999999</c:v>
                </c:pt>
                <c:pt idx="312">
                  <c:v>7.1790000000000003</c:v>
                </c:pt>
                <c:pt idx="313">
                  <c:v>7.4130000000000003</c:v>
                </c:pt>
                <c:pt idx="314">
                  <c:v>7.641</c:v>
                </c:pt>
                <c:pt idx="315">
                  <c:v>7.88</c:v>
                </c:pt>
                <c:pt idx="316">
                  <c:v>8.1620000000000008</c:v>
                </c:pt>
                <c:pt idx="317">
                  <c:v>8.4749999999999996</c:v>
                </c:pt>
                <c:pt idx="318">
                  <c:v>8.7360000000000007</c:v>
                </c:pt>
                <c:pt idx="319">
                  <c:v>9.0500000000000007</c:v>
                </c:pt>
                <c:pt idx="320">
                  <c:v>9.4610000000000003</c:v>
                </c:pt>
                <c:pt idx="321">
                  <c:v>9.82</c:v>
                </c:pt>
                <c:pt idx="322">
                  <c:v>10.182</c:v>
                </c:pt>
                <c:pt idx="323">
                  <c:v>10.571</c:v>
                </c:pt>
                <c:pt idx="324">
                  <c:v>10.948</c:v>
                </c:pt>
                <c:pt idx="325">
                  <c:v>11.446</c:v>
                </c:pt>
                <c:pt idx="326">
                  <c:v>11.843999999999999</c:v>
                </c:pt>
                <c:pt idx="327">
                  <c:v>12.227</c:v>
                </c:pt>
                <c:pt idx="328">
                  <c:v>12.747999999999999</c:v>
                </c:pt>
                <c:pt idx="329">
                  <c:v>13.226000000000001</c:v>
                </c:pt>
                <c:pt idx="330">
                  <c:v>13.779</c:v>
                </c:pt>
                <c:pt idx="331">
                  <c:v>14.23</c:v>
                </c:pt>
                <c:pt idx="332">
                  <c:v>14.811999999999999</c:v>
                </c:pt>
                <c:pt idx="333">
                  <c:v>15.457000000000001</c:v>
                </c:pt>
                <c:pt idx="334">
                  <c:v>16.024000000000001</c:v>
                </c:pt>
                <c:pt idx="335">
                  <c:v>16.646000000000001</c:v>
                </c:pt>
                <c:pt idx="336">
                  <c:v>17.254000000000001</c:v>
                </c:pt>
                <c:pt idx="337">
                  <c:v>17.994</c:v>
                </c:pt>
                <c:pt idx="338">
                  <c:v>18.661000000000001</c:v>
                </c:pt>
                <c:pt idx="339">
                  <c:v>19.288</c:v>
                </c:pt>
                <c:pt idx="340">
                  <c:v>20.015999999999998</c:v>
                </c:pt>
                <c:pt idx="341">
                  <c:v>20.734000000000002</c:v>
                </c:pt>
                <c:pt idx="342">
                  <c:v>21.489000000000001</c:v>
                </c:pt>
                <c:pt idx="343">
                  <c:v>22.108000000000001</c:v>
                </c:pt>
                <c:pt idx="344">
                  <c:v>22.873000000000001</c:v>
                </c:pt>
                <c:pt idx="345">
                  <c:v>23.619</c:v>
                </c:pt>
                <c:pt idx="346">
                  <c:v>24.349</c:v>
                </c:pt>
                <c:pt idx="347">
                  <c:v>25.001999999999999</c:v>
                </c:pt>
                <c:pt idx="348">
                  <c:v>25.724</c:v>
                </c:pt>
                <c:pt idx="349">
                  <c:v>26.43</c:v>
                </c:pt>
                <c:pt idx="350">
                  <c:v>27.135999999999999</c:v>
                </c:pt>
                <c:pt idx="351">
                  <c:v>27.713999999999999</c:v>
                </c:pt>
                <c:pt idx="352">
                  <c:v>28.405999999999999</c:v>
                </c:pt>
                <c:pt idx="353">
                  <c:v>29.055</c:v>
                </c:pt>
                <c:pt idx="354">
                  <c:v>29.677</c:v>
                </c:pt>
                <c:pt idx="355">
                  <c:v>30.352</c:v>
                </c:pt>
                <c:pt idx="356">
                  <c:v>31.071999999999999</c:v>
                </c:pt>
                <c:pt idx="357">
                  <c:v>31.855</c:v>
                </c:pt>
                <c:pt idx="358">
                  <c:v>32.764000000000003</c:v>
                </c:pt>
                <c:pt idx="359">
                  <c:v>33.804000000000002</c:v>
                </c:pt>
                <c:pt idx="360">
                  <c:v>34.978999999999999</c:v>
                </c:pt>
                <c:pt idx="361">
                  <c:v>36.345999999999997</c:v>
                </c:pt>
                <c:pt idx="362">
                  <c:v>37.966000000000001</c:v>
                </c:pt>
                <c:pt idx="363">
                  <c:v>39.747999999999998</c:v>
                </c:pt>
                <c:pt idx="364">
                  <c:v>41.698</c:v>
                </c:pt>
                <c:pt idx="365">
                  <c:v>43.841000000000001</c:v>
                </c:pt>
                <c:pt idx="366">
                  <c:v>46.081000000000003</c:v>
                </c:pt>
                <c:pt idx="367">
                  <c:v>48.381</c:v>
                </c:pt>
                <c:pt idx="368">
                  <c:v>50.747</c:v>
                </c:pt>
                <c:pt idx="369">
                  <c:v>53.079000000000001</c:v>
                </c:pt>
                <c:pt idx="370">
                  <c:v>55.356000000000002</c:v>
                </c:pt>
                <c:pt idx="371">
                  <c:v>57.524999999999999</c:v>
                </c:pt>
                <c:pt idx="372">
                  <c:v>59.533000000000001</c:v>
                </c:pt>
                <c:pt idx="373">
                  <c:v>61.332999999999998</c:v>
                </c:pt>
                <c:pt idx="374">
                  <c:v>62.875999999999998</c:v>
                </c:pt>
                <c:pt idx="375">
                  <c:v>64.114000000000004</c:v>
                </c:pt>
                <c:pt idx="376">
                  <c:v>65.046999999999997</c:v>
                </c:pt>
                <c:pt idx="377">
                  <c:v>65.647000000000006</c:v>
                </c:pt>
                <c:pt idx="378">
                  <c:v>65.941000000000003</c:v>
                </c:pt>
                <c:pt idx="379">
                  <c:v>65.944000000000003</c:v>
                </c:pt>
                <c:pt idx="380">
                  <c:v>65.638999999999996</c:v>
                </c:pt>
                <c:pt idx="381">
                  <c:v>65.087000000000003</c:v>
                </c:pt>
                <c:pt idx="382">
                  <c:v>64.268000000000001</c:v>
                </c:pt>
                <c:pt idx="383">
                  <c:v>63.261000000000003</c:v>
                </c:pt>
                <c:pt idx="384">
                  <c:v>62.067999999999998</c:v>
                </c:pt>
                <c:pt idx="385">
                  <c:v>60.738999999999997</c:v>
                </c:pt>
                <c:pt idx="386">
                  <c:v>59.261000000000003</c:v>
                </c:pt>
                <c:pt idx="387">
                  <c:v>57.731999999999999</c:v>
                </c:pt>
                <c:pt idx="388">
                  <c:v>56.110999999999997</c:v>
                </c:pt>
                <c:pt idx="389">
                  <c:v>54.481000000000002</c:v>
                </c:pt>
                <c:pt idx="390">
                  <c:v>52.792999999999999</c:v>
                </c:pt>
                <c:pt idx="391">
                  <c:v>51.149000000000001</c:v>
                </c:pt>
                <c:pt idx="392">
                  <c:v>49.481999999999999</c:v>
                </c:pt>
                <c:pt idx="393">
                  <c:v>47.877000000000002</c:v>
                </c:pt>
                <c:pt idx="394">
                  <c:v>46.267000000000003</c:v>
                </c:pt>
                <c:pt idx="395">
                  <c:v>44.713999999999999</c:v>
                </c:pt>
                <c:pt idx="396">
                  <c:v>43.18</c:v>
                </c:pt>
                <c:pt idx="397">
                  <c:v>41.713999999999999</c:v>
                </c:pt>
                <c:pt idx="398">
                  <c:v>40.287999999999997</c:v>
                </c:pt>
                <c:pt idx="399">
                  <c:v>38.917000000000002</c:v>
                </c:pt>
                <c:pt idx="400">
                  <c:v>37.591000000000001</c:v>
                </c:pt>
                <c:pt idx="401">
                  <c:v>36.313000000000002</c:v>
                </c:pt>
                <c:pt idx="402">
                  <c:v>35.085000000000001</c:v>
                </c:pt>
                <c:pt idx="403">
                  <c:v>33.895000000000003</c:v>
                </c:pt>
                <c:pt idx="404">
                  <c:v>32.758000000000003</c:v>
                </c:pt>
                <c:pt idx="405">
                  <c:v>31.643999999999998</c:v>
                </c:pt>
                <c:pt idx="406">
                  <c:v>30.588000000000001</c:v>
                </c:pt>
                <c:pt idx="407">
                  <c:v>29.556999999999999</c:v>
                </c:pt>
                <c:pt idx="408">
                  <c:v>28.602</c:v>
                </c:pt>
                <c:pt idx="409">
                  <c:v>27.664000000000001</c:v>
                </c:pt>
                <c:pt idx="410">
                  <c:v>26.794</c:v>
                </c:pt>
                <c:pt idx="411">
                  <c:v>25.952000000000002</c:v>
                </c:pt>
                <c:pt idx="412">
                  <c:v>25.164999999999999</c:v>
                </c:pt>
                <c:pt idx="413">
                  <c:v>24.411000000000001</c:v>
                </c:pt>
                <c:pt idx="414">
                  <c:v>23.696999999999999</c:v>
                </c:pt>
                <c:pt idx="415">
                  <c:v>23.016999999999999</c:v>
                </c:pt>
                <c:pt idx="416">
                  <c:v>22.361000000000001</c:v>
                </c:pt>
                <c:pt idx="417">
                  <c:v>21.734999999999999</c:v>
                </c:pt>
                <c:pt idx="418">
                  <c:v>21.114999999999998</c:v>
                </c:pt>
                <c:pt idx="419">
                  <c:v>20.533999999999999</c:v>
                </c:pt>
                <c:pt idx="420">
                  <c:v>19.963999999999999</c:v>
                </c:pt>
                <c:pt idx="421">
                  <c:v>19.408999999999999</c:v>
                </c:pt>
                <c:pt idx="422">
                  <c:v>18.872</c:v>
                </c:pt>
                <c:pt idx="423">
                  <c:v>18.355</c:v>
                </c:pt>
                <c:pt idx="424">
                  <c:v>17.864000000000001</c:v>
                </c:pt>
                <c:pt idx="425">
                  <c:v>17.391999999999999</c:v>
                </c:pt>
                <c:pt idx="426">
                  <c:v>16.943999999999999</c:v>
                </c:pt>
                <c:pt idx="427">
                  <c:v>16.510999999999999</c:v>
                </c:pt>
                <c:pt idx="428">
                  <c:v>16.088999999999999</c:v>
                </c:pt>
                <c:pt idx="429">
                  <c:v>15.691000000000001</c:v>
                </c:pt>
                <c:pt idx="430">
                  <c:v>15.31</c:v>
                </c:pt>
                <c:pt idx="431">
                  <c:v>14.943</c:v>
                </c:pt>
                <c:pt idx="432">
                  <c:v>14.589</c:v>
                </c:pt>
                <c:pt idx="433">
                  <c:v>14.247999999999999</c:v>
                </c:pt>
                <c:pt idx="434">
                  <c:v>13.923999999999999</c:v>
                </c:pt>
                <c:pt idx="435">
                  <c:v>13.616</c:v>
                </c:pt>
                <c:pt idx="436">
                  <c:v>13.318</c:v>
                </c:pt>
                <c:pt idx="437">
                  <c:v>13.03</c:v>
                </c:pt>
                <c:pt idx="438">
                  <c:v>12.752000000000001</c:v>
                </c:pt>
                <c:pt idx="439">
                  <c:v>12.492000000000001</c:v>
                </c:pt>
                <c:pt idx="440">
                  <c:v>12.241</c:v>
                </c:pt>
                <c:pt idx="441">
                  <c:v>11.992000000000001</c:v>
                </c:pt>
                <c:pt idx="442">
                  <c:v>11.750999999999999</c:v>
                </c:pt>
                <c:pt idx="443">
                  <c:v>11.52</c:v>
                </c:pt>
                <c:pt idx="444">
                  <c:v>11.291</c:v>
                </c:pt>
                <c:pt idx="445">
                  <c:v>11.068</c:v>
                </c:pt>
                <c:pt idx="446">
                  <c:v>10.853999999999999</c:v>
                </c:pt>
                <c:pt idx="447">
                  <c:v>10.653</c:v>
                </c:pt>
                <c:pt idx="448">
                  <c:v>10.468</c:v>
                </c:pt>
                <c:pt idx="449">
                  <c:v>10.292999999999999</c:v>
                </c:pt>
                <c:pt idx="450">
                  <c:v>10.132999999999999</c:v>
                </c:pt>
                <c:pt idx="451">
                  <c:v>9.9740000000000002</c:v>
                </c:pt>
                <c:pt idx="452">
                  <c:v>9.8079999999999998</c:v>
                </c:pt>
                <c:pt idx="453">
                  <c:v>9.6430000000000007</c:v>
                </c:pt>
                <c:pt idx="454">
                  <c:v>9.4849999999999994</c:v>
                </c:pt>
                <c:pt idx="455">
                  <c:v>9.33</c:v>
                </c:pt>
                <c:pt idx="456">
                  <c:v>9.1760000000000002</c:v>
                </c:pt>
                <c:pt idx="457">
                  <c:v>9.02</c:v>
                </c:pt>
                <c:pt idx="458">
                  <c:v>8.8789999999999996</c:v>
                </c:pt>
                <c:pt idx="459">
                  <c:v>8.76</c:v>
                </c:pt>
                <c:pt idx="460">
                  <c:v>8.6579999999999995</c:v>
                </c:pt>
                <c:pt idx="461">
                  <c:v>8.5519999999999996</c:v>
                </c:pt>
                <c:pt idx="462">
                  <c:v>8.4429999999999996</c:v>
                </c:pt>
                <c:pt idx="463">
                  <c:v>8.3379999999999992</c:v>
                </c:pt>
                <c:pt idx="464">
                  <c:v>8.2349999999999994</c:v>
                </c:pt>
                <c:pt idx="465">
                  <c:v>8.1289999999999996</c:v>
                </c:pt>
                <c:pt idx="466">
                  <c:v>8.0180000000000007</c:v>
                </c:pt>
                <c:pt idx="467">
                  <c:v>7.9059999999999997</c:v>
                </c:pt>
                <c:pt idx="468">
                  <c:v>7.7969999999999997</c:v>
                </c:pt>
                <c:pt idx="469">
                  <c:v>7.6879999999999997</c:v>
                </c:pt>
                <c:pt idx="470">
                  <c:v>7.585</c:v>
                </c:pt>
                <c:pt idx="471">
                  <c:v>7.4850000000000003</c:v>
                </c:pt>
                <c:pt idx="472">
                  <c:v>7.3890000000000002</c:v>
                </c:pt>
                <c:pt idx="473">
                  <c:v>7.298</c:v>
                </c:pt>
                <c:pt idx="474">
                  <c:v>7.2140000000000004</c:v>
                </c:pt>
                <c:pt idx="475">
                  <c:v>7.1369999999999996</c:v>
                </c:pt>
                <c:pt idx="476">
                  <c:v>7.056</c:v>
                </c:pt>
                <c:pt idx="477">
                  <c:v>6.98</c:v>
                </c:pt>
                <c:pt idx="478">
                  <c:v>6.9089999999999998</c:v>
                </c:pt>
                <c:pt idx="479">
                  <c:v>6.8410000000000002</c:v>
                </c:pt>
                <c:pt idx="480">
                  <c:v>6.774</c:v>
                </c:pt>
                <c:pt idx="481">
                  <c:v>6.7080000000000002</c:v>
                </c:pt>
                <c:pt idx="482">
                  <c:v>6.6429999999999998</c:v>
                </c:pt>
                <c:pt idx="483">
                  <c:v>6.5739999999999998</c:v>
                </c:pt>
                <c:pt idx="484">
                  <c:v>6.5039999999999996</c:v>
                </c:pt>
                <c:pt idx="485">
                  <c:v>6.4450000000000003</c:v>
                </c:pt>
                <c:pt idx="486">
                  <c:v>6.39</c:v>
                </c:pt>
                <c:pt idx="487">
                  <c:v>6.335</c:v>
                </c:pt>
                <c:pt idx="488">
                  <c:v>6.2720000000000002</c:v>
                </c:pt>
                <c:pt idx="489">
                  <c:v>6.2050000000000001</c:v>
                </c:pt>
                <c:pt idx="490">
                  <c:v>6.1349999999999998</c:v>
                </c:pt>
                <c:pt idx="491">
                  <c:v>6.0670000000000002</c:v>
                </c:pt>
                <c:pt idx="492">
                  <c:v>6.0010000000000003</c:v>
                </c:pt>
                <c:pt idx="493">
                  <c:v>5.9320000000000004</c:v>
                </c:pt>
                <c:pt idx="494">
                  <c:v>5.8639999999999999</c:v>
                </c:pt>
                <c:pt idx="495">
                  <c:v>5.798</c:v>
                </c:pt>
                <c:pt idx="496">
                  <c:v>5.7370000000000001</c:v>
                </c:pt>
                <c:pt idx="497">
                  <c:v>5.6769999999999996</c:v>
                </c:pt>
                <c:pt idx="498">
                  <c:v>5.6150000000000002</c:v>
                </c:pt>
                <c:pt idx="499">
                  <c:v>5.5510000000000002</c:v>
                </c:pt>
                <c:pt idx="500">
                  <c:v>5.492</c:v>
                </c:pt>
                <c:pt idx="501">
                  <c:v>5.4349999999999996</c:v>
                </c:pt>
                <c:pt idx="502">
                  <c:v>5.38</c:v>
                </c:pt>
                <c:pt idx="503">
                  <c:v>5.3209999999999997</c:v>
                </c:pt>
                <c:pt idx="504">
                  <c:v>5.2629999999999999</c:v>
                </c:pt>
                <c:pt idx="505">
                  <c:v>5.2089999999999996</c:v>
                </c:pt>
                <c:pt idx="506">
                  <c:v>5.15</c:v>
                </c:pt>
                <c:pt idx="507">
                  <c:v>5.0880000000000001</c:v>
                </c:pt>
                <c:pt idx="508">
                  <c:v>5.024</c:v>
                </c:pt>
                <c:pt idx="509">
                  <c:v>4.9530000000000003</c:v>
                </c:pt>
                <c:pt idx="510">
                  <c:v>4.875</c:v>
                </c:pt>
                <c:pt idx="511">
                  <c:v>4.8010000000000002</c:v>
                </c:pt>
                <c:pt idx="512">
                  <c:v>4.7240000000000002</c:v>
                </c:pt>
                <c:pt idx="513">
                  <c:v>4.649</c:v>
                </c:pt>
                <c:pt idx="514">
                  <c:v>4.58</c:v>
                </c:pt>
                <c:pt idx="515">
                  <c:v>4.5119999999999996</c:v>
                </c:pt>
                <c:pt idx="516">
                  <c:v>4.4370000000000003</c:v>
                </c:pt>
                <c:pt idx="517">
                  <c:v>4.3650000000000002</c:v>
                </c:pt>
                <c:pt idx="518">
                  <c:v>4.2960000000000003</c:v>
                </c:pt>
                <c:pt idx="519">
                  <c:v>4.2210000000000001</c:v>
                </c:pt>
                <c:pt idx="520">
                  <c:v>4.133</c:v>
                </c:pt>
                <c:pt idx="521">
                  <c:v>4.0430000000000001</c:v>
                </c:pt>
                <c:pt idx="522">
                  <c:v>3.9540000000000002</c:v>
                </c:pt>
                <c:pt idx="523">
                  <c:v>3.863</c:v>
                </c:pt>
                <c:pt idx="524">
                  <c:v>3.7669999999999999</c:v>
                </c:pt>
                <c:pt idx="525">
                  <c:v>3.677</c:v>
                </c:pt>
                <c:pt idx="526">
                  <c:v>3.5939999999999999</c:v>
                </c:pt>
                <c:pt idx="527">
                  <c:v>3.524</c:v>
                </c:pt>
                <c:pt idx="528">
                  <c:v>3.4609999999999999</c:v>
                </c:pt>
                <c:pt idx="529">
                  <c:v>3.4049999999999998</c:v>
                </c:pt>
                <c:pt idx="530">
                  <c:v>3.3479999999999999</c:v>
                </c:pt>
                <c:pt idx="531">
                  <c:v>3.2789999999999999</c:v>
                </c:pt>
                <c:pt idx="532">
                  <c:v>3.2050000000000001</c:v>
                </c:pt>
                <c:pt idx="533">
                  <c:v>3.1280000000000001</c:v>
                </c:pt>
                <c:pt idx="534">
                  <c:v>3.0579999999999998</c:v>
                </c:pt>
                <c:pt idx="535">
                  <c:v>2.9929999999999999</c:v>
                </c:pt>
                <c:pt idx="536">
                  <c:v>2.9380000000000002</c:v>
                </c:pt>
                <c:pt idx="537">
                  <c:v>2.8889999999999998</c:v>
                </c:pt>
                <c:pt idx="538">
                  <c:v>2.839</c:v>
                </c:pt>
                <c:pt idx="539">
                  <c:v>2.794</c:v>
                </c:pt>
                <c:pt idx="540">
                  <c:v>2.75</c:v>
                </c:pt>
                <c:pt idx="541">
                  <c:v>2.7130000000000001</c:v>
                </c:pt>
                <c:pt idx="542">
                  <c:v>2.6739999999999999</c:v>
                </c:pt>
                <c:pt idx="543">
                  <c:v>2.633</c:v>
                </c:pt>
                <c:pt idx="544">
                  <c:v>2.5870000000000002</c:v>
                </c:pt>
                <c:pt idx="545">
                  <c:v>2.5390000000000001</c:v>
                </c:pt>
                <c:pt idx="546">
                  <c:v>2.4870000000000001</c:v>
                </c:pt>
                <c:pt idx="547">
                  <c:v>2.431</c:v>
                </c:pt>
                <c:pt idx="548">
                  <c:v>2.375</c:v>
                </c:pt>
                <c:pt idx="549">
                  <c:v>2.319</c:v>
                </c:pt>
                <c:pt idx="550">
                  <c:v>2.2679999999999998</c:v>
                </c:pt>
                <c:pt idx="551">
                  <c:v>2.2229999999999999</c:v>
                </c:pt>
                <c:pt idx="552">
                  <c:v>2.1779999999999999</c:v>
                </c:pt>
                <c:pt idx="553">
                  <c:v>2.1280000000000001</c:v>
                </c:pt>
                <c:pt idx="554">
                  <c:v>2.0739999999999998</c:v>
                </c:pt>
                <c:pt idx="555">
                  <c:v>2.0190000000000001</c:v>
                </c:pt>
                <c:pt idx="556">
                  <c:v>1.962</c:v>
                </c:pt>
                <c:pt idx="557">
                  <c:v>1.911</c:v>
                </c:pt>
                <c:pt idx="558">
                  <c:v>1.8660000000000001</c:v>
                </c:pt>
                <c:pt idx="559">
                  <c:v>1.8280000000000001</c:v>
                </c:pt>
                <c:pt idx="560">
                  <c:v>1.8009999999999999</c:v>
                </c:pt>
                <c:pt idx="561">
                  <c:v>1.7789999999999999</c:v>
                </c:pt>
                <c:pt idx="562">
                  <c:v>1.7649999999999999</c:v>
                </c:pt>
                <c:pt idx="563">
                  <c:v>1.7589999999999999</c:v>
                </c:pt>
                <c:pt idx="564">
                  <c:v>1.752</c:v>
                </c:pt>
                <c:pt idx="565">
                  <c:v>1.75</c:v>
                </c:pt>
                <c:pt idx="566">
                  <c:v>1.7529999999999999</c:v>
                </c:pt>
                <c:pt idx="567">
                  <c:v>1.752</c:v>
                </c:pt>
                <c:pt idx="568">
                  <c:v>1.7470000000000001</c:v>
                </c:pt>
                <c:pt idx="569">
                  <c:v>1.754</c:v>
                </c:pt>
                <c:pt idx="570">
                  <c:v>1.7589999999999999</c:v>
                </c:pt>
                <c:pt idx="571">
                  <c:v>1.756</c:v>
                </c:pt>
                <c:pt idx="572">
                  <c:v>1.744</c:v>
                </c:pt>
                <c:pt idx="573">
                  <c:v>1.726</c:v>
                </c:pt>
                <c:pt idx="574">
                  <c:v>1.6919999999999999</c:v>
                </c:pt>
                <c:pt idx="575">
                  <c:v>1.6519999999999999</c:v>
                </c:pt>
                <c:pt idx="576">
                  <c:v>1.61</c:v>
                </c:pt>
                <c:pt idx="577">
                  <c:v>1.5680000000000001</c:v>
                </c:pt>
                <c:pt idx="578">
                  <c:v>1.5289999999999999</c:v>
                </c:pt>
                <c:pt idx="579">
                  <c:v>1.4910000000000001</c:v>
                </c:pt>
                <c:pt idx="580">
                  <c:v>1.4530000000000001</c:v>
                </c:pt>
                <c:pt idx="581">
                  <c:v>1.4279999999999999</c:v>
                </c:pt>
                <c:pt idx="582">
                  <c:v>1.41</c:v>
                </c:pt>
                <c:pt idx="583">
                  <c:v>1.397</c:v>
                </c:pt>
                <c:pt idx="584">
                  <c:v>1.3859999999999999</c:v>
                </c:pt>
                <c:pt idx="585">
                  <c:v>1.3740000000000001</c:v>
                </c:pt>
                <c:pt idx="586">
                  <c:v>1.365</c:v>
                </c:pt>
                <c:pt idx="587">
                  <c:v>1.3520000000000001</c:v>
                </c:pt>
                <c:pt idx="588">
                  <c:v>1.3420000000000001</c:v>
                </c:pt>
                <c:pt idx="589">
                  <c:v>1.3240000000000001</c:v>
                </c:pt>
                <c:pt idx="590">
                  <c:v>1.3120000000000001</c:v>
                </c:pt>
                <c:pt idx="591">
                  <c:v>1.3029999999999999</c:v>
                </c:pt>
                <c:pt idx="592">
                  <c:v>1.304</c:v>
                </c:pt>
                <c:pt idx="593">
                  <c:v>1.3029999999999999</c:v>
                </c:pt>
                <c:pt idx="594">
                  <c:v>1.3109999999999999</c:v>
                </c:pt>
                <c:pt idx="595">
                  <c:v>1.319</c:v>
                </c:pt>
                <c:pt idx="596">
                  <c:v>1.323</c:v>
                </c:pt>
                <c:pt idx="597">
                  <c:v>1.323</c:v>
                </c:pt>
                <c:pt idx="598">
                  <c:v>1.327</c:v>
                </c:pt>
                <c:pt idx="599">
                  <c:v>1.3280000000000001</c:v>
                </c:pt>
                <c:pt idx="600">
                  <c:v>1.3340000000000001</c:v>
                </c:pt>
                <c:pt idx="601">
                  <c:v>1.341</c:v>
                </c:pt>
                <c:pt idx="602">
                  <c:v>1.349</c:v>
                </c:pt>
                <c:pt idx="603">
                  <c:v>1.3480000000000001</c:v>
                </c:pt>
                <c:pt idx="604">
                  <c:v>1.34</c:v>
                </c:pt>
                <c:pt idx="605">
                  <c:v>1.3320000000000001</c:v>
                </c:pt>
                <c:pt idx="606">
                  <c:v>1.331</c:v>
                </c:pt>
                <c:pt idx="607">
                  <c:v>1.327</c:v>
                </c:pt>
                <c:pt idx="608">
                  <c:v>1.323</c:v>
                </c:pt>
                <c:pt idx="609">
                  <c:v>1.323</c:v>
                </c:pt>
                <c:pt idx="610">
                  <c:v>1.323</c:v>
                </c:pt>
                <c:pt idx="611">
                  <c:v>1.3260000000000001</c:v>
                </c:pt>
                <c:pt idx="612">
                  <c:v>1.3320000000000001</c:v>
                </c:pt>
                <c:pt idx="613">
                  <c:v>1.339</c:v>
                </c:pt>
                <c:pt idx="614">
                  <c:v>1.3440000000000001</c:v>
                </c:pt>
                <c:pt idx="615">
                  <c:v>1.3460000000000001</c:v>
                </c:pt>
                <c:pt idx="616">
                  <c:v>1.3480000000000001</c:v>
                </c:pt>
                <c:pt idx="617">
                  <c:v>1.3520000000000001</c:v>
                </c:pt>
                <c:pt idx="618">
                  <c:v>1.3520000000000001</c:v>
                </c:pt>
                <c:pt idx="619">
                  <c:v>1.351</c:v>
                </c:pt>
                <c:pt idx="620">
                  <c:v>1.3520000000000001</c:v>
                </c:pt>
                <c:pt idx="621">
                  <c:v>1.351</c:v>
                </c:pt>
                <c:pt idx="622">
                  <c:v>1.3480000000000001</c:v>
                </c:pt>
                <c:pt idx="623">
                  <c:v>1.347</c:v>
                </c:pt>
                <c:pt idx="624">
                  <c:v>1.345</c:v>
                </c:pt>
                <c:pt idx="625">
                  <c:v>1.3440000000000001</c:v>
                </c:pt>
                <c:pt idx="626">
                  <c:v>1.34</c:v>
                </c:pt>
                <c:pt idx="627">
                  <c:v>1.341</c:v>
                </c:pt>
                <c:pt idx="628">
                  <c:v>1.341</c:v>
                </c:pt>
                <c:pt idx="629">
                  <c:v>1.347</c:v>
                </c:pt>
                <c:pt idx="630">
                  <c:v>1.353</c:v>
                </c:pt>
                <c:pt idx="631">
                  <c:v>1.36</c:v>
                </c:pt>
                <c:pt idx="632">
                  <c:v>1.363</c:v>
                </c:pt>
                <c:pt idx="633">
                  <c:v>1.359</c:v>
                </c:pt>
                <c:pt idx="634">
                  <c:v>1.355</c:v>
                </c:pt>
                <c:pt idx="635">
                  <c:v>1.3520000000000001</c:v>
                </c:pt>
                <c:pt idx="636">
                  <c:v>1.3520000000000001</c:v>
                </c:pt>
                <c:pt idx="637">
                  <c:v>1.355</c:v>
                </c:pt>
                <c:pt idx="638">
                  <c:v>1.3640000000000001</c:v>
                </c:pt>
                <c:pt idx="639">
                  <c:v>1.367</c:v>
                </c:pt>
                <c:pt idx="640">
                  <c:v>1.37</c:v>
                </c:pt>
                <c:pt idx="641">
                  <c:v>1.369</c:v>
                </c:pt>
                <c:pt idx="642">
                  <c:v>1.363</c:v>
                </c:pt>
                <c:pt idx="643">
                  <c:v>1.3540000000000001</c:v>
                </c:pt>
                <c:pt idx="644">
                  <c:v>1.35</c:v>
                </c:pt>
                <c:pt idx="645">
                  <c:v>1.3420000000000001</c:v>
                </c:pt>
                <c:pt idx="646">
                  <c:v>1.3320000000000001</c:v>
                </c:pt>
                <c:pt idx="647">
                  <c:v>1.327</c:v>
                </c:pt>
                <c:pt idx="648">
                  <c:v>1.331</c:v>
                </c:pt>
                <c:pt idx="649">
                  <c:v>1.329</c:v>
                </c:pt>
                <c:pt idx="650">
                  <c:v>1.323</c:v>
                </c:pt>
                <c:pt idx="651">
                  <c:v>1.321</c:v>
                </c:pt>
                <c:pt idx="652">
                  <c:v>1.32</c:v>
                </c:pt>
                <c:pt idx="653">
                  <c:v>1.3149999999999999</c:v>
                </c:pt>
                <c:pt idx="654">
                  <c:v>1.3120000000000001</c:v>
                </c:pt>
                <c:pt idx="655">
                  <c:v>1.3169999999999999</c:v>
                </c:pt>
                <c:pt idx="656">
                  <c:v>1.3149999999999999</c:v>
                </c:pt>
                <c:pt idx="657">
                  <c:v>1.3160000000000001</c:v>
                </c:pt>
                <c:pt idx="658">
                  <c:v>1.323</c:v>
                </c:pt>
                <c:pt idx="659">
                  <c:v>1.327</c:v>
                </c:pt>
                <c:pt idx="660">
                  <c:v>1.321</c:v>
                </c:pt>
                <c:pt idx="661">
                  <c:v>1.3220000000000001</c:v>
                </c:pt>
                <c:pt idx="662">
                  <c:v>1.3240000000000001</c:v>
                </c:pt>
                <c:pt idx="663">
                  <c:v>1.3120000000000001</c:v>
                </c:pt>
                <c:pt idx="664">
                  <c:v>1.2909999999999999</c:v>
                </c:pt>
                <c:pt idx="665">
                  <c:v>1.29</c:v>
                </c:pt>
                <c:pt idx="666">
                  <c:v>1.296</c:v>
                </c:pt>
                <c:pt idx="667">
                  <c:v>1.286</c:v>
                </c:pt>
                <c:pt idx="668">
                  <c:v>1.2749999999999999</c:v>
                </c:pt>
                <c:pt idx="669">
                  <c:v>1.266</c:v>
                </c:pt>
                <c:pt idx="670">
                  <c:v>1.2470000000000001</c:v>
                </c:pt>
                <c:pt idx="671">
                  <c:v>1.2210000000000001</c:v>
                </c:pt>
                <c:pt idx="672">
                  <c:v>1.204</c:v>
                </c:pt>
                <c:pt idx="673">
                  <c:v>1.19</c:v>
                </c:pt>
                <c:pt idx="674">
                  <c:v>1.1739999999999999</c:v>
                </c:pt>
                <c:pt idx="675">
                  <c:v>1.161</c:v>
                </c:pt>
                <c:pt idx="676">
                  <c:v>1.1579999999999999</c:v>
                </c:pt>
                <c:pt idx="677">
                  <c:v>1.151</c:v>
                </c:pt>
                <c:pt idx="678">
                  <c:v>1.133</c:v>
                </c:pt>
                <c:pt idx="679">
                  <c:v>1.1240000000000001</c:v>
                </c:pt>
                <c:pt idx="680">
                  <c:v>1.121</c:v>
                </c:pt>
                <c:pt idx="681">
                  <c:v>1.1160000000000001</c:v>
                </c:pt>
                <c:pt idx="682">
                  <c:v>1.1160000000000001</c:v>
                </c:pt>
                <c:pt idx="683">
                  <c:v>1.129</c:v>
                </c:pt>
                <c:pt idx="684">
                  <c:v>1.1419999999999999</c:v>
                </c:pt>
                <c:pt idx="685">
                  <c:v>1.151</c:v>
                </c:pt>
                <c:pt idx="686">
                  <c:v>1.155</c:v>
                </c:pt>
                <c:pt idx="687">
                  <c:v>1.153</c:v>
                </c:pt>
                <c:pt idx="688">
                  <c:v>1.139</c:v>
                </c:pt>
                <c:pt idx="689">
                  <c:v>1.1259999999999999</c:v>
                </c:pt>
                <c:pt idx="690">
                  <c:v>1.1160000000000001</c:v>
                </c:pt>
                <c:pt idx="691">
                  <c:v>1.1060000000000001</c:v>
                </c:pt>
                <c:pt idx="692">
                  <c:v>1.095</c:v>
                </c:pt>
                <c:pt idx="693">
                  <c:v>1.0860000000000001</c:v>
                </c:pt>
                <c:pt idx="694">
                  <c:v>1.077</c:v>
                </c:pt>
                <c:pt idx="695">
                  <c:v>1.0669999999999999</c:v>
                </c:pt>
                <c:pt idx="696">
                  <c:v>1.0620000000000001</c:v>
                </c:pt>
                <c:pt idx="697">
                  <c:v>1.056</c:v>
                </c:pt>
                <c:pt idx="698">
                  <c:v>1.0489999999999999</c:v>
                </c:pt>
                <c:pt idx="699">
                  <c:v>1.048</c:v>
                </c:pt>
                <c:pt idx="700">
                  <c:v>1.046</c:v>
                </c:pt>
                <c:pt idx="701">
                  <c:v>1.0429999999999999</c:v>
                </c:pt>
                <c:pt idx="702">
                  <c:v>1.05</c:v>
                </c:pt>
                <c:pt idx="703">
                  <c:v>1.054</c:v>
                </c:pt>
                <c:pt idx="704">
                  <c:v>1.042</c:v>
                </c:pt>
                <c:pt idx="705">
                  <c:v>1.0429999999999999</c:v>
                </c:pt>
                <c:pt idx="706">
                  <c:v>1.0429999999999999</c:v>
                </c:pt>
                <c:pt idx="707">
                  <c:v>1.0409999999999999</c:v>
                </c:pt>
                <c:pt idx="708">
                  <c:v>1.044</c:v>
                </c:pt>
                <c:pt idx="709">
                  <c:v>1.069</c:v>
                </c:pt>
                <c:pt idx="710">
                  <c:v>1.077</c:v>
                </c:pt>
                <c:pt idx="711">
                  <c:v>1.0669999999999999</c:v>
                </c:pt>
                <c:pt idx="712">
                  <c:v>1.0669999999999999</c:v>
                </c:pt>
                <c:pt idx="713">
                  <c:v>1.0669999999999999</c:v>
                </c:pt>
                <c:pt idx="714">
                  <c:v>1.0629999999999999</c:v>
                </c:pt>
                <c:pt idx="715">
                  <c:v>1.071</c:v>
                </c:pt>
                <c:pt idx="716">
                  <c:v>1.0820000000000001</c:v>
                </c:pt>
                <c:pt idx="717">
                  <c:v>1.0649999999999999</c:v>
                </c:pt>
                <c:pt idx="718">
                  <c:v>1.0189999999999999</c:v>
                </c:pt>
                <c:pt idx="719">
                  <c:v>0.96899999999999997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7B2A-4AD0-86A3-0E8192747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63074224"/>
        <c:axId val="763074552"/>
      </c:scatterChart>
      <c:valAx>
        <c:axId val="763074224"/>
        <c:scaling>
          <c:orientation val="minMax"/>
          <c:max val="4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Volume (CC)</a:t>
                </a:r>
              </a:p>
            </c:rich>
          </c:tx>
          <c:layout>
            <c:manualLayout>
              <c:xMode val="edge"/>
              <c:yMode val="edge"/>
              <c:x val="0.44567935258092739"/>
              <c:y val="0.906458151064450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74552"/>
        <c:crosses val="autoZero"/>
        <c:crossBetween val="midCat"/>
      </c:valAx>
      <c:valAx>
        <c:axId val="763074552"/>
        <c:scaling>
          <c:orientation val="minMax"/>
          <c:max val="7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Pressure (B)</a:t>
                </a:r>
              </a:p>
            </c:rich>
          </c:tx>
          <c:layout>
            <c:manualLayout>
              <c:xMode val="edge"/>
              <c:yMode val="edge"/>
              <c:x val="1.9444444444444445E-2"/>
              <c:y val="0.355941236512102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3074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Log Pressure against Log Volume</a:t>
            </a:r>
          </a:p>
        </c:rich>
      </c:tx>
      <c:layout>
        <c:manualLayout>
          <c:xMode val="edge"/>
          <c:yMode val="edge"/>
          <c:x val="0.23728083924508686"/>
          <c:y val="9.2592592592592587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44225721784778"/>
          <c:y val="8.8379629629629614E-2"/>
          <c:w val="0.81964063867016623"/>
          <c:h val="0.83659703995333912"/>
        </c:manualLayout>
      </c:layout>
      <c:scatterChart>
        <c:scatterStyle val="smoothMarker"/>
        <c:varyColors val="0"/>
        <c:ser>
          <c:idx val="3"/>
          <c:order val="0"/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'1. 1000RPM'!$E$3:$E$722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'1. 1000RPM'!$F$3:$F$722</c:f>
              <c:numCache>
                <c:formatCode>General</c:formatCode>
                <c:ptCount val="720"/>
                <c:pt idx="0">
                  <c:v>8.6001717619175692E-3</c:v>
                </c:pt>
                <c:pt idx="1">
                  <c:v>7.3209529227445565E-3</c:v>
                </c:pt>
                <c:pt idx="2">
                  <c:v>6.4660422492316813E-3</c:v>
                </c:pt>
                <c:pt idx="3">
                  <c:v>4.3213737826425782E-3</c:v>
                </c:pt>
                <c:pt idx="4">
                  <c:v>2.1660617565076304E-3</c:v>
                </c:pt>
                <c:pt idx="5">
                  <c:v>2.1660617565076304E-3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-1.3048416883442813E-3</c:v>
                </c:pt>
                <c:pt idx="10">
                  <c:v>-2.176919254274547E-3</c:v>
                </c:pt>
                <c:pt idx="11">
                  <c:v>-3.0507515046188267E-3</c:v>
                </c:pt>
                <c:pt idx="12">
                  <c:v>-1.7406615763012701E-3</c:v>
                </c:pt>
                <c:pt idx="13">
                  <c:v>-1.3048416883442813E-3</c:v>
                </c:pt>
                <c:pt idx="14">
                  <c:v>-4.3451177401769168E-4</c:v>
                </c:pt>
                <c:pt idx="15">
                  <c:v>1.300933020418072E-3</c:v>
                </c:pt>
                <c:pt idx="16">
                  <c:v>2.5979807199085947E-3</c:v>
                </c:pt>
                <c:pt idx="17">
                  <c:v>1.7337128090005314E-3</c:v>
                </c:pt>
                <c:pt idx="18">
                  <c:v>2.1660617565076304E-3</c:v>
                </c:pt>
                <c:pt idx="19">
                  <c:v>3.4605321095064891E-3</c:v>
                </c:pt>
                <c:pt idx="20">
                  <c:v>2.5979807199085947E-3</c:v>
                </c:pt>
                <c:pt idx="21">
                  <c:v>3.0294705536179621E-3</c:v>
                </c:pt>
                <c:pt idx="22">
                  <c:v>3.8911662369104775E-3</c:v>
                </c:pt>
                <c:pt idx="23">
                  <c:v>3.0294705536179621E-3</c:v>
                </c:pt>
                <c:pt idx="24">
                  <c:v>3.0294705536179621E-3</c:v>
                </c:pt>
                <c:pt idx="25">
                  <c:v>5.6094453602803856E-3</c:v>
                </c:pt>
                <c:pt idx="26">
                  <c:v>6.4660422492316813E-3</c:v>
                </c:pt>
                <c:pt idx="27">
                  <c:v>5.1805125037803143E-3</c:v>
                </c:pt>
                <c:pt idx="28">
                  <c:v>5.1805125037803143E-3</c:v>
                </c:pt>
                <c:pt idx="29">
                  <c:v>6.4660422492316813E-3</c:v>
                </c:pt>
                <c:pt idx="30">
                  <c:v>5.6094453602803856E-3</c:v>
                </c:pt>
                <c:pt idx="31">
                  <c:v>4.7511555910010198E-3</c:v>
                </c:pt>
                <c:pt idx="32">
                  <c:v>5.1805125037803143E-3</c:v>
                </c:pt>
                <c:pt idx="33">
                  <c:v>4.3213737826425782E-3</c:v>
                </c:pt>
                <c:pt idx="34">
                  <c:v>3.4605321095064891E-3</c:v>
                </c:pt>
                <c:pt idx="35">
                  <c:v>2.5979807199085947E-3</c:v>
                </c:pt>
                <c:pt idx="36">
                  <c:v>2.1660617565076304E-3</c:v>
                </c:pt>
                <c:pt idx="37">
                  <c:v>2.1660617565076304E-3</c:v>
                </c:pt>
                <c:pt idx="38">
                  <c:v>1.300933020418072E-3</c:v>
                </c:pt>
                <c:pt idx="39">
                  <c:v>4.340774793185929E-4</c:v>
                </c:pt>
                <c:pt idx="40">
                  <c:v>-4.3451177401769168E-4</c:v>
                </c:pt>
                <c:pt idx="41">
                  <c:v>-8.6945871262889137E-4</c:v>
                </c:pt>
                <c:pt idx="42">
                  <c:v>-1.3048416883442813E-3</c:v>
                </c:pt>
                <c:pt idx="43">
                  <c:v>-1.3048416883442813E-3</c:v>
                </c:pt>
                <c:pt idx="44">
                  <c:v>-4.3451177401769168E-4</c:v>
                </c:pt>
                <c:pt idx="45">
                  <c:v>4.340774793185929E-4</c:v>
                </c:pt>
                <c:pt idx="46">
                  <c:v>1.300933020418072E-3</c:v>
                </c:pt>
                <c:pt idx="47">
                  <c:v>1.7337128090005314E-3</c:v>
                </c:pt>
                <c:pt idx="48">
                  <c:v>2.5979807199085947E-3</c:v>
                </c:pt>
                <c:pt idx="49">
                  <c:v>2.1660617565076304E-3</c:v>
                </c:pt>
                <c:pt idx="50">
                  <c:v>2.5979807199085947E-3</c:v>
                </c:pt>
                <c:pt idx="51">
                  <c:v>1.7337128090005314E-3</c:v>
                </c:pt>
                <c:pt idx="52">
                  <c:v>8.6772153122691327E-4</c:v>
                </c:pt>
                <c:pt idx="53">
                  <c:v>4.340774793185929E-4</c:v>
                </c:pt>
                <c:pt idx="54">
                  <c:v>-4.3451177401769168E-4</c:v>
                </c:pt>
                <c:pt idx="55">
                  <c:v>-4.3451177401769168E-4</c:v>
                </c:pt>
                <c:pt idx="56">
                  <c:v>-8.6945871262889137E-4</c:v>
                </c:pt>
                <c:pt idx="57">
                  <c:v>-1.3048416883442813E-3</c:v>
                </c:pt>
                <c:pt idx="58">
                  <c:v>-8.6945871262889137E-4</c:v>
                </c:pt>
                <c:pt idx="59">
                  <c:v>-8.6945871262889137E-4</c:v>
                </c:pt>
                <c:pt idx="60">
                  <c:v>-2.176919254274547E-3</c:v>
                </c:pt>
                <c:pt idx="61">
                  <c:v>-2.6136156026866902E-3</c:v>
                </c:pt>
                <c:pt idx="62">
                  <c:v>-4.8037084028205992E-3</c:v>
                </c:pt>
                <c:pt idx="63">
                  <c:v>-6.1230850587887945E-3</c:v>
                </c:pt>
                <c:pt idx="64">
                  <c:v>-6.5637695023882739E-3</c:v>
                </c:pt>
                <c:pt idx="65">
                  <c:v>-5.2430554123718831E-3</c:v>
                </c:pt>
                <c:pt idx="66">
                  <c:v>-4.3648054024500883E-3</c:v>
                </c:pt>
                <c:pt idx="67">
                  <c:v>-3.9263455147246756E-3</c:v>
                </c:pt>
                <c:pt idx="68">
                  <c:v>-3.0507515046188267E-3</c:v>
                </c:pt>
                <c:pt idx="69">
                  <c:v>-4.8037084028205992E-3</c:v>
                </c:pt>
                <c:pt idx="70">
                  <c:v>-4.8037084028205992E-3</c:v>
                </c:pt>
                <c:pt idx="71">
                  <c:v>-4.8037084028205992E-3</c:v>
                </c:pt>
                <c:pt idx="72">
                  <c:v>-4.8037084028205992E-3</c:v>
                </c:pt>
                <c:pt idx="73">
                  <c:v>-5.2430554123718831E-3</c:v>
                </c:pt>
                <c:pt idx="74">
                  <c:v>-6.1230850587887945E-3</c:v>
                </c:pt>
                <c:pt idx="75">
                  <c:v>-6.5637695023882739E-3</c:v>
                </c:pt>
                <c:pt idx="76">
                  <c:v>-7.4464821678643838E-3</c:v>
                </c:pt>
                <c:pt idx="77">
                  <c:v>-7.4464821678643838E-3</c:v>
                </c:pt>
                <c:pt idx="78">
                  <c:v>-7.4464821678643838E-3</c:v>
                </c:pt>
                <c:pt idx="79">
                  <c:v>-6.5637695023882739E-3</c:v>
                </c:pt>
                <c:pt idx="80">
                  <c:v>-6.1230850587887945E-3</c:v>
                </c:pt>
                <c:pt idx="81">
                  <c:v>-5.6828473303632727E-3</c:v>
                </c:pt>
                <c:pt idx="82">
                  <c:v>-4.8037084028205992E-3</c:v>
                </c:pt>
                <c:pt idx="83">
                  <c:v>-4.3648054024500883E-3</c:v>
                </c:pt>
                <c:pt idx="84">
                  <c:v>-5.2430554123718831E-3</c:v>
                </c:pt>
                <c:pt idx="85">
                  <c:v>-4.8037084028205992E-3</c:v>
                </c:pt>
                <c:pt idx="86">
                  <c:v>-4.8037084028205992E-3</c:v>
                </c:pt>
                <c:pt idx="87">
                  <c:v>-4.3648054024500883E-3</c:v>
                </c:pt>
                <c:pt idx="88">
                  <c:v>-4.8037084028205992E-3</c:v>
                </c:pt>
                <c:pt idx="89">
                  <c:v>-4.3648054024500883E-3</c:v>
                </c:pt>
                <c:pt idx="90">
                  <c:v>-4.3648054024500883E-3</c:v>
                </c:pt>
                <c:pt idx="91">
                  <c:v>-4.8037084028205992E-3</c:v>
                </c:pt>
                <c:pt idx="92">
                  <c:v>-4.3648054024500883E-3</c:v>
                </c:pt>
                <c:pt idx="93">
                  <c:v>-3.9263455147246756E-3</c:v>
                </c:pt>
                <c:pt idx="94">
                  <c:v>-3.4883278458213473E-3</c:v>
                </c:pt>
                <c:pt idx="95">
                  <c:v>-3.0507515046188267E-3</c:v>
                </c:pt>
                <c:pt idx="96">
                  <c:v>-3.0507515046188267E-3</c:v>
                </c:pt>
                <c:pt idx="97">
                  <c:v>-2.6136156026866902E-3</c:v>
                </c:pt>
                <c:pt idx="98">
                  <c:v>-1.7406615763012701E-3</c:v>
                </c:pt>
                <c:pt idx="99">
                  <c:v>-2.176919254274547E-3</c:v>
                </c:pt>
                <c:pt idx="100">
                  <c:v>-1.7406615763012701E-3</c:v>
                </c:pt>
                <c:pt idx="101">
                  <c:v>-1.7406615763012701E-3</c:v>
                </c:pt>
                <c:pt idx="102">
                  <c:v>-2.176919254274547E-3</c:v>
                </c:pt>
                <c:pt idx="103">
                  <c:v>-2.6136156026866902E-3</c:v>
                </c:pt>
                <c:pt idx="104">
                  <c:v>-2.176919254274547E-3</c:v>
                </c:pt>
                <c:pt idx="105">
                  <c:v>-2.6136156026866902E-3</c:v>
                </c:pt>
                <c:pt idx="106">
                  <c:v>-2.176919254274547E-3</c:v>
                </c:pt>
                <c:pt idx="107">
                  <c:v>-2.6136156026866902E-3</c:v>
                </c:pt>
                <c:pt idx="108">
                  <c:v>-2.176919254274547E-3</c:v>
                </c:pt>
                <c:pt idx="109">
                  <c:v>-3.4883278458213473E-3</c:v>
                </c:pt>
                <c:pt idx="110">
                  <c:v>-3.9263455147246756E-3</c:v>
                </c:pt>
                <c:pt idx="111">
                  <c:v>-4.8037084028205992E-3</c:v>
                </c:pt>
                <c:pt idx="112">
                  <c:v>-4.8037084028205992E-3</c:v>
                </c:pt>
                <c:pt idx="113">
                  <c:v>-3.9263455147246756E-3</c:v>
                </c:pt>
                <c:pt idx="114">
                  <c:v>-3.9263455147246756E-3</c:v>
                </c:pt>
                <c:pt idx="115">
                  <c:v>-4.3648054024500883E-3</c:v>
                </c:pt>
                <c:pt idx="116">
                  <c:v>-4.3648054024500883E-3</c:v>
                </c:pt>
                <c:pt idx="117">
                  <c:v>-2.6136156026866902E-3</c:v>
                </c:pt>
                <c:pt idx="118">
                  <c:v>-1.7406615763012701E-3</c:v>
                </c:pt>
                <c:pt idx="119">
                  <c:v>4.340774793185929E-4</c:v>
                </c:pt>
                <c:pt idx="120">
                  <c:v>4.340774793185929E-4</c:v>
                </c:pt>
                <c:pt idx="121">
                  <c:v>1.300933020418072E-3</c:v>
                </c:pt>
                <c:pt idx="122">
                  <c:v>2.5979807199085947E-3</c:v>
                </c:pt>
                <c:pt idx="123">
                  <c:v>3.4605321095064891E-3</c:v>
                </c:pt>
                <c:pt idx="124">
                  <c:v>3.4605321095064891E-3</c:v>
                </c:pt>
                <c:pt idx="125">
                  <c:v>3.0294705536179621E-3</c:v>
                </c:pt>
                <c:pt idx="126">
                  <c:v>1.7337128090005314E-3</c:v>
                </c:pt>
                <c:pt idx="127">
                  <c:v>1.7337128090005314E-3</c:v>
                </c:pt>
                <c:pt idx="128">
                  <c:v>1.300933020418072E-3</c:v>
                </c:pt>
                <c:pt idx="129">
                  <c:v>4.340774793185929E-4</c:v>
                </c:pt>
                <c:pt idx="130">
                  <c:v>0</c:v>
                </c:pt>
                <c:pt idx="131">
                  <c:v>4.340774793185929E-4</c:v>
                </c:pt>
                <c:pt idx="132">
                  <c:v>0</c:v>
                </c:pt>
                <c:pt idx="133">
                  <c:v>4.340774793185929E-4</c:v>
                </c:pt>
                <c:pt idx="134">
                  <c:v>1.7337128090005314E-3</c:v>
                </c:pt>
                <c:pt idx="135">
                  <c:v>3.0294705536179621E-3</c:v>
                </c:pt>
                <c:pt idx="136">
                  <c:v>3.4605321095064891E-3</c:v>
                </c:pt>
                <c:pt idx="137">
                  <c:v>3.4605321095064891E-3</c:v>
                </c:pt>
                <c:pt idx="138">
                  <c:v>4.7511555910010198E-3</c:v>
                </c:pt>
                <c:pt idx="139">
                  <c:v>4.7511555910010198E-3</c:v>
                </c:pt>
                <c:pt idx="140">
                  <c:v>5.6094453602803856E-3</c:v>
                </c:pt>
                <c:pt idx="141">
                  <c:v>5.6094453602803856E-3</c:v>
                </c:pt>
                <c:pt idx="142">
                  <c:v>6.0379549973171767E-3</c:v>
                </c:pt>
                <c:pt idx="143">
                  <c:v>6.4660422492316813E-3</c:v>
                </c:pt>
                <c:pt idx="144">
                  <c:v>5.6094453602803856E-3</c:v>
                </c:pt>
                <c:pt idx="145">
                  <c:v>6.0379549973171767E-3</c:v>
                </c:pt>
                <c:pt idx="146">
                  <c:v>6.0379549973171767E-3</c:v>
                </c:pt>
                <c:pt idx="147">
                  <c:v>5.1805125037803143E-3</c:v>
                </c:pt>
                <c:pt idx="148">
                  <c:v>6.0379549973171767E-3</c:v>
                </c:pt>
                <c:pt idx="149">
                  <c:v>5.6094453602803856E-3</c:v>
                </c:pt>
                <c:pt idx="150">
                  <c:v>5.1805125037803143E-3</c:v>
                </c:pt>
                <c:pt idx="151">
                  <c:v>4.3213737826425782E-3</c:v>
                </c:pt>
                <c:pt idx="152">
                  <c:v>4.3213737826425782E-3</c:v>
                </c:pt>
                <c:pt idx="153">
                  <c:v>4.7511555910010198E-3</c:v>
                </c:pt>
                <c:pt idx="154">
                  <c:v>3.8911662369104775E-3</c:v>
                </c:pt>
                <c:pt idx="155">
                  <c:v>3.4605321095064891E-3</c:v>
                </c:pt>
                <c:pt idx="156">
                  <c:v>3.4605321095064891E-3</c:v>
                </c:pt>
                <c:pt idx="157">
                  <c:v>4.3213737826425782E-3</c:v>
                </c:pt>
                <c:pt idx="158">
                  <c:v>4.3213737826425782E-3</c:v>
                </c:pt>
                <c:pt idx="159">
                  <c:v>5.1805125037803143E-3</c:v>
                </c:pt>
                <c:pt idx="160">
                  <c:v>6.0379549973171767E-3</c:v>
                </c:pt>
                <c:pt idx="161">
                  <c:v>7.7477780007399483E-3</c:v>
                </c:pt>
                <c:pt idx="162">
                  <c:v>9.4508957986939347E-3</c:v>
                </c:pt>
                <c:pt idx="163">
                  <c:v>1.1993114659256938E-2</c:v>
                </c:pt>
                <c:pt idx="164">
                  <c:v>1.4100321519620545E-2</c:v>
                </c:pt>
                <c:pt idx="165">
                  <c:v>1.5359755409214231E-2</c:v>
                </c:pt>
                <c:pt idx="166">
                  <c:v>1.7450729510536125E-2</c:v>
                </c:pt>
                <c:pt idx="167">
                  <c:v>1.953168453125545E-2</c:v>
                </c:pt>
                <c:pt idx="168">
                  <c:v>2.1189299069938092E-2</c:v>
                </c:pt>
                <c:pt idx="169">
                  <c:v>2.2840610876527823E-2</c:v>
                </c:pt>
                <c:pt idx="170">
                  <c:v>2.4895960107484977E-2</c:v>
                </c:pt>
                <c:pt idx="171">
                  <c:v>2.6124516745450282E-2</c:v>
                </c:pt>
                <c:pt idx="172">
                  <c:v>2.8164419424469872E-2</c:v>
                </c:pt>
                <c:pt idx="173">
                  <c:v>2.9383777685209667E-2</c:v>
                </c:pt>
                <c:pt idx="174">
                  <c:v>3.0194785356751241E-2</c:v>
                </c:pt>
                <c:pt idx="175">
                  <c:v>3.1004281363536827E-2</c:v>
                </c:pt>
                <c:pt idx="176">
                  <c:v>3.1408464251624121E-2</c:v>
                </c:pt>
                <c:pt idx="177">
                  <c:v>3.1408464251624121E-2</c:v>
                </c:pt>
                <c:pt idx="178">
                  <c:v>3.1408464251624121E-2</c:v>
                </c:pt>
                <c:pt idx="179">
                  <c:v>3.1812271330370401E-2</c:v>
                </c:pt>
                <c:pt idx="180">
                  <c:v>3.2215703297981568E-2</c:v>
                </c:pt>
                <c:pt idx="181">
                  <c:v>3.1812271330370401E-2</c:v>
                </c:pt>
                <c:pt idx="182">
                  <c:v>3.5829825252828171E-2</c:v>
                </c:pt>
                <c:pt idx="183">
                  <c:v>3.2618760850719929E-2</c:v>
                </c:pt>
                <c:pt idx="184">
                  <c:v>3.2618760850719929E-2</c:v>
                </c:pt>
                <c:pt idx="185">
                  <c:v>3.5029282202368152E-2</c:v>
                </c:pt>
                <c:pt idx="186">
                  <c:v>3.382569395331033E-2</c:v>
                </c:pt>
                <c:pt idx="187">
                  <c:v>3.422726077055066E-2</c:v>
                </c:pt>
                <c:pt idx="188">
                  <c:v>3.5829825252828171E-2</c:v>
                </c:pt>
                <c:pt idx="189">
                  <c:v>3.5429738184548303E-2</c:v>
                </c:pt>
                <c:pt idx="190">
                  <c:v>3.5029282202368152E-2</c:v>
                </c:pt>
                <c:pt idx="191">
                  <c:v>3.5429738184548303E-2</c:v>
                </c:pt>
                <c:pt idx="192">
                  <c:v>3.5029282202368152E-2</c:v>
                </c:pt>
                <c:pt idx="193">
                  <c:v>3.5429738184548303E-2</c:v>
                </c:pt>
                <c:pt idx="194">
                  <c:v>3.422726077055066E-2</c:v>
                </c:pt>
                <c:pt idx="195">
                  <c:v>3.382569395331033E-2</c:v>
                </c:pt>
                <c:pt idx="196">
                  <c:v>3.382569395331033E-2</c:v>
                </c:pt>
                <c:pt idx="197">
                  <c:v>3.382569395331033E-2</c:v>
                </c:pt>
                <c:pt idx="198">
                  <c:v>3.342375548694973E-2</c:v>
                </c:pt>
                <c:pt idx="199">
                  <c:v>3.2618760850719929E-2</c:v>
                </c:pt>
                <c:pt idx="200">
                  <c:v>3.3021444682910656E-2</c:v>
                </c:pt>
                <c:pt idx="201">
                  <c:v>3.1408464251624121E-2</c:v>
                </c:pt>
                <c:pt idx="202">
                  <c:v>2.9383777685209667E-2</c:v>
                </c:pt>
                <c:pt idx="203">
                  <c:v>2.8571252692537637E-2</c:v>
                </c:pt>
                <c:pt idx="204">
                  <c:v>2.9789470831855614E-2</c:v>
                </c:pt>
                <c:pt idx="205">
                  <c:v>3.0599721965951066E-2</c:v>
                </c:pt>
                <c:pt idx="206">
                  <c:v>2.9789470831855614E-2</c:v>
                </c:pt>
                <c:pt idx="207">
                  <c:v>2.8571252692537637E-2</c:v>
                </c:pt>
                <c:pt idx="208">
                  <c:v>2.8164419424469872E-2</c:v>
                </c:pt>
                <c:pt idx="209">
                  <c:v>2.69416279590294E-2</c:v>
                </c:pt>
                <c:pt idx="210">
                  <c:v>2.6533264523296733E-2</c:v>
                </c:pt>
                <c:pt idx="211">
                  <c:v>2.6533264523296733E-2</c:v>
                </c:pt>
                <c:pt idx="212">
                  <c:v>2.69416279590294E-2</c:v>
                </c:pt>
                <c:pt idx="213">
                  <c:v>2.5715383901340642E-2</c:v>
                </c:pt>
                <c:pt idx="214">
                  <c:v>2.4895960107484977E-2</c:v>
                </c:pt>
                <c:pt idx="215">
                  <c:v>2.3663918197793475E-2</c:v>
                </c:pt>
                <c:pt idx="216">
                  <c:v>2.4485667699166973E-2</c:v>
                </c:pt>
                <c:pt idx="217">
                  <c:v>2.5305865264770262E-2</c:v>
                </c:pt>
                <c:pt idx="218">
                  <c:v>2.6124516745450282E-2</c:v>
                </c:pt>
                <c:pt idx="219">
                  <c:v>2.7349607774756507E-2</c:v>
                </c:pt>
                <c:pt idx="220">
                  <c:v>2.8164419424469872E-2</c:v>
                </c:pt>
                <c:pt idx="221">
                  <c:v>2.8571252692537637E-2</c:v>
                </c:pt>
                <c:pt idx="222">
                  <c:v>2.8977705208777998E-2</c:v>
                </c:pt>
                <c:pt idx="223">
                  <c:v>2.9383777685209667E-2</c:v>
                </c:pt>
                <c:pt idx="224">
                  <c:v>3.0194785356751241E-2</c:v>
                </c:pt>
                <c:pt idx="225">
                  <c:v>3.1408464251624121E-2</c:v>
                </c:pt>
                <c:pt idx="226">
                  <c:v>3.4628456625320346E-2</c:v>
                </c:pt>
                <c:pt idx="227">
                  <c:v>3.7426497940623665E-2</c:v>
                </c:pt>
                <c:pt idx="228">
                  <c:v>3.941411917613713E-2</c:v>
                </c:pt>
                <c:pt idx="229">
                  <c:v>4.218159451576628E-2</c:v>
                </c:pt>
                <c:pt idx="230">
                  <c:v>4.5322978786657475E-2</c:v>
                </c:pt>
                <c:pt idx="231">
                  <c:v>4.7664194601559982E-2</c:v>
                </c:pt>
                <c:pt idx="232">
                  <c:v>5.0766311233042323E-2</c:v>
                </c:pt>
                <c:pt idx="233">
                  <c:v>5.4613054556887738E-2</c:v>
                </c:pt>
                <c:pt idx="234">
                  <c:v>5.9563417901267686E-2</c:v>
                </c:pt>
                <c:pt idx="235">
                  <c:v>6.3708559391417369E-2</c:v>
                </c:pt>
                <c:pt idx="236">
                  <c:v>6.8185861746161619E-2</c:v>
                </c:pt>
                <c:pt idx="237">
                  <c:v>7.2984744627930392E-2</c:v>
                </c:pt>
                <c:pt idx="238">
                  <c:v>7.6640443670341896E-2</c:v>
                </c:pt>
                <c:pt idx="239">
                  <c:v>8.1707270097349238E-2</c:v>
                </c:pt>
                <c:pt idx="240">
                  <c:v>8.6003705618381956E-2</c:v>
                </c:pt>
                <c:pt idx="241">
                  <c:v>8.9905111439397931E-2</c:v>
                </c:pt>
                <c:pt idx="242">
                  <c:v>9.4820380354799894E-2</c:v>
                </c:pt>
                <c:pt idx="243">
                  <c:v>9.9680641109250123E-2</c:v>
                </c:pt>
                <c:pt idx="244">
                  <c:v>0.10414555055400815</c:v>
                </c:pt>
                <c:pt idx="245">
                  <c:v>0.10856502373283448</c:v>
                </c:pt>
                <c:pt idx="246">
                  <c:v>0.11327469246435044</c:v>
                </c:pt>
                <c:pt idx="247">
                  <c:v>0.11793383503964149</c:v>
                </c:pt>
                <c:pt idx="248">
                  <c:v>0.1228709228644355</c:v>
                </c:pt>
                <c:pt idx="249">
                  <c:v>0.12710479836480765</c:v>
                </c:pt>
                <c:pt idx="250">
                  <c:v>0.13225968953104458</c:v>
                </c:pt>
                <c:pt idx="251">
                  <c:v>0.13830269816628146</c:v>
                </c:pt>
                <c:pt idx="252">
                  <c:v>0.14426277376199059</c:v>
                </c:pt>
                <c:pt idx="253">
                  <c:v>0.15014216184855861</c:v>
                </c:pt>
                <c:pt idx="254">
                  <c:v>0.15563963375977638</c:v>
                </c:pt>
                <c:pt idx="255">
                  <c:v>0.16076856186112809</c:v>
                </c:pt>
                <c:pt idx="256">
                  <c:v>0.16554107672237306</c:v>
                </c:pt>
                <c:pt idx="257">
                  <c:v>0.17114115102838207</c:v>
                </c:pt>
                <c:pt idx="258">
                  <c:v>0.17638069224327035</c:v>
                </c:pt>
                <c:pt idx="259">
                  <c:v>0.18212921405299839</c:v>
                </c:pt>
                <c:pt idx="260">
                  <c:v>0.18723861983147869</c:v>
                </c:pt>
                <c:pt idx="261">
                  <c:v>0.19284611518884168</c:v>
                </c:pt>
                <c:pt idx="262">
                  <c:v>0.19893186993220904</c:v>
                </c:pt>
                <c:pt idx="263">
                  <c:v>0.20493352235414483</c:v>
                </c:pt>
                <c:pt idx="264">
                  <c:v>0.21138755293685879</c:v>
                </c:pt>
                <c:pt idx="265">
                  <c:v>0.21774707326279363</c:v>
                </c:pt>
                <c:pt idx="266">
                  <c:v>0.22505069613804879</c:v>
                </c:pt>
                <c:pt idx="267">
                  <c:v>0.23121464796260105</c:v>
                </c:pt>
                <c:pt idx="268">
                  <c:v>0.23879856271391703</c:v>
                </c:pt>
                <c:pt idx="269">
                  <c:v>0.2460059040760291</c:v>
                </c:pt>
                <c:pt idx="270">
                  <c:v>0.25406445291433793</c:v>
                </c:pt>
                <c:pt idx="271">
                  <c:v>0.26173854735253776</c:v>
                </c:pt>
                <c:pt idx="272">
                  <c:v>0.26974637313076699</c:v>
                </c:pt>
                <c:pt idx="273">
                  <c:v>0.27783833300204741</c:v>
                </c:pt>
                <c:pt idx="274">
                  <c:v>0.28578227377939475</c:v>
                </c:pt>
                <c:pt idx="275">
                  <c:v>0.29380435991933673</c:v>
                </c:pt>
                <c:pt idx="276">
                  <c:v>0.30189771719520808</c:v>
                </c:pt>
                <c:pt idx="277">
                  <c:v>0.31048089146267516</c:v>
                </c:pt>
                <c:pt idx="278">
                  <c:v>0.31889771462748689</c:v>
                </c:pt>
                <c:pt idx="279">
                  <c:v>0.32797162362301058</c:v>
                </c:pt>
                <c:pt idx="280">
                  <c:v>0.33685982091680938</c:v>
                </c:pt>
                <c:pt idx="281">
                  <c:v>0.34556975605639217</c:v>
                </c:pt>
                <c:pt idx="282">
                  <c:v>0.35449260058943649</c:v>
                </c:pt>
                <c:pt idx="283">
                  <c:v>0.3634239329171764</c:v>
                </c:pt>
                <c:pt idx="284">
                  <c:v>0.37272794088559547</c:v>
                </c:pt>
                <c:pt idx="285">
                  <c:v>0.38237730346811366</c:v>
                </c:pt>
                <c:pt idx="286">
                  <c:v>0.39216914948973602</c:v>
                </c:pt>
                <c:pt idx="287">
                  <c:v>0.40208935057209672</c:v>
                </c:pt>
                <c:pt idx="288">
                  <c:v>0.41212440617331725</c:v>
                </c:pt>
                <c:pt idx="289">
                  <c:v>0.42226145081360267</c:v>
                </c:pt>
                <c:pt idx="290">
                  <c:v>0.43264866001310676</c:v>
                </c:pt>
                <c:pt idx="291">
                  <c:v>0.44326298745869502</c:v>
                </c:pt>
                <c:pt idx="292">
                  <c:v>0.45423489574826553</c:v>
                </c:pt>
                <c:pt idx="293">
                  <c:v>0.46523409498801438</c:v>
                </c:pt>
                <c:pt idx="294">
                  <c:v>0.47639682672533018</c:v>
                </c:pt>
                <c:pt idx="295">
                  <c:v>0.48770386316372633</c:v>
                </c:pt>
                <c:pt idx="296">
                  <c:v>0.49927458189221735</c:v>
                </c:pt>
                <c:pt idx="297">
                  <c:v>0.51094694867297274</c:v>
                </c:pt>
                <c:pt idx="298">
                  <c:v>0.52296559549198651</c:v>
                </c:pt>
                <c:pt idx="299">
                  <c:v>0.53529412004277055</c:v>
                </c:pt>
                <c:pt idx="300">
                  <c:v>0.54789771756309713</c:v>
                </c:pt>
                <c:pt idx="301">
                  <c:v>0.56026539786271468</c:v>
                </c:pt>
                <c:pt idx="302">
                  <c:v>0.57368369309379796</c:v>
                </c:pt>
                <c:pt idx="303">
                  <c:v>0.58636222330786569</c:v>
                </c:pt>
                <c:pt idx="304">
                  <c:v>0.59988307207368785</c:v>
                </c:pt>
                <c:pt idx="305">
                  <c:v>0.61225390609643726</c:v>
                </c:pt>
                <c:pt idx="306">
                  <c:v>0.6260322478290189</c:v>
                </c:pt>
                <c:pt idx="307">
                  <c:v>0.63888842470507556</c:v>
                </c:pt>
                <c:pt idx="308">
                  <c:v>0.65243974758942014</c:v>
                </c:pt>
                <c:pt idx="309">
                  <c:v>0.66651798055488087</c:v>
                </c:pt>
                <c:pt idx="310">
                  <c:v>0.68024483704260763</c:v>
                </c:pt>
                <c:pt idx="311">
                  <c:v>0.69416629593319823</c:v>
                </c:pt>
                <c:pt idx="312">
                  <c:v>0.70876072369031662</c:v>
                </c:pt>
                <c:pt idx="313">
                  <c:v>0.72337356701898448</c:v>
                </c:pt>
                <c:pt idx="314">
                  <c:v>0.73846343946195236</c:v>
                </c:pt>
                <c:pt idx="315">
                  <c:v>0.75358305889290655</c:v>
                </c:pt>
                <c:pt idx="316">
                  <c:v>0.76886000084295714</c:v>
                </c:pt>
                <c:pt idx="317">
                  <c:v>0.78390357927273491</c:v>
                </c:pt>
                <c:pt idx="318">
                  <c:v>0.79947839883798077</c:v>
                </c:pt>
                <c:pt idx="319">
                  <c:v>0.81491318127507395</c:v>
                </c:pt>
                <c:pt idx="320">
                  <c:v>0.83058866868514425</c:v>
                </c:pt>
                <c:pt idx="321">
                  <c:v>0.84646082512933241</c:v>
                </c:pt>
                <c:pt idx="322">
                  <c:v>0.86278709823534439</c:v>
                </c:pt>
                <c:pt idx="323">
                  <c:v>0.87903850523723703</c:v>
                </c:pt>
                <c:pt idx="324">
                  <c:v>0.89531202447578728</c:v>
                </c:pt>
                <c:pt idx="325">
                  <c:v>0.91184979649942011</c:v>
                </c:pt>
                <c:pt idx="326">
                  <c:v>0.92829341223220219</c:v>
                </c:pt>
                <c:pt idx="327">
                  <c:v>0.94507448847872999</c:v>
                </c:pt>
                <c:pt idx="328">
                  <c:v>0.96217985290876784</c:v>
                </c:pt>
                <c:pt idx="329">
                  <c:v>0.97881938673284219</c:v>
                </c:pt>
                <c:pt idx="330">
                  <c:v>0.99576677904997402</c:v>
                </c:pt>
                <c:pt idx="331">
                  <c:v>1.0123731672224898</c:v>
                </c:pt>
                <c:pt idx="332">
                  <c:v>1.0293431875191066</c:v>
                </c:pt>
                <c:pt idx="333">
                  <c:v>1.0462219372216364</c:v>
                </c:pt>
                <c:pt idx="334">
                  <c:v>1.062732363205394</c:v>
                </c:pt>
                <c:pt idx="335">
                  <c:v>1.0792174357465669</c:v>
                </c:pt>
                <c:pt idx="336">
                  <c:v>1.0956574403284893</c:v>
                </c:pt>
                <c:pt idx="337">
                  <c:v>1.1119678372060728</c:v>
                </c:pt>
                <c:pt idx="338">
                  <c:v>1.127881943484625</c:v>
                </c:pt>
                <c:pt idx="339">
                  <c:v>1.1435768321589961</c:v>
                </c:pt>
                <c:pt idx="340">
                  <c:v>1.1591158218277691</c:v>
                </c:pt>
                <c:pt idx="341">
                  <c:v>1.174117981254267</c:v>
                </c:pt>
                <c:pt idx="342">
                  <c:v>1.1887316714457432</c:v>
                </c:pt>
                <c:pt idx="343">
                  <c:v>1.2029784607370653</c:v>
                </c:pt>
                <c:pt idx="344">
                  <c:v>1.2167463336099751</c:v>
                </c:pt>
                <c:pt idx="345">
                  <c:v>1.2298353665572654</c:v>
                </c:pt>
                <c:pt idx="346">
                  <c:v>1.2424420360375308</c:v>
                </c:pt>
                <c:pt idx="347">
                  <c:v>1.2545964099209879</c:v>
                </c:pt>
                <c:pt idx="348">
                  <c:v>1.2658551135473699</c:v>
                </c:pt>
                <c:pt idx="349">
                  <c:v>1.2763698802694396</c:v>
                </c:pt>
                <c:pt idx="350">
                  <c:v>1.2861195025903625</c:v>
                </c:pt>
                <c:pt idx="351">
                  <c:v>1.2950390287875944</c:v>
                </c:pt>
                <c:pt idx="352">
                  <c:v>1.3030447842433655</c:v>
                </c:pt>
                <c:pt idx="353">
                  <c:v>1.3100982718561998</c:v>
                </c:pt>
                <c:pt idx="354">
                  <c:v>1.3161800988934527</c:v>
                </c:pt>
                <c:pt idx="355">
                  <c:v>1.3212876651698631</c:v>
                </c:pt>
                <c:pt idx="356">
                  <c:v>1.3253925000172635</c:v>
                </c:pt>
                <c:pt idx="357">
                  <c:v>1.3282980381306</c:v>
                </c:pt>
                <c:pt idx="358">
                  <c:v>1.3303325892229794</c:v>
                </c:pt>
                <c:pt idx="359">
                  <c:v>1.3314677882910306</c:v>
                </c:pt>
                <c:pt idx="360">
                  <c:v>1.3316297176299323</c:v>
                </c:pt>
                <c:pt idx="361">
                  <c:v>1.3315082762863895</c:v>
                </c:pt>
                <c:pt idx="362">
                  <c:v>1.3312855455870098</c:v>
                </c:pt>
                <c:pt idx="363">
                  <c:v>1.331103226376499</c:v>
                </c:pt>
                <c:pt idx="364">
                  <c:v>1.3323778564573256</c:v>
                </c:pt>
                <c:pt idx="365">
                  <c:v>1.3355180758942335</c:v>
                </c:pt>
                <c:pt idx="366">
                  <c:v>1.3409792166036354</c:v>
                </c:pt>
                <c:pt idx="367">
                  <c:v>1.3495689025086757</c:v>
                </c:pt>
                <c:pt idx="368">
                  <c:v>1.3617278360175928</c:v>
                </c:pt>
                <c:pt idx="369">
                  <c:v>1.3770146804081009</c:v>
                </c:pt>
                <c:pt idx="370">
                  <c:v>1.3951865574465045</c:v>
                </c:pt>
                <c:pt idx="371">
                  <c:v>1.4157910557423417</c:v>
                </c:pt>
                <c:pt idx="372">
                  <c:v>1.4384474106543732</c:v>
                </c:pt>
                <c:pt idx="373">
                  <c:v>1.4624728698036158</c:v>
                </c:pt>
                <c:pt idx="374">
                  <c:v>1.4874494848194566</c:v>
                </c:pt>
                <c:pt idx="375">
                  <c:v>1.5124308948764638</c:v>
                </c:pt>
                <c:pt idx="376">
                  <c:v>1.5367603930433873</c:v>
                </c:pt>
                <c:pt idx="377">
                  <c:v>1.5600262489128924</c:v>
                </c:pt>
                <c:pt idx="378">
                  <c:v>1.5821543051132563</c:v>
                </c:pt>
                <c:pt idx="379">
                  <c:v>1.6035773681514667</c:v>
                </c:pt>
                <c:pt idx="380">
                  <c:v>1.6249212039208625</c:v>
                </c:pt>
                <c:pt idx="381">
                  <c:v>1.6451667268398635</c:v>
                </c:pt>
                <c:pt idx="382">
                  <c:v>1.6612351347180805</c:v>
                </c:pt>
                <c:pt idx="383">
                  <c:v>1.67096907469322</c:v>
                </c:pt>
                <c:pt idx="384">
                  <c:v>1.6734080035285384</c:v>
                </c:pt>
                <c:pt idx="385">
                  <c:v>1.6691773631428735</c:v>
                </c:pt>
                <c:pt idx="386">
                  <c:v>1.6595454185367444</c:v>
                </c:pt>
                <c:pt idx="387">
                  <c:v>1.6462370349553772</c:v>
                </c:pt>
                <c:pt idx="388">
                  <c:v>1.6308853214172649</c:v>
                </c:pt>
                <c:pt idx="389">
                  <c:v>1.6143381765849658</c:v>
                </c:pt>
                <c:pt idx="390">
                  <c:v>1.5973331229767362</c:v>
                </c:pt>
                <c:pt idx="391">
                  <c:v>1.5800121125294244</c:v>
                </c:pt>
                <c:pt idx="392">
                  <c:v>1.5626496722119168</c:v>
                </c:pt>
                <c:pt idx="393">
                  <c:v>1.5452947432274038</c:v>
                </c:pt>
                <c:pt idx="394">
                  <c:v>1.528067840594207</c:v>
                </c:pt>
                <c:pt idx="395">
                  <c:v>1.5109871220675626</c:v>
                </c:pt>
                <c:pt idx="396">
                  <c:v>1.4940014503761201</c:v>
                </c:pt>
                <c:pt idx="397">
                  <c:v>1.4771646819965252</c:v>
                </c:pt>
                <c:pt idx="398">
                  <c:v>1.4604768690514507</c:v>
                </c:pt>
                <c:pt idx="399">
                  <c:v>1.4438572902023177</c:v>
                </c:pt>
                <c:pt idx="400">
                  <c:v>1.4274374186442627</c:v>
                </c:pt>
                <c:pt idx="401">
                  <c:v>1.4112323715410695</c:v>
                </c:pt>
                <c:pt idx="402">
                  <c:v>1.3950816511739457</c:v>
                </c:pt>
                <c:pt idx="403">
                  <c:v>1.3792148413786265</c:v>
                </c:pt>
                <c:pt idx="404">
                  <c:v>1.3634991614782346</c:v>
                </c:pt>
                <c:pt idx="405">
                  <c:v>1.3480710990798883</c:v>
                </c:pt>
                <c:pt idx="406">
                  <c:v>1.3327615356098077</c:v>
                </c:pt>
                <c:pt idx="407">
                  <c:v>1.3176455432211587</c:v>
                </c:pt>
                <c:pt idx="408">
                  <c:v>1.302720449896134</c:v>
                </c:pt>
                <c:pt idx="409">
                  <c:v>1.287891265954026</c:v>
                </c:pt>
                <c:pt idx="410">
                  <c:v>1.2733717119897292</c:v>
                </c:pt>
                <c:pt idx="411">
                  <c:v>1.2589484076520903</c:v>
                </c:pt>
                <c:pt idx="412">
                  <c:v>1.2446976012967079</c:v>
                </c:pt>
                <c:pt idx="413">
                  <c:v>1.2307553740419857</c:v>
                </c:pt>
                <c:pt idx="414">
                  <c:v>1.216957207361097</c:v>
                </c:pt>
                <c:pt idx="415">
                  <c:v>1.2034136800964528</c:v>
                </c:pt>
                <c:pt idx="416">
                  <c:v>1.1900794539415147</c:v>
                </c:pt>
                <c:pt idx="417">
                  <c:v>1.176901186391347</c:v>
                </c:pt>
                <c:pt idx="418">
                  <c:v>1.1639362092269794</c:v>
                </c:pt>
                <c:pt idx="419">
                  <c:v>1.1511245900506819</c:v>
                </c:pt>
                <c:pt idx="420">
                  <c:v>1.1385237372791581</c:v>
                </c:pt>
                <c:pt idx="421">
                  <c:v>1.1261638888058387</c:v>
                </c:pt>
                <c:pt idx="422">
                  <c:v>1.1139099437540372</c:v>
                </c:pt>
                <c:pt idx="423">
                  <c:v>1.1018501379381254</c:v>
                </c:pt>
                <c:pt idx="424">
                  <c:v>1.0899757226877289</c:v>
                </c:pt>
                <c:pt idx="425">
                  <c:v>1.078420564914</c:v>
                </c:pt>
                <c:pt idx="426">
                  <c:v>1.0669591978671222</c:v>
                </c:pt>
                <c:pt idx="427">
                  <c:v>1.0557986595324806</c:v>
                </c:pt>
                <c:pt idx="428">
                  <c:v>1.044814047528638</c:v>
                </c:pt>
                <c:pt idx="429">
                  <c:v>1.033785516842231</c:v>
                </c:pt>
                <c:pt idx="430">
                  <c:v>1.0230465840755052</c:v>
                </c:pt>
                <c:pt idx="431">
                  <c:v>1.0122465199850712</c:v>
                </c:pt>
                <c:pt idx="432">
                  <c:v>1.0017337128090005</c:v>
                </c:pt>
                <c:pt idx="433">
                  <c:v>0.99135900263795029</c:v>
                </c:pt>
                <c:pt idx="434">
                  <c:v>0.98113878264066035</c:v>
                </c:pt>
                <c:pt idx="435">
                  <c:v>0.97118304085616147</c:v>
                </c:pt>
                <c:pt idx="436">
                  <c:v>0.96142109406644827</c:v>
                </c:pt>
                <c:pt idx="437">
                  <c:v>0.95172597542459214</c:v>
                </c:pt>
                <c:pt idx="438">
                  <c:v>0.94230575289589413</c:v>
                </c:pt>
                <c:pt idx="439">
                  <c:v>0.93308216236979102</c:v>
                </c:pt>
                <c:pt idx="440">
                  <c:v>0.92417587030192083</c:v>
                </c:pt>
                <c:pt idx="441">
                  <c:v>0.91539983521226986</c:v>
                </c:pt>
                <c:pt idx="442">
                  <c:v>0.9068197154665455</c:v>
                </c:pt>
                <c:pt idx="443">
                  <c:v>0.89828627858912302</c:v>
                </c:pt>
                <c:pt idx="444">
                  <c:v>0.89002958616341687</c:v>
                </c:pt>
                <c:pt idx="445">
                  <c:v>0.88166990767206144</c:v>
                </c:pt>
                <c:pt idx="446">
                  <c:v>0.87355309351361876</c:v>
                </c:pt>
                <c:pt idx="447">
                  <c:v>0.86540011817930151</c:v>
                </c:pt>
                <c:pt idx="448">
                  <c:v>0.85757370414749567</c:v>
                </c:pt>
                <c:pt idx="449">
                  <c:v>0.84978782423768551</c:v>
                </c:pt>
                <c:pt idx="450">
                  <c:v>0.84223468634723964</c:v>
                </c:pt>
                <c:pt idx="451">
                  <c:v>0.83467497446274397</c:v>
                </c:pt>
                <c:pt idx="452">
                  <c:v>0.827304641089735</c:v>
                </c:pt>
                <c:pt idx="453">
                  <c:v>0.82013575187043009</c:v>
                </c:pt>
                <c:pt idx="454">
                  <c:v>0.81298016603948042</c:v>
                </c:pt>
                <c:pt idx="455">
                  <c:v>0.80597635071756268</c:v>
                </c:pt>
                <c:pt idx="456">
                  <c:v>0.79934054945358168</c:v>
                </c:pt>
                <c:pt idx="457">
                  <c:v>0.79253176190130759</c:v>
                </c:pt>
                <c:pt idx="458">
                  <c:v>0.78618334556763347</c:v>
                </c:pt>
                <c:pt idx="459">
                  <c:v>0.77945218340406175</c:v>
                </c:pt>
                <c:pt idx="460">
                  <c:v>0.77320114235634441</c:v>
                </c:pt>
                <c:pt idx="461">
                  <c:v>0.76671020726225914</c:v>
                </c:pt>
                <c:pt idx="462">
                  <c:v>0.76042248342321206</c:v>
                </c:pt>
                <c:pt idx="463">
                  <c:v>0.7545012293869171</c:v>
                </c:pt>
                <c:pt idx="464">
                  <c:v>0.74849812661373705</c:v>
                </c:pt>
                <c:pt idx="465">
                  <c:v>0.74233228235714832</c:v>
                </c:pt>
                <c:pt idx="466">
                  <c:v>0.73687436164842257</c:v>
                </c:pt>
                <c:pt idx="467">
                  <c:v>0.73142758705094801</c:v>
                </c:pt>
                <c:pt idx="468">
                  <c:v>0.7257483329955482</c:v>
                </c:pt>
                <c:pt idx="469">
                  <c:v>0.71974549252957665</c:v>
                </c:pt>
                <c:pt idx="470">
                  <c:v>0.7144135922871212</c:v>
                </c:pt>
                <c:pt idx="471">
                  <c:v>0.70893053580661625</c:v>
                </c:pt>
                <c:pt idx="472">
                  <c:v>0.70354929823823054</c:v>
                </c:pt>
                <c:pt idx="473">
                  <c:v>0.6981875698661224</c:v>
                </c:pt>
                <c:pt idx="474">
                  <c:v>0.69311111546214121</c:v>
                </c:pt>
                <c:pt idx="475">
                  <c:v>0.68806369694634439</c:v>
                </c:pt>
                <c:pt idx="476">
                  <c:v>0.68286679566232455</c:v>
                </c:pt>
                <c:pt idx="477">
                  <c:v>0.67815403801043728</c:v>
                </c:pt>
                <c:pt idx="478">
                  <c:v>0.67338957818830503</c:v>
                </c:pt>
                <c:pt idx="479">
                  <c:v>0.66829271044822092</c:v>
                </c:pt>
                <c:pt idx="480">
                  <c:v>0.66322963453286776</c:v>
                </c:pt>
                <c:pt idx="481">
                  <c:v>0.65829765030818976</c:v>
                </c:pt>
                <c:pt idx="482">
                  <c:v>0.65292288756794192</c:v>
                </c:pt>
                <c:pt idx="483">
                  <c:v>0.64708942871655495</c:v>
                </c:pt>
                <c:pt idx="484">
                  <c:v>0.64077947734485707</c:v>
                </c:pt>
                <c:pt idx="485">
                  <c:v>0.6339731557896735</c:v>
                </c:pt>
                <c:pt idx="486">
                  <c:v>0.62664826847401023</c:v>
                </c:pt>
                <c:pt idx="487">
                  <c:v>0.61857102812012987</c:v>
                </c:pt>
                <c:pt idx="488">
                  <c:v>0.60970110237939945</c:v>
                </c:pt>
                <c:pt idx="489">
                  <c:v>0.6006462356623945</c:v>
                </c:pt>
                <c:pt idx="490">
                  <c:v>0.59050746200858328</c:v>
                </c:pt>
                <c:pt idx="491">
                  <c:v>0.57944059713979723</c:v>
                </c:pt>
                <c:pt idx="492">
                  <c:v>0.56726169235387447</c:v>
                </c:pt>
                <c:pt idx="493">
                  <c:v>0.5542468081661106</c:v>
                </c:pt>
                <c:pt idx="494">
                  <c:v>0.54032947479087379</c:v>
                </c:pt>
                <c:pt idx="495">
                  <c:v>0.52556305827006689</c:v>
                </c:pt>
                <c:pt idx="496">
                  <c:v>0.51000851294023475</c:v>
                </c:pt>
                <c:pt idx="497">
                  <c:v>0.49317912068251529</c:v>
                </c:pt>
                <c:pt idx="498">
                  <c:v>0.47596158919242376</c:v>
                </c:pt>
                <c:pt idx="499">
                  <c:v>0.4574276929464845</c:v>
                </c:pt>
                <c:pt idx="500">
                  <c:v>0.43806745045349388</c:v>
                </c:pt>
                <c:pt idx="501">
                  <c:v>0.41763773965222967</c:v>
                </c:pt>
                <c:pt idx="502">
                  <c:v>0.3961993470957364</c:v>
                </c:pt>
                <c:pt idx="503">
                  <c:v>0.37346372163236902</c:v>
                </c:pt>
                <c:pt idx="504">
                  <c:v>0.34927752746795526</c:v>
                </c:pt>
                <c:pt idx="505">
                  <c:v>0.32448823330765642</c:v>
                </c:pt>
                <c:pt idx="506">
                  <c:v>0.29885307640970665</c:v>
                </c:pt>
                <c:pt idx="507">
                  <c:v>0.27114431794907828</c:v>
                </c:pt>
                <c:pt idx="508">
                  <c:v>0.2415464805965484</c:v>
                </c:pt>
                <c:pt idx="509">
                  <c:v>0.21192108430850939</c:v>
                </c:pt>
                <c:pt idx="510">
                  <c:v>0.18069920129603473</c:v>
                </c:pt>
                <c:pt idx="511">
                  <c:v>0.14798532068380513</c:v>
                </c:pt>
                <c:pt idx="512">
                  <c:v>0.11494441571258467</c:v>
                </c:pt>
                <c:pt idx="513">
                  <c:v>8.1707270097349238E-2</c:v>
                </c:pt>
                <c:pt idx="514">
                  <c:v>4.8830086528350039E-2</c:v>
                </c:pt>
                <c:pt idx="515">
                  <c:v>1.6615547557177382E-2</c:v>
                </c:pt>
                <c:pt idx="516">
                  <c:v>-1.3676222949234686E-2</c:v>
                </c:pt>
                <c:pt idx="517">
                  <c:v>-4.2392712939904729E-2</c:v>
                </c:pt>
                <c:pt idx="518">
                  <c:v>-6.905096883247698E-2</c:v>
                </c:pt>
                <c:pt idx="519">
                  <c:v>-9.0979145788843946E-2</c:v>
                </c:pt>
                <c:pt idx="520">
                  <c:v>-0.11125903931710739</c:v>
                </c:pt>
                <c:pt idx="521">
                  <c:v>-0.12493873660829995</c:v>
                </c:pt>
                <c:pt idx="522">
                  <c:v>-0.13548891894160814</c:v>
                </c:pt>
                <c:pt idx="523">
                  <c:v>-0.14206473528057098</c:v>
                </c:pt>
                <c:pt idx="524">
                  <c:v>-0.14387555575769967</c:v>
                </c:pt>
                <c:pt idx="525">
                  <c:v>-0.14327110961711742</c:v>
                </c:pt>
                <c:pt idx="526">
                  <c:v>-0.14086170270546919</c:v>
                </c:pt>
                <c:pt idx="527">
                  <c:v>-0.13489602535887207</c:v>
                </c:pt>
                <c:pt idx="528">
                  <c:v>-0.12784372725170717</c:v>
                </c:pt>
                <c:pt idx="529">
                  <c:v>-0.12205304837081175</c:v>
                </c:pt>
                <c:pt idx="530">
                  <c:v>-0.11690664142431006</c:v>
                </c:pt>
                <c:pt idx="531">
                  <c:v>-0.11125903931710739</c:v>
                </c:pt>
                <c:pt idx="532">
                  <c:v>-0.10568393731556154</c:v>
                </c:pt>
                <c:pt idx="533">
                  <c:v>-0.10182351650232342</c:v>
                </c:pt>
                <c:pt idx="534">
                  <c:v>-9.9632871343529689E-2</c:v>
                </c:pt>
                <c:pt idx="535">
                  <c:v>-9.745322068600859E-2</c:v>
                </c:pt>
                <c:pt idx="536">
                  <c:v>-9.6910013008056392E-2</c:v>
                </c:pt>
                <c:pt idx="537">
                  <c:v>-9.9632871343529689E-2</c:v>
                </c:pt>
                <c:pt idx="538">
                  <c:v>-0.10182351650232342</c:v>
                </c:pt>
                <c:pt idx="539">
                  <c:v>-0.10292299679057967</c:v>
                </c:pt>
                <c:pt idx="540">
                  <c:v>-0.10734896612269966</c:v>
                </c:pt>
                <c:pt idx="541">
                  <c:v>-0.11294562194904302</c:v>
                </c:pt>
                <c:pt idx="542">
                  <c:v>-0.11182050608167508</c:v>
                </c:pt>
                <c:pt idx="543">
                  <c:v>-0.12033079436794646</c:v>
                </c:pt>
                <c:pt idx="544">
                  <c:v>-0.12090412049992724</c:v>
                </c:pt>
                <c:pt idx="545">
                  <c:v>-0.11975822410451964</c:v>
                </c:pt>
                <c:pt idx="546">
                  <c:v>-0.12090412049992724</c:v>
                </c:pt>
                <c:pt idx="547">
                  <c:v>-0.11918640771920865</c:v>
                </c:pt>
                <c:pt idx="548">
                  <c:v>-0.11633856484638239</c:v>
                </c:pt>
                <c:pt idx="549">
                  <c:v>-0.11294562194904302</c:v>
                </c:pt>
                <c:pt idx="550">
                  <c:v>-0.10902040301031106</c:v>
                </c:pt>
                <c:pt idx="551">
                  <c:v>-0.10347378251044466</c:v>
                </c:pt>
                <c:pt idx="552">
                  <c:v>-9.5825631715836468E-2</c:v>
                </c:pt>
                <c:pt idx="553">
                  <c:v>-9.0979145788843946E-2</c:v>
                </c:pt>
                <c:pt idx="554">
                  <c:v>-8.6186147616283335E-2</c:v>
                </c:pt>
                <c:pt idx="555">
                  <c:v>-8.0398976215889026E-2</c:v>
                </c:pt>
                <c:pt idx="556">
                  <c:v>-7.6755981369723517E-2</c:v>
                </c:pt>
                <c:pt idx="557">
                  <c:v>-7.1092309756047342E-2</c:v>
                </c:pt>
                <c:pt idx="558">
                  <c:v>-6.8033885271827368E-2</c:v>
                </c:pt>
                <c:pt idx="559">
                  <c:v>-6.5501548756432285E-2</c:v>
                </c:pt>
                <c:pt idx="560">
                  <c:v>-6.3989204284790407E-2</c:v>
                </c:pt>
                <c:pt idx="561">
                  <c:v>-6.4492734175287211E-2</c:v>
                </c:pt>
                <c:pt idx="562">
                  <c:v>-6.4492734175287211E-2</c:v>
                </c:pt>
                <c:pt idx="563">
                  <c:v>-6.4996848546345243E-2</c:v>
                </c:pt>
                <c:pt idx="564">
                  <c:v>-6.6512712151294562E-2</c:v>
                </c:pt>
                <c:pt idx="565">
                  <c:v>-6.8542129310994945E-2</c:v>
                </c:pt>
                <c:pt idx="566">
                  <c:v>-7.3143291050307674E-2</c:v>
                </c:pt>
                <c:pt idx="567">
                  <c:v>-7.779372256098363E-2</c:v>
                </c:pt>
                <c:pt idx="568">
                  <c:v>-8.1969663215119878E-2</c:v>
                </c:pt>
                <c:pt idx="569">
                  <c:v>-8.6716098239581554E-2</c:v>
                </c:pt>
                <c:pt idx="570">
                  <c:v>-9.0443970758824668E-2</c:v>
                </c:pt>
                <c:pt idx="571">
                  <c:v>-9.4204119632131461E-2</c:v>
                </c:pt>
                <c:pt idx="572">
                  <c:v>-9.6910013008056392E-2</c:v>
                </c:pt>
                <c:pt idx="573">
                  <c:v>-0.10017949757290372</c:v>
                </c:pt>
                <c:pt idx="574">
                  <c:v>-0.10182351650232342</c:v>
                </c:pt>
                <c:pt idx="575">
                  <c:v>-0.10347378251044466</c:v>
                </c:pt>
                <c:pt idx="576">
                  <c:v>-0.10292299679057967</c:v>
                </c:pt>
                <c:pt idx="577">
                  <c:v>-0.10237290870955855</c:v>
                </c:pt>
                <c:pt idx="578">
                  <c:v>-9.9632871343529689E-2</c:v>
                </c:pt>
                <c:pt idx="579">
                  <c:v>-9.6910013008056392E-2</c:v>
                </c:pt>
                <c:pt idx="580">
                  <c:v>-9.4204119632131461E-2</c:v>
                </c:pt>
                <c:pt idx="581">
                  <c:v>-9.0979145788843946E-2</c:v>
                </c:pt>
                <c:pt idx="582">
                  <c:v>-8.6186147616283335E-2</c:v>
                </c:pt>
                <c:pt idx="583">
                  <c:v>-8.092190762392612E-2</c:v>
                </c:pt>
                <c:pt idx="584">
                  <c:v>-7.5204004202087837E-2</c:v>
                </c:pt>
                <c:pt idx="585">
                  <c:v>-7.0070439915412133E-2</c:v>
                </c:pt>
                <c:pt idx="586">
                  <c:v>-6.5501548756432285E-2</c:v>
                </c:pt>
                <c:pt idx="587">
                  <c:v>-6.198090252378971E-2</c:v>
                </c:pt>
                <c:pt idx="588">
                  <c:v>-5.8488567365596968E-2</c:v>
                </c:pt>
                <c:pt idx="589">
                  <c:v>-5.4531414868180264E-2</c:v>
                </c:pt>
                <c:pt idx="590">
                  <c:v>-4.9635145623876928E-2</c:v>
                </c:pt>
                <c:pt idx="591">
                  <c:v>-4.6240308266771224E-2</c:v>
                </c:pt>
                <c:pt idx="592">
                  <c:v>-4.4312249686494193E-2</c:v>
                </c:pt>
                <c:pt idx="593">
                  <c:v>-4.2871802323186915E-2</c:v>
                </c:pt>
                <c:pt idx="594">
                  <c:v>-4.2871802323186915E-2</c:v>
                </c:pt>
                <c:pt idx="595">
                  <c:v>-4.2871802323186915E-2</c:v>
                </c:pt>
                <c:pt idx="596">
                  <c:v>-4.2392712939904729E-2</c:v>
                </c:pt>
                <c:pt idx="597">
                  <c:v>-4.2392712939904729E-2</c:v>
                </c:pt>
                <c:pt idx="598">
                  <c:v>-4.3351420794796675E-2</c:v>
                </c:pt>
                <c:pt idx="599">
                  <c:v>-4.3351420794796675E-2</c:v>
                </c:pt>
                <c:pt idx="600">
                  <c:v>-4.3351420794796675E-2</c:v>
                </c:pt>
                <c:pt idx="601">
                  <c:v>-4.4312249686494193E-2</c:v>
                </c:pt>
                <c:pt idx="602">
                  <c:v>-4.4312249686494193E-2</c:v>
                </c:pt>
                <c:pt idx="603">
                  <c:v>-4.4312249686494193E-2</c:v>
                </c:pt>
                <c:pt idx="604">
                  <c:v>-4.3831569524636682E-2</c:v>
                </c:pt>
                <c:pt idx="605">
                  <c:v>-4.2392712939904729E-2</c:v>
                </c:pt>
                <c:pt idx="606">
                  <c:v>-4.1436116778032536E-2</c:v>
                </c:pt>
                <c:pt idx="607">
                  <c:v>-4.0005161671583807E-2</c:v>
                </c:pt>
                <c:pt idx="608">
                  <c:v>-3.7630664329978893E-2</c:v>
                </c:pt>
                <c:pt idx="609">
                  <c:v>-3.5269078946370637E-2</c:v>
                </c:pt>
                <c:pt idx="610">
                  <c:v>-3.1517051446064863E-2</c:v>
                </c:pt>
                <c:pt idx="611">
                  <c:v>-2.7797161620935564E-2</c:v>
                </c:pt>
                <c:pt idx="612">
                  <c:v>-2.4108863598207259E-2</c:v>
                </c:pt>
                <c:pt idx="613">
                  <c:v>-2.0451625295904902E-2</c:v>
                </c:pt>
                <c:pt idx="614">
                  <c:v>-1.6373712875465501E-2</c:v>
                </c:pt>
                <c:pt idx="615">
                  <c:v>-1.3676222949234686E-2</c:v>
                </c:pt>
                <c:pt idx="616">
                  <c:v>-1.0550182333308195E-2</c:v>
                </c:pt>
                <c:pt idx="617">
                  <c:v>-7.8885122130503398E-3</c:v>
                </c:pt>
                <c:pt idx="618">
                  <c:v>-6.1230850587887945E-3</c:v>
                </c:pt>
                <c:pt idx="619">
                  <c:v>-4.3648054024500883E-3</c:v>
                </c:pt>
                <c:pt idx="620">
                  <c:v>-3.0507515046188267E-3</c:v>
                </c:pt>
                <c:pt idx="621">
                  <c:v>-1.7406615763012701E-3</c:v>
                </c:pt>
                <c:pt idx="622">
                  <c:v>-8.6945871262889137E-4</c:v>
                </c:pt>
                <c:pt idx="623">
                  <c:v>-8.6945871262889137E-4</c:v>
                </c:pt>
                <c:pt idx="624">
                  <c:v>-1.7406615763012701E-3</c:v>
                </c:pt>
                <c:pt idx="625">
                  <c:v>-3.0507515046188267E-3</c:v>
                </c:pt>
                <c:pt idx="626">
                  <c:v>-3.4883278458213473E-3</c:v>
                </c:pt>
                <c:pt idx="627">
                  <c:v>-4.8037084028205992E-3</c:v>
                </c:pt>
                <c:pt idx="628">
                  <c:v>-6.5637695023882739E-3</c:v>
                </c:pt>
                <c:pt idx="629">
                  <c:v>-8.3309926200514969E-3</c:v>
                </c:pt>
                <c:pt idx="630">
                  <c:v>-9.6611452123985687E-3</c:v>
                </c:pt>
                <c:pt idx="631">
                  <c:v>-1.1887159731648099E-2</c:v>
                </c:pt>
                <c:pt idx="632">
                  <c:v>-1.322826573375516E-2</c:v>
                </c:pt>
                <c:pt idx="633">
                  <c:v>-1.3676222949234686E-2</c:v>
                </c:pt>
                <c:pt idx="634">
                  <c:v>-1.5022873584506671E-2</c:v>
                </c:pt>
                <c:pt idx="635">
                  <c:v>-1.5472686656207449E-2</c:v>
                </c:pt>
                <c:pt idx="636">
                  <c:v>-1.4573525916998339E-2</c:v>
                </c:pt>
                <c:pt idx="637">
                  <c:v>-1.3676222949234686E-2</c:v>
                </c:pt>
                <c:pt idx="638">
                  <c:v>-1.2333735073725434E-2</c:v>
                </c:pt>
                <c:pt idx="639">
                  <c:v>-1.1441043121384482E-2</c:v>
                </c:pt>
                <c:pt idx="640">
                  <c:v>-1.0105436281226938E-2</c:v>
                </c:pt>
                <c:pt idx="641">
                  <c:v>-8.3309926200514969E-3</c:v>
                </c:pt>
                <c:pt idx="642">
                  <c:v>-6.5637695023882739E-3</c:v>
                </c:pt>
                <c:pt idx="643">
                  <c:v>-5.2430554123718831E-3</c:v>
                </c:pt>
                <c:pt idx="644">
                  <c:v>-3.4883278458213473E-3</c:v>
                </c:pt>
                <c:pt idx="645">
                  <c:v>-2.6136156026866902E-3</c:v>
                </c:pt>
                <c:pt idx="646">
                  <c:v>-2.176919254274547E-3</c:v>
                </c:pt>
                <c:pt idx="647">
                  <c:v>-2.176919254274547E-3</c:v>
                </c:pt>
                <c:pt idx="648">
                  <c:v>-2.176919254274547E-3</c:v>
                </c:pt>
                <c:pt idx="649">
                  <c:v>-4.3648054024500883E-3</c:v>
                </c:pt>
                <c:pt idx="650">
                  <c:v>-5.6828473303632727E-3</c:v>
                </c:pt>
                <c:pt idx="651">
                  <c:v>-7.4464821678643838E-3</c:v>
                </c:pt>
                <c:pt idx="652">
                  <c:v>-1.0550182333308195E-2</c:v>
                </c:pt>
                <c:pt idx="653">
                  <c:v>-1.322826573375516E-2</c:v>
                </c:pt>
                <c:pt idx="654">
                  <c:v>-1.5022873584506671E-2</c:v>
                </c:pt>
                <c:pt idx="655">
                  <c:v>-1.9542107723899943E-2</c:v>
                </c:pt>
                <c:pt idx="656">
                  <c:v>-2.2276394711152253E-2</c:v>
                </c:pt>
                <c:pt idx="657">
                  <c:v>-2.3191662661933767E-2</c:v>
                </c:pt>
                <c:pt idx="658">
                  <c:v>-2.6410376572743116E-2</c:v>
                </c:pt>
                <c:pt idx="659">
                  <c:v>-2.8724151261894745E-2</c:v>
                </c:pt>
                <c:pt idx="660">
                  <c:v>-2.9653123769906618E-2</c:v>
                </c:pt>
                <c:pt idx="661">
                  <c:v>-3.0584087646018613E-2</c:v>
                </c:pt>
                <c:pt idx="662">
                  <c:v>-3.0584087646018613E-2</c:v>
                </c:pt>
                <c:pt idx="663">
                  <c:v>-3.1517051446064863E-2</c:v>
                </c:pt>
                <c:pt idx="664">
                  <c:v>-3.1517051446064863E-2</c:v>
                </c:pt>
                <c:pt idx="665">
                  <c:v>-3.1984286006358213E-2</c:v>
                </c:pt>
                <c:pt idx="666">
                  <c:v>-3.1517051446064863E-2</c:v>
                </c:pt>
                <c:pt idx="667">
                  <c:v>-3.1050319018657353E-2</c:v>
                </c:pt>
                <c:pt idx="668">
                  <c:v>-3.2920265855502902E-2</c:v>
                </c:pt>
                <c:pt idx="669">
                  <c:v>-3.3389013318065645E-2</c:v>
                </c:pt>
                <c:pt idx="670">
                  <c:v>-3.2452023781137915E-2</c:v>
                </c:pt>
                <c:pt idx="671">
                  <c:v>-3.385826726096737E-2</c:v>
                </c:pt>
                <c:pt idx="672">
                  <c:v>-3.4328028779893278E-2</c:v>
                </c:pt>
                <c:pt idx="673">
                  <c:v>-3.5740369803151061E-2</c:v>
                </c:pt>
                <c:pt idx="674">
                  <c:v>-3.7630664329978893E-2</c:v>
                </c:pt>
                <c:pt idx="675">
                  <c:v>-3.9529222465701036E-2</c:v>
                </c:pt>
                <c:pt idx="676">
                  <c:v>-4.1436116778032536E-2</c:v>
                </c:pt>
                <c:pt idx="677">
                  <c:v>-4.3831569524636682E-2</c:v>
                </c:pt>
                <c:pt idx="678">
                  <c:v>-4.5757490560675115E-2</c:v>
                </c:pt>
                <c:pt idx="679">
                  <c:v>-4.7691990337874794E-2</c:v>
                </c:pt>
                <c:pt idx="680">
                  <c:v>-4.9148541111453566E-2</c:v>
                </c:pt>
                <c:pt idx="681">
                  <c:v>-4.9635145623876928E-2</c:v>
                </c:pt>
                <c:pt idx="682">
                  <c:v>-4.9635145623876928E-2</c:v>
                </c:pt>
                <c:pt idx="683">
                  <c:v>-4.9148541111453566E-2</c:v>
                </c:pt>
                <c:pt idx="684">
                  <c:v>-4.7207556955907906E-2</c:v>
                </c:pt>
                <c:pt idx="685">
                  <c:v>-4.4793462458058257E-2</c:v>
                </c:pt>
                <c:pt idx="686">
                  <c:v>-4.1914151478914877E-2</c:v>
                </c:pt>
                <c:pt idx="687">
                  <c:v>-3.8578905933551705E-2</c:v>
                </c:pt>
                <c:pt idx="688">
                  <c:v>-3.4798298974087927E-2</c:v>
                </c:pt>
                <c:pt idx="689">
                  <c:v>-3.1984286006358213E-2</c:v>
                </c:pt>
                <c:pt idx="690">
                  <c:v>-2.91883891274822E-2</c:v>
                </c:pt>
                <c:pt idx="691">
                  <c:v>-2.6410376572743116E-2</c:v>
                </c:pt>
                <c:pt idx="692">
                  <c:v>-2.2733787572707352E-2</c:v>
                </c:pt>
                <c:pt idx="693">
                  <c:v>-1.8634490921455603E-2</c:v>
                </c:pt>
                <c:pt idx="694">
                  <c:v>-1.5022873584506671E-2</c:v>
                </c:pt>
                <c:pt idx="695">
                  <c:v>-1.1887159731648099E-2</c:v>
                </c:pt>
                <c:pt idx="696">
                  <c:v>-9.2173081968621833E-3</c:v>
                </c:pt>
                <c:pt idx="697">
                  <c:v>-7.0049015686584892E-3</c:v>
                </c:pt>
                <c:pt idx="698">
                  <c:v>-4.8037084028205992E-3</c:v>
                </c:pt>
                <c:pt idx="699">
                  <c:v>-2.6136156026866902E-3</c:v>
                </c:pt>
                <c:pt idx="700">
                  <c:v>-8.6945871262889137E-4</c:v>
                </c:pt>
                <c:pt idx="701">
                  <c:v>1.300933020418072E-3</c:v>
                </c:pt>
                <c:pt idx="702">
                  <c:v>3.0294705536179621E-3</c:v>
                </c:pt>
                <c:pt idx="703">
                  <c:v>4.7511555910010198E-3</c:v>
                </c:pt>
                <c:pt idx="704">
                  <c:v>6.4660422492316813E-3</c:v>
                </c:pt>
                <c:pt idx="705">
                  <c:v>9.025742086910208E-3</c:v>
                </c:pt>
                <c:pt idx="706">
                  <c:v>1.1147360775797479E-2</c:v>
                </c:pt>
                <c:pt idx="707">
                  <c:v>1.3258665283516512E-2</c:v>
                </c:pt>
                <c:pt idx="708">
                  <c:v>1.5359755409214231E-2</c:v>
                </c:pt>
                <c:pt idx="709">
                  <c:v>1.703333929878037E-2</c:v>
                </c:pt>
                <c:pt idx="710">
                  <c:v>1.8700498666243369E-2</c:v>
                </c:pt>
                <c:pt idx="711">
                  <c:v>1.9946681678842306E-2</c:v>
                </c:pt>
                <c:pt idx="712">
                  <c:v>2.0775488193557831E-2</c:v>
                </c:pt>
                <c:pt idx="713">
                  <c:v>2.0775488193557831E-2</c:v>
                </c:pt>
                <c:pt idx="714">
                  <c:v>2.0361282647707864E-2</c:v>
                </c:pt>
                <c:pt idx="715">
                  <c:v>1.953168453125545E-2</c:v>
                </c:pt>
                <c:pt idx="716">
                  <c:v>1.7450729510536125E-2</c:v>
                </c:pt>
                <c:pt idx="717">
                  <c:v>1.4520538757923713E-2</c:v>
                </c:pt>
                <c:pt idx="718">
                  <c:v>1.2415374762432893E-2</c:v>
                </c:pt>
                <c:pt idx="719">
                  <c:v>1.0723865391773066E-2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A-99EB-4A34-A982-DB89AFDBD0FF}"/>
            </c:ext>
          </c:extLst>
        </c:ser>
        <c:ser>
          <c:idx val="4"/>
          <c:order val="1"/>
          <c:tx>
            <c:v>n1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'1. 1000RPM'!$E$391:$E$490</c:f>
              <c:numCache>
                <c:formatCode>General</c:formatCode>
                <c:ptCount val="100"/>
                <c:pt idx="0">
                  <c:v>1.840043330603494</c:v>
                </c:pt>
                <c:pt idx="1">
                  <c:v>1.8530286147129897</c:v>
                </c:pt>
                <c:pt idx="2">
                  <c:v>1.8659918001262754</c:v>
                </c:pt>
                <c:pt idx="3">
                  <c:v>1.8789237339675673</c:v>
                </c:pt>
                <c:pt idx="4">
                  <c:v>1.8918718304455837</c:v>
                </c:pt>
                <c:pt idx="5">
                  <c:v>1.9047696259065952</c:v>
                </c:pt>
                <c:pt idx="6">
                  <c:v>1.9175580208254361</c:v>
                </c:pt>
                <c:pt idx="7">
                  <c:v>1.9302866472455196</c:v>
                </c:pt>
                <c:pt idx="8">
                  <c:v>1.9429500700770987</c:v>
                </c:pt>
                <c:pt idx="9">
                  <c:v>1.9554953291841271</c:v>
                </c:pt>
                <c:pt idx="10">
                  <c:v>1.9679689628786923</c:v>
                </c:pt>
                <c:pt idx="11">
                  <c:v>1.9803215860087564</c:v>
                </c:pt>
                <c:pt idx="12">
                  <c:v>1.9925535178321356</c:v>
                </c:pt>
                <c:pt idx="13">
                  <c:v>2.0047081965443363</c:v>
                </c:pt>
                <c:pt idx="14">
                  <c:v>2.0166991380649715</c:v>
                </c:pt>
                <c:pt idx="15">
                  <c:v>2.0285712526925375</c:v>
                </c:pt>
                <c:pt idx="16">
                  <c:v>2.0402857989324916</c:v>
                </c:pt>
                <c:pt idx="17">
                  <c:v>2.0518853788898719</c:v>
                </c:pt>
                <c:pt idx="18">
                  <c:v>2.0633333589517497</c:v>
                </c:pt>
                <c:pt idx="19">
                  <c:v>2.0746701889240069</c:v>
                </c:pt>
                <c:pt idx="20">
                  <c:v>2.085825533520743</c:v>
                </c:pt>
                <c:pt idx="21">
                  <c:v>2.0968752680596876</c:v>
                </c:pt>
                <c:pt idx="22">
                  <c:v>2.1077524987401626</c:v>
                </c:pt>
                <c:pt idx="23">
                  <c:v>2.1184961999117879</c:v>
                </c:pt>
                <c:pt idx="24">
                  <c:v>2.1290773242527368</c:v>
                </c:pt>
                <c:pt idx="25">
                  <c:v>2.1395327715979393</c:v>
                </c:pt>
                <c:pt idx="26">
                  <c:v>2.1498039382270222</c:v>
                </c:pt>
                <c:pt idx="27">
                  <c:v>2.1599580026785188</c:v>
                </c:pt>
                <c:pt idx="28">
                  <c:v>2.1699681739968923</c:v>
                </c:pt>
                <c:pt idx="29">
                  <c:v>2.1798389280231869</c:v>
                </c:pt>
                <c:pt idx="30">
                  <c:v>2.1895464567389267</c:v>
                </c:pt>
                <c:pt idx="31">
                  <c:v>2.199096656305616</c:v>
                </c:pt>
                <c:pt idx="32">
                  <c:v>2.2085219729314334</c:v>
                </c:pt>
                <c:pt idx="33">
                  <c:v>2.2177996799471171</c:v>
                </c:pt>
                <c:pt idx="34">
                  <c:v>2.2269348400126003</c:v>
                </c:pt>
                <c:pt idx="35">
                  <c:v>2.2359322539862951</c:v>
                </c:pt>
                <c:pt idx="36">
                  <c:v>2.2447717614952949</c:v>
                </c:pt>
                <c:pt idx="37">
                  <c:v>2.2534833920870145</c:v>
                </c:pt>
                <c:pt idx="38">
                  <c:v>2.2620474592614253</c:v>
                </c:pt>
                <c:pt idx="39">
                  <c:v>2.2704925036386179</c:v>
                </c:pt>
                <c:pt idx="40">
                  <c:v>2.2787993137555556</c:v>
                </c:pt>
                <c:pt idx="41">
                  <c:v>2.2869502157875488</c:v>
                </c:pt>
                <c:pt idx="42">
                  <c:v>2.2949949938591003</c:v>
                </c:pt>
                <c:pt idx="43">
                  <c:v>2.3028934583565053</c:v>
                </c:pt>
                <c:pt idx="44">
                  <c:v>2.3106720749301237</c:v>
                </c:pt>
                <c:pt idx="45">
                  <c:v>2.318313817223999</c:v>
                </c:pt>
                <c:pt idx="46">
                  <c:v>2.3258234190027447</c:v>
                </c:pt>
                <c:pt idx="47">
                  <c:v>2.3332053726253439</c:v>
                </c:pt>
                <c:pt idx="48">
                  <c:v>2.3404837746257177</c:v>
                </c:pt>
                <c:pt idx="49">
                  <c:v>2.3476226994672418</c:v>
                </c:pt>
                <c:pt idx="50">
                  <c:v>2.3546269768529489</c:v>
                </c:pt>
                <c:pt idx="51">
                  <c:v>2.3615389712692791</c:v>
                </c:pt>
                <c:pt idx="52">
                  <c:v>2.3683054838392832</c:v>
                </c:pt>
                <c:pt idx="53">
                  <c:v>2.3749681862992342</c:v>
                </c:pt>
                <c:pt idx="54">
                  <c:v>2.3815302158362703</c:v>
                </c:pt>
                <c:pt idx="55">
                  <c:v>2.3879590197123459</c:v>
                </c:pt>
                <c:pt idx="56">
                  <c:v>2.3942765267678214</c:v>
                </c:pt>
                <c:pt idx="57">
                  <c:v>2.4004861817912042</c:v>
                </c:pt>
                <c:pt idx="58">
                  <c:v>2.406591270897152</c:v>
                </c:pt>
                <c:pt idx="59">
                  <c:v>2.4125781354312723</c:v>
                </c:pt>
                <c:pt idx="60">
                  <c:v>2.4184504508295834</c:v>
                </c:pt>
                <c:pt idx="61">
                  <c:v>2.42422807069598</c:v>
                </c:pt>
                <c:pt idx="62">
                  <c:v>2.4298975586871476</c:v>
                </c:pt>
                <c:pt idx="63">
                  <c:v>2.4354780541713246</c:v>
                </c:pt>
                <c:pt idx="64">
                  <c:v>2.4409405515396636</c:v>
                </c:pt>
                <c:pt idx="65">
                  <c:v>2.4463041139519239</c:v>
                </c:pt>
                <c:pt idx="66">
                  <c:v>2.4515715370380673</c:v>
                </c:pt>
                <c:pt idx="67">
                  <c:v>2.4567303232232978</c:v>
                </c:pt>
                <c:pt idx="68">
                  <c:v>2.4618135536226196</c:v>
                </c:pt>
                <c:pt idx="69">
                  <c:v>2.4667935023435357</c:v>
                </c:pt>
                <c:pt idx="70">
                  <c:v>2.4716730185000912</c:v>
                </c:pt>
                <c:pt idx="71">
                  <c:v>2.4764548254543031</c:v>
                </c:pt>
                <c:pt idx="72">
                  <c:v>2.4811558708280352</c:v>
                </c:pt>
                <c:pt idx="73">
                  <c:v>2.4857640022849474</c:v>
                </c:pt>
                <c:pt idx="74">
                  <c:v>2.4902816204417575</c:v>
                </c:pt>
                <c:pt idx="75">
                  <c:v>2.4947110252052629</c:v>
                </c:pt>
                <c:pt idx="76">
                  <c:v>2.4990544211971009</c:v>
                </c:pt>
                <c:pt idx="77">
                  <c:v>2.5033139228158845</c:v>
                </c:pt>
                <c:pt idx="78">
                  <c:v>2.507491558965369</c:v>
                </c:pt>
                <c:pt idx="79">
                  <c:v>2.511575905309916</c:v>
                </c:pt>
                <c:pt idx="80">
                  <c:v>2.5155957002684515</c:v>
                </c:pt>
                <c:pt idx="81">
                  <c:v>2.5195129832576257</c:v>
                </c:pt>
                <c:pt idx="82">
                  <c:v>2.5233692209782803</c:v>
                </c:pt>
                <c:pt idx="83">
                  <c:v>2.5271270138391762</c:v>
                </c:pt>
                <c:pt idx="84">
                  <c:v>2.5308269862489765</c:v>
                </c:pt>
                <c:pt idx="85">
                  <c:v>2.5344322734758764</c:v>
                </c:pt>
                <c:pt idx="86">
                  <c:v>2.5379701277584696</c:v>
                </c:pt>
                <c:pt idx="87">
                  <c:v>2.5414419452545256</c:v>
                </c:pt>
                <c:pt idx="88">
                  <c:v>2.5448242987597278</c:v>
                </c:pt>
                <c:pt idx="89">
                  <c:v>2.5481436374348454</c:v>
                </c:pt>
                <c:pt idx="90">
                  <c:v>2.5513889972730204</c:v>
                </c:pt>
                <c:pt idx="91">
                  <c:v>2.5545618391909861</c:v>
                </c:pt>
                <c:pt idx="92">
                  <c:v>2.5576635678875652</c:v>
                </c:pt>
                <c:pt idx="93">
                  <c:v>2.5606955343936537</c:v>
                </c:pt>
                <c:pt idx="94">
                  <c:v>2.5636708994192432</c:v>
                </c:pt>
                <c:pt idx="95">
                  <c:v>2.5665671129934964</c:v>
                </c:pt>
                <c:pt idx="96">
                  <c:v>2.5693973210854648</c:v>
                </c:pt>
                <c:pt idx="97">
                  <c:v>2.5721626826463373</c:v>
                </c:pt>
                <c:pt idx="98">
                  <c:v>2.5748643136645399</c:v>
                </c:pt>
                <c:pt idx="99">
                  <c:v>2.5775032889572613</c:v>
                </c:pt>
              </c:numCache>
            </c:numRef>
          </c:xVal>
          <c:yVal>
            <c:numRef>
              <c:f>'1. 1000RPM'!$F$391:$F$490</c:f>
              <c:numCache>
                <c:formatCode>General</c:formatCode>
                <c:ptCount val="100"/>
                <c:pt idx="0">
                  <c:v>1.6308853214172649</c:v>
                </c:pt>
                <c:pt idx="1">
                  <c:v>1.6143381765849658</c:v>
                </c:pt>
                <c:pt idx="2">
                  <c:v>1.5973331229767362</c:v>
                </c:pt>
                <c:pt idx="3">
                  <c:v>1.5800121125294244</c:v>
                </c:pt>
                <c:pt idx="4">
                  <c:v>1.5626496722119168</c:v>
                </c:pt>
                <c:pt idx="5">
                  <c:v>1.5452947432274038</c:v>
                </c:pt>
                <c:pt idx="6">
                  <c:v>1.528067840594207</c:v>
                </c:pt>
                <c:pt idx="7">
                  <c:v>1.5109871220675626</c:v>
                </c:pt>
                <c:pt idx="8">
                  <c:v>1.4940014503761201</c:v>
                </c:pt>
                <c:pt idx="9">
                  <c:v>1.4771646819965252</c:v>
                </c:pt>
                <c:pt idx="10">
                  <c:v>1.4604768690514507</c:v>
                </c:pt>
                <c:pt idx="11">
                  <c:v>1.4438572902023177</c:v>
                </c:pt>
                <c:pt idx="12">
                  <c:v>1.4274374186442627</c:v>
                </c:pt>
                <c:pt idx="13">
                  <c:v>1.4112323715410695</c:v>
                </c:pt>
                <c:pt idx="14">
                  <c:v>1.3950816511739457</c:v>
                </c:pt>
                <c:pt idx="15">
                  <c:v>1.3792148413786265</c:v>
                </c:pt>
                <c:pt idx="16">
                  <c:v>1.3634991614782346</c:v>
                </c:pt>
                <c:pt idx="17">
                  <c:v>1.3480710990798883</c:v>
                </c:pt>
                <c:pt idx="18">
                  <c:v>1.3327615356098077</c:v>
                </c:pt>
                <c:pt idx="19">
                  <c:v>1.3176455432211587</c:v>
                </c:pt>
                <c:pt idx="20">
                  <c:v>1.302720449896134</c:v>
                </c:pt>
                <c:pt idx="21">
                  <c:v>1.287891265954026</c:v>
                </c:pt>
                <c:pt idx="22">
                  <c:v>1.2733717119897292</c:v>
                </c:pt>
                <c:pt idx="23">
                  <c:v>1.2589484076520903</c:v>
                </c:pt>
                <c:pt idx="24">
                  <c:v>1.2446976012967079</c:v>
                </c:pt>
                <c:pt idx="25">
                  <c:v>1.2307553740419857</c:v>
                </c:pt>
                <c:pt idx="26">
                  <c:v>1.216957207361097</c:v>
                </c:pt>
                <c:pt idx="27">
                  <c:v>1.2034136800964528</c:v>
                </c:pt>
                <c:pt idx="28">
                  <c:v>1.1900794539415147</c:v>
                </c:pt>
                <c:pt idx="29">
                  <c:v>1.176901186391347</c:v>
                </c:pt>
                <c:pt idx="30">
                  <c:v>1.1639362092269794</c:v>
                </c:pt>
                <c:pt idx="31">
                  <c:v>1.1511245900506819</c:v>
                </c:pt>
                <c:pt idx="32">
                  <c:v>1.1385237372791581</c:v>
                </c:pt>
                <c:pt idx="33">
                  <c:v>1.1261638888058387</c:v>
                </c:pt>
                <c:pt idx="34">
                  <c:v>1.1139099437540372</c:v>
                </c:pt>
                <c:pt idx="35">
                  <c:v>1.1018501379381254</c:v>
                </c:pt>
                <c:pt idx="36">
                  <c:v>1.0899757226877289</c:v>
                </c:pt>
                <c:pt idx="37">
                  <c:v>1.078420564914</c:v>
                </c:pt>
                <c:pt idx="38">
                  <c:v>1.0669591978671222</c:v>
                </c:pt>
                <c:pt idx="39">
                  <c:v>1.0557986595324806</c:v>
                </c:pt>
                <c:pt idx="40">
                  <c:v>1.044814047528638</c:v>
                </c:pt>
                <c:pt idx="41">
                  <c:v>1.033785516842231</c:v>
                </c:pt>
                <c:pt idx="42">
                  <c:v>1.0230465840755052</c:v>
                </c:pt>
                <c:pt idx="43">
                  <c:v>1.0122465199850712</c:v>
                </c:pt>
                <c:pt idx="44">
                  <c:v>1.0017337128090005</c:v>
                </c:pt>
                <c:pt idx="45">
                  <c:v>0.99135900263795029</c:v>
                </c:pt>
                <c:pt idx="46">
                  <c:v>0.98113878264066035</c:v>
                </c:pt>
                <c:pt idx="47">
                  <c:v>0.97118304085616147</c:v>
                </c:pt>
                <c:pt idx="48">
                  <c:v>0.96142109406644827</c:v>
                </c:pt>
                <c:pt idx="49">
                  <c:v>0.95172597542459214</c:v>
                </c:pt>
                <c:pt idx="50">
                  <c:v>0.94230575289589413</c:v>
                </c:pt>
                <c:pt idx="51">
                  <c:v>0.93308216236979102</c:v>
                </c:pt>
                <c:pt idx="52">
                  <c:v>0.92417587030192083</c:v>
                </c:pt>
                <c:pt idx="53">
                  <c:v>0.91539983521226986</c:v>
                </c:pt>
                <c:pt idx="54">
                  <c:v>0.9068197154665455</c:v>
                </c:pt>
                <c:pt idx="55">
                  <c:v>0.89828627858912302</c:v>
                </c:pt>
                <c:pt idx="56">
                  <c:v>0.89002958616341687</c:v>
                </c:pt>
                <c:pt idx="57">
                  <c:v>0.88166990767206144</c:v>
                </c:pt>
                <c:pt idx="58">
                  <c:v>0.87355309351361876</c:v>
                </c:pt>
                <c:pt idx="59">
                  <c:v>0.86540011817930151</c:v>
                </c:pt>
                <c:pt idx="60">
                  <c:v>0.85757370414749567</c:v>
                </c:pt>
                <c:pt idx="61">
                  <c:v>0.84978782423768551</c:v>
                </c:pt>
                <c:pt idx="62">
                  <c:v>0.84223468634723964</c:v>
                </c:pt>
                <c:pt idx="63">
                  <c:v>0.83467497446274397</c:v>
                </c:pt>
                <c:pt idx="64">
                  <c:v>0.827304641089735</c:v>
                </c:pt>
                <c:pt idx="65">
                  <c:v>0.82013575187043009</c:v>
                </c:pt>
                <c:pt idx="66">
                  <c:v>0.81298016603948042</c:v>
                </c:pt>
                <c:pt idx="67">
                  <c:v>0.80597635071756268</c:v>
                </c:pt>
                <c:pt idx="68">
                  <c:v>0.79934054945358168</c:v>
                </c:pt>
                <c:pt idx="69">
                  <c:v>0.79253176190130759</c:v>
                </c:pt>
                <c:pt idx="70">
                  <c:v>0.78618334556763347</c:v>
                </c:pt>
                <c:pt idx="71">
                  <c:v>0.77945218340406175</c:v>
                </c:pt>
                <c:pt idx="72">
                  <c:v>0.77320114235634441</c:v>
                </c:pt>
                <c:pt idx="73">
                  <c:v>0.76671020726225914</c:v>
                </c:pt>
                <c:pt idx="74">
                  <c:v>0.76042248342321206</c:v>
                </c:pt>
                <c:pt idx="75">
                  <c:v>0.7545012293869171</c:v>
                </c:pt>
                <c:pt idx="76">
                  <c:v>0.74849812661373705</c:v>
                </c:pt>
                <c:pt idx="77">
                  <c:v>0.74233228235714832</c:v>
                </c:pt>
                <c:pt idx="78">
                  <c:v>0.73687436164842257</c:v>
                </c:pt>
                <c:pt idx="79">
                  <c:v>0.73142758705094801</c:v>
                </c:pt>
                <c:pt idx="80">
                  <c:v>0.7257483329955482</c:v>
                </c:pt>
                <c:pt idx="81">
                  <c:v>0.71974549252957665</c:v>
                </c:pt>
                <c:pt idx="82">
                  <c:v>0.7144135922871212</c:v>
                </c:pt>
                <c:pt idx="83">
                  <c:v>0.70893053580661625</c:v>
                </c:pt>
                <c:pt idx="84">
                  <c:v>0.70354929823823054</c:v>
                </c:pt>
                <c:pt idx="85">
                  <c:v>0.6981875698661224</c:v>
                </c:pt>
                <c:pt idx="86">
                  <c:v>0.69311111546214121</c:v>
                </c:pt>
                <c:pt idx="87">
                  <c:v>0.68806369694634439</c:v>
                </c:pt>
                <c:pt idx="88">
                  <c:v>0.68286679566232455</c:v>
                </c:pt>
                <c:pt idx="89">
                  <c:v>0.67815403801043728</c:v>
                </c:pt>
                <c:pt idx="90">
                  <c:v>0.67338957818830503</c:v>
                </c:pt>
                <c:pt idx="91">
                  <c:v>0.66829271044822092</c:v>
                </c:pt>
                <c:pt idx="92">
                  <c:v>0.66322963453286776</c:v>
                </c:pt>
                <c:pt idx="93">
                  <c:v>0.65829765030818976</c:v>
                </c:pt>
                <c:pt idx="94">
                  <c:v>0.65292288756794192</c:v>
                </c:pt>
                <c:pt idx="95">
                  <c:v>0.64708942871655495</c:v>
                </c:pt>
                <c:pt idx="96">
                  <c:v>0.64077947734485707</c:v>
                </c:pt>
                <c:pt idx="97">
                  <c:v>0.6339731557896735</c:v>
                </c:pt>
                <c:pt idx="98">
                  <c:v>0.62664826847401023</c:v>
                </c:pt>
                <c:pt idx="99">
                  <c:v>0.61857102812012987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B-99EB-4A34-A982-DB89AFDBD0FF}"/>
            </c:ext>
          </c:extLst>
        </c:ser>
        <c:ser>
          <c:idx val="5"/>
          <c:order val="2"/>
          <c:tx>
            <c:v>n2</c:v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'1. 1000RPM'!$E$233:$E$352</c:f>
              <c:numCache>
                <c:formatCode>General</c:formatCode>
                <c:ptCount val="120"/>
                <c:pt idx="0">
                  <c:v>2.5850431549059416</c:v>
                </c:pt>
                <c:pt idx="1">
                  <c:v>2.5825973758414835</c:v>
                </c:pt>
                <c:pt idx="2">
                  <c:v>2.5800806438630075</c:v>
                </c:pt>
                <c:pt idx="3">
                  <c:v>2.5775032889572613</c:v>
                </c:pt>
                <c:pt idx="4">
                  <c:v>2.5748643136645399</c:v>
                </c:pt>
                <c:pt idx="5">
                  <c:v>2.5721626826463373</c:v>
                </c:pt>
                <c:pt idx="6">
                  <c:v>2.5693973210854648</c:v>
                </c:pt>
                <c:pt idx="7">
                  <c:v>2.5665671129934964</c:v>
                </c:pt>
                <c:pt idx="8">
                  <c:v>2.5636708994192432</c:v>
                </c:pt>
                <c:pt idx="9">
                  <c:v>2.5606955343936537</c:v>
                </c:pt>
                <c:pt idx="10">
                  <c:v>2.5576635678875652</c:v>
                </c:pt>
                <c:pt idx="11">
                  <c:v>2.5545618391909861</c:v>
                </c:pt>
                <c:pt idx="12">
                  <c:v>2.5513889972730204</c:v>
                </c:pt>
                <c:pt idx="13">
                  <c:v>2.5481436374348454</c:v>
                </c:pt>
                <c:pt idx="14">
                  <c:v>2.5448242987597278</c:v>
                </c:pt>
                <c:pt idx="15">
                  <c:v>2.5414419452545256</c:v>
                </c:pt>
                <c:pt idx="16">
                  <c:v>2.5379701277584696</c:v>
                </c:pt>
                <c:pt idx="17">
                  <c:v>2.5344322734758764</c:v>
                </c:pt>
                <c:pt idx="18">
                  <c:v>2.5308269862489765</c:v>
                </c:pt>
                <c:pt idx="19">
                  <c:v>2.5271270138391762</c:v>
                </c:pt>
                <c:pt idx="20">
                  <c:v>2.5233692209782803</c:v>
                </c:pt>
                <c:pt idx="21">
                  <c:v>2.5195129832576257</c:v>
                </c:pt>
                <c:pt idx="22">
                  <c:v>2.5155957002684515</c:v>
                </c:pt>
                <c:pt idx="23">
                  <c:v>2.511575905309916</c:v>
                </c:pt>
                <c:pt idx="24">
                  <c:v>2.507491558965369</c:v>
                </c:pt>
                <c:pt idx="25">
                  <c:v>2.5033139228158845</c:v>
                </c:pt>
                <c:pt idx="26">
                  <c:v>2.4990544211971009</c:v>
                </c:pt>
                <c:pt idx="27">
                  <c:v>2.4947110252052629</c:v>
                </c:pt>
                <c:pt idx="28">
                  <c:v>2.4902816204417575</c:v>
                </c:pt>
                <c:pt idx="29">
                  <c:v>2.4857640022849474</c:v>
                </c:pt>
                <c:pt idx="30">
                  <c:v>2.4811558708280352</c:v>
                </c:pt>
                <c:pt idx="31">
                  <c:v>2.4764548254543031</c:v>
                </c:pt>
                <c:pt idx="32">
                  <c:v>2.4716730185000912</c:v>
                </c:pt>
                <c:pt idx="33">
                  <c:v>2.4667935023435357</c:v>
                </c:pt>
                <c:pt idx="34">
                  <c:v>2.4618135536226196</c:v>
                </c:pt>
                <c:pt idx="35">
                  <c:v>2.4567303232232978</c:v>
                </c:pt>
                <c:pt idx="36">
                  <c:v>2.4515715370380673</c:v>
                </c:pt>
                <c:pt idx="37">
                  <c:v>2.4463041139519239</c:v>
                </c:pt>
                <c:pt idx="38">
                  <c:v>2.4409405515396636</c:v>
                </c:pt>
                <c:pt idx="39">
                  <c:v>2.4354780541713246</c:v>
                </c:pt>
                <c:pt idx="40">
                  <c:v>2.4298975586871476</c:v>
                </c:pt>
                <c:pt idx="41">
                  <c:v>2.42422807069598</c:v>
                </c:pt>
                <c:pt idx="42">
                  <c:v>2.4184504508295834</c:v>
                </c:pt>
                <c:pt idx="43">
                  <c:v>2.4125781354312723</c:v>
                </c:pt>
                <c:pt idx="44">
                  <c:v>2.406591270897152</c:v>
                </c:pt>
                <c:pt idx="45">
                  <c:v>2.4004861817912042</c:v>
                </c:pt>
                <c:pt idx="46">
                  <c:v>2.3942765267678214</c:v>
                </c:pt>
                <c:pt idx="47">
                  <c:v>2.3879590197123459</c:v>
                </c:pt>
                <c:pt idx="48">
                  <c:v>2.3815302158362703</c:v>
                </c:pt>
                <c:pt idx="49">
                  <c:v>2.3749681862992342</c:v>
                </c:pt>
                <c:pt idx="50">
                  <c:v>2.3683054838392832</c:v>
                </c:pt>
                <c:pt idx="51">
                  <c:v>2.3615389712692791</c:v>
                </c:pt>
                <c:pt idx="52">
                  <c:v>2.3546269768529489</c:v>
                </c:pt>
                <c:pt idx="53">
                  <c:v>2.3476226994672418</c:v>
                </c:pt>
                <c:pt idx="54">
                  <c:v>2.3404837746257177</c:v>
                </c:pt>
                <c:pt idx="55">
                  <c:v>2.3332053726253439</c:v>
                </c:pt>
                <c:pt idx="56">
                  <c:v>2.3258234190027447</c:v>
                </c:pt>
                <c:pt idx="57">
                  <c:v>2.318313817223999</c:v>
                </c:pt>
                <c:pt idx="58">
                  <c:v>2.3106720749301237</c:v>
                </c:pt>
                <c:pt idx="59">
                  <c:v>2.3028934583565053</c:v>
                </c:pt>
                <c:pt idx="60">
                  <c:v>2.2949949938591003</c:v>
                </c:pt>
                <c:pt idx="61">
                  <c:v>2.2869502157875488</c:v>
                </c:pt>
                <c:pt idx="62">
                  <c:v>2.2787993137555556</c:v>
                </c:pt>
                <c:pt idx="63">
                  <c:v>2.2704925036386179</c:v>
                </c:pt>
                <c:pt idx="64">
                  <c:v>2.2620474592614253</c:v>
                </c:pt>
                <c:pt idx="65">
                  <c:v>2.2534833920870145</c:v>
                </c:pt>
                <c:pt idx="66">
                  <c:v>2.2447717614952949</c:v>
                </c:pt>
                <c:pt idx="67">
                  <c:v>2.2359322539862951</c:v>
                </c:pt>
                <c:pt idx="68">
                  <c:v>2.2269348400126003</c:v>
                </c:pt>
                <c:pt idx="69">
                  <c:v>2.2177996799471171</c:v>
                </c:pt>
                <c:pt idx="70">
                  <c:v>2.2085219729314334</c:v>
                </c:pt>
                <c:pt idx="71">
                  <c:v>2.199096656305616</c:v>
                </c:pt>
                <c:pt idx="72">
                  <c:v>2.1895464567389267</c:v>
                </c:pt>
                <c:pt idx="73">
                  <c:v>2.1798389280231869</c:v>
                </c:pt>
                <c:pt idx="74">
                  <c:v>2.1699681739968923</c:v>
                </c:pt>
                <c:pt idx="75">
                  <c:v>2.1599580026785188</c:v>
                </c:pt>
                <c:pt idx="76">
                  <c:v>2.1498039382270222</c:v>
                </c:pt>
                <c:pt idx="77">
                  <c:v>2.1395327715979393</c:v>
                </c:pt>
                <c:pt idx="78">
                  <c:v>2.1290773242527368</c:v>
                </c:pt>
                <c:pt idx="79">
                  <c:v>2.1184961999117879</c:v>
                </c:pt>
                <c:pt idx="80">
                  <c:v>2.1077524987401626</c:v>
                </c:pt>
                <c:pt idx="81">
                  <c:v>2.0968752680596876</c:v>
                </c:pt>
                <c:pt idx="82">
                  <c:v>2.085825533520743</c:v>
                </c:pt>
                <c:pt idx="83">
                  <c:v>2.0746701889240069</c:v>
                </c:pt>
                <c:pt idx="84">
                  <c:v>2.0633333589517497</c:v>
                </c:pt>
                <c:pt idx="85">
                  <c:v>2.0518853788898719</c:v>
                </c:pt>
                <c:pt idx="86">
                  <c:v>2.0402857989324916</c:v>
                </c:pt>
                <c:pt idx="87">
                  <c:v>2.0285712526925375</c:v>
                </c:pt>
                <c:pt idx="88">
                  <c:v>2.0166991380649715</c:v>
                </c:pt>
                <c:pt idx="89">
                  <c:v>2.0047081965443363</c:v>
                </c:pt>
                <c:pt idx="90">
                  <c:v>1.9925535178321356</c:v>
                </c:pt>
                <c:pt idx="91">
                  <c:v>1.9803215860087564</c:v>
                </c:pt>
                <c:pt idx="92">
                  <c:v>1.9679689628786923</c:v>
                </c:pt>
                <c:pt idx="93">
                  <c:v>1.9554953291841271</c:v>
                </c:pt>
                <c:pt idx="94">
                  <c:v>1.9429500700770987</c:v>
                </c:pt>
                <c:pt idx="95">
                  <c:v>1.9302866472455196</c:v>
                </c:pt>
                <c:pt idx="96">
                  <c:v>1.9175580208254361</c:v>
                </c:pt>
                <c:pt idx="97">
                  <c:v>1.9047696259065952</c:v>
                </c:pt>
                <c:pt idx="98">
                  <c:v>1.8918718304455837</c:v>
                </c:pt>
                <c:pt idx="99">
                  <c:v>1.8789237339675673</c:v>
                </c:pt>
                <c:pt idx="100">
                  <c:v>1.8659918001262754</c:v>
                </c:pt>
                <c:pt idx="101">
                  <c:v>1.8530286147129897</c:v>
                </c:pt>
                <c:pt idx="102">
                  <c:v>1.840043330603494</c:v>
                </c:pt>
                <c:pt idx="103">
                  <c:v>1.8270460170047342</c:v>
                </c:pt>
                <c:pt idx="104">
                  <c:v>1.8141143561291255</c:v>
                </c:pt>
                <c:pt idx="105">
                  <c:v>1.8012664704896202</c:v>
                </c:pt>
                <c:pt idx="106">
                  <c:v>1.7884512070234555</c:v>
                </c:pt>
                <c:pt idx="107">
                  <c:v>1.775756037844098</c:v>
                </c:pt>
                <c:pt idx="108">
                  <c:v>1.7632033003707717</c:v>
                </c:pt>
                <c:pt idx="109">
                  <c:v>1.7508168426497546</c:v>
                </c:pt>
                <c:pt idx="110">
                  <c:v>1.7386220279179425</c:v>
                </c:pt>
                <c:pt idx="111">
                  <c:v>1.7266457202409118</c:v>
                </c:pt>
                <c:pt idx="112">
                  <c:v>1.7149162479935849</c:v>
                </c:pt>
                <c:pt idx="113">
                  <c:v>1.7035492982382305</c:v>
                </c:pt>
                <c:pt idx="114">
                  <c:v>1.6924944075030843</c:v>
                </c:pt>
                <c:pt idx="115">
                  <c:v>1.6817837664678814</c:v>
                </c:pt>
                <c:pt idx="116">
                  <c:v>1.6714505542124947</c:v>
                </c:pt>
                <c:pt idx="117">
                  <c:v>1.6617180576946593</c:v>
                </c:pt>
                <c:pt idx="118">
                  <c:v>1.6523430550627147</c:v>
                </c:pt>
                <c:pt idx="119">
                  <c:v>1.6436500382173291</c:v>
                </c:pt>
              </c:numCache>
            </c:numRef>
          </c:xVal>
          <c:yVal>
            <c:numRef>
              <c:f>'1. 1000RPM'!$F$233:$F$352</c:f>
              <c:numCache>
                <c:formatCode>General</c:formatCode>
                <c:ptCount val="120"/>
                <c:pt idx="0">
                  <c:v>4.5322978786657475E-2</c:v>
                </c:pt>
                <c:pt idx="1">
                  <c:v>4.7664194601559982E-2</c:v>
                </c:pt>
                <c:pt idx="2">
                  <c:v>5.0766311233042323E-2</c:v>
                </c:pt>
                <c:pt idx="3">
                  <c:v>5.4613054556887738E-2</c:v>
                </c:pt>
                <c:pt idx="4">
                  <c:v>5.9563417901267686E-2</c:v>
                </c:pt>
                <c:pt idx="5">
                  <c:v>6.3708559391417369E-2</c:v>
                </c:pt>
                <c:pt idx="6">
                  <c:v>6.8185861746161619E-2</c:v>
                </c:pt>
                <c:pt idx="7">
                  <c:v>7.2984744627930392E-2</c:v>
                </c:pt>
                <c:pt idx="8">
                  <c:v>7.6640443670341896E-2</c:v>
                </c:pt>
                <c:pt idx="9">
                  <c:v>8.1707270097349238E-2</c:v>
                </c:pt>
                <c:pt idx="10">
                  <c:v>8.6003705618381956E-2</c:v>
                </c:pt>
                <c:pt idx="11">
                  <c:v>8.9905111439397931E-2</c:v>
                </c:pt>
                <c:pt idx="12">
                  <c:v>9.4820380354799894E-2</c:v>
                </c:pt>
                <c:pt idx="13">
                  <c:v>9.9680641109250123E-2</c:v>
                </c:pt>
                <c:pt idx="14">
                  <c:v>0.10414555055400815</c:v>
                </c:pt>
                <c:pt idx="15">
                  <c:v>0.10856502373283448</c:v>
                </c:pt>
                <c:pt idx="16">
                  <c:v>0.11327469246435044</c:v>
                </c:pt>
                <c:pt idx="17">
                  <c:v>0.11793383503964149</c:v>
                </c:pt>
                <c:pt idx="18">
                  <c:v>0.1228709228644355</c:v>
                </c:pt>
                <c:pt idx="19">
                  <c:v>0.12710479836480765</c:v>
                </c:pt>
                <c:pt idx="20">
                  <c:v>0.13225968953104458</c:v>
                </c:pt>
                <c:pt idx="21">
                  <c:v>0.13830269816628146</c:v>
                </c:pt>
                <c:pt idx="22">
                  <c:v>0.14426277376199059</c:v>
                </c:pt>
                <c:pt idx="23">
                  <c:v>0.15014216184855861</c:v>
                </c:pt>
                <c:pt idx="24">
                  <c:v>0.15563963375977638</c:v>
                </c:pt>
                <c:pt idx="25">
                  <c:v>0.16076856186112809</c:v>
                </c:pt>
                <c:pt idx="26">
                  <c:v>0.16554107672237306</c:v>
                </c:pt>
                <c:pt idx="27">
                  <c:v>0.17114115102838207</c:v>
                </c:pt>
                <c:pt idx="28">
                  <c:v>0.17638069224327035</c:v>
                </c:pt>
                <c:pt idx="29">
                  <c:v>0.18212921405299839</c:v>
                </c:pt>
                <c:pt idx="30">
                  <c:v>0.18723861983147869</c:v>
                </c:pt>
                <c:pt idx="31">
                  <c:v>0.19284611518884168</c:v>
                </c:pt>
                <c:pt idx="32">
                  <c:v>0.19893186993220904</c:v>
                </c:pt>
                <c:pt idx="33">
                  <c:v>0.20493352235414483</c:v>
                </c:pt>
                <c:pt idx="34">
                  <c:v>0.21138755293685879</c:v>
                </c:pt>
                <c:pt idx="35">
                  <c:v>0.21774707326279363</c:v>
                </c:pt>
                <c:pt idx="36">
                  <c:v>0.22505069613804879</c:v>
                </c:pt>
                <c:pt idx="37">
                  <c:v>0.23121464796260105</c:v>
                </c:pt>
                <c:pt idx="38">
                  <c:v>0.23879856271391703</c:v>
                </c:pt>
                <c:pt idx="39">
                  <c:v>0.2460059040760291</c:v>
                </c:pt>
                <c:pt idx="40">
                  <c:v>0.25406445291433793</c:v>
                </c:pt>
                <c:pt idx="41">
                  <c:v>0.26173854735253776</c:v>
                </c:pt>
                <c:pt idx="42">
                  <c:v>0.26974637313076699</c:v>
                </c:pt>
                <c:pt idx="43">
                  <c:v>0.27783833300204741</c:v>
                </c:pt>
                <c:pt idx="44">
                  <c:v>0.28578227377939475</c:v>
                </c:pt>
                <c:pt idx="45">
                  <c:v>0.29380435991933673</c:v>
                </c:pt>
                <c:pt idx="46">
                  <c:v>0.30189771719520808</c:v>
                </c:pt>
                <c:pt idx="47">
                  <c:v>0.31048089146267516</c:v>
                </c:pt>
                <c:pt idx="48">
                  <c:v>0.31889771462748689</c:v>
                </c:pt>
                <c:pt idx="49">
                  <c:v>0.32797162362301058</c:v>
                </c:pt>
                <c:pt idx="50">
                  <c:v>0.33685982091680938</c:v>
                </c:pt>
                <c:pt idx="51">
                  <c:v>0.34556975605639217</c:v>
                </c:pt>
                <c:pt idx="52">
                  <c:v>0.35449260058943649</c:v>
                </c:pt>
                <c:pt idx="53">
                  <c:v>0.3634239329171764</c:v>
                </c:pt>
                <c:pt idx="54">
                  <c:v>0.37272794088559547</c:v>
                </c:pt>
                <c:pt idx="55">
                  <c:v>0.38237730346811366</c:v>
                </c:pt>
                <c:pt idx="56">
                  <c:v>0.39216914948973602</c:v>
                </c:pt>
                <c:pt idx="57">
                  <c:v>0.40208935057209672</c:v>
                </c:pt>
                <c:pt idx="58">
                  <c:v>0.41212440617331725</c:v>
                </c:pt>
                <c:pt idx="59">
                  <c:v>0.42226145081360267</c:v>
                </c:pt>
                <c:pt idx="60">
                  <c:v>0.43264866001310676</c:v>
                </c:pt>
                <c:pt idx="61">
                  <c:v>0.44326298745869502</c:v>
                </c:pt>
                <c:pt idx="62">
                  <c:v>0.45423489574826553</c:v>
                </c:pt>
                <c:pt idx="63">
                  <c:v>0.46523409498801438</c:v>
                </c:pt>
                <c:pt idx="64">
                  <c:v>0.47639682672533018</c:v>
                </c:pt>
                <c:pt idx="65">
                  <c:v>0.48770386316372633</c:v>
                </c:pt>
                <c:pt idx="66">
                  <c:v>0.49927458189221735</c:v>
                </c:pt>
                <c:pt idx="67">
                  <c:v>0.51094694867297274</c:v>
                </c:pt>
                <c:pt idx="68">
                  <c:v>0.52296559549198651</c:v>
                </c:pt>
                <c:pt idx="69">
                  <c:v>0.53529412004277055</c:v>
                </c:pt>
                <c:pt idx="70">
                  <c:v>0.54789771756309713</c:v>
                </c:pt>
                <c:pt idx="71">
                  <c:v>0.56026539786271468</c:v>
                </c:pt>
                <c:pt idx="72">
                  <c:v>0.57368369309379796</c:v>
                </c:pt>
                <c:pt idx="73">
                  <c:v>0.58636222330786569</c:v>
                </c:pt>
                <c:pt idx="74">
                  <c:v>0.59988307207368785</c:v>
                </c:pt>
                <c:pt idx="75">
                  <c:v>0.61225390609643726</c:v>
                </c:pt>
                <c:pt idx="76">
                  <c:v>0.6260322478290189</c:v>
                </c:pt>
                <c:pt idx="77">
                  <c:v>0.63888842470507556</c:v>
                </c:pt>
                <c:pt idx="78">
                  <c:v>0.65243974758942014</c:v>
                </c:pt>
                <c:pt idx="79">
                  <c:v>0.66651798055488087</c:v>
                </c:pt>
                <c:pt idx="80">
                  <c:v>0.68024483704260763</c:v>
                </c:pt>
                <c:pt idx="81">
                  <c:v>0.69416629593319823</c:v>
                </c:pt>
                <c:pt idx="82">
                  <c:v>0.70876072369031662</c:v>
                </c:pt>
                <c:pt idx="83">
                  <c:v>0.72337356701898448</c:v>
                </c:pt>
                <c:pt idx="84">
                  <c:v>0.73846343946195236</c:v>
                </c:pt>
                <c:pt idx="85">
                  <c:v>0.75358305889290655</c:v>
                </c:pt>
                <c:pt idx="86">
                  <c:v>0.76886000084295714</c:v>
                </c:pt>
                <c:pt idx="87">
                  <c:v>0.78390357927273491</c:v>
                </c:pt>
                <c:pt idx="88">
                  <c:v>0.79947839883798077</c:v>
                </c:pt>
                <c:pt idx="89">
                  <c:v>0.81491318127507395</c:v>
                </c:pt>
                <c:pt idx="90">
                  <c:v>0.83058866868514425</c:v>
                </c:pt>
                <c:pt idx="91">
                  <c:v>0.84646082512933241</c:v>
                </c:pt>
                <c:pt idx="92">
                  <c:v>0.86278709823534439</c:v>
                </c:pt>
                <c:pt idx="93">
                  <c:v>0.87903850523723703</c:v>
                </c:pt>
                <c:pt idx="94">
                  <c:v>0.89531202447578728</c:v>
                </c:pt>
                <c:pt idx="95">
                  <c:v>0.91184979649942011</c:v>
                </c:pt>
                <c:pt idx="96">
                  <c:v>0.92829341223220219</c:v>
                </c:pt>
                <c:pt idx="97">
                  <c:v>0.94507448847872999</c:v>
                </c:pt>
                <c:pt idx="98">
                  <c:v>0.96217985290876784</c:v>
                </c:pt>
                <c:pt idx="99">
                  <c:v>0.97881938673284219</c:v>
                </c:pt>
                <c:pt idx="100">
                  <c:v>0.99576677904997402</c:v>
                </c:pt>
                <c:pt idx="101">
                  <c:v>1.0123731672224898</c:v>
                </c:pt>
                <c:pt idx="102">
                  <c:v>1.0293431875191066</c:v>
                </c:pt>
                <c:pt idx="103">
                  <c:v>1.0462219372216364</c:v>
                </c:pt>
                <c:pt idx="104">
                  <c:v>1.062732363205394</c:v>
                </c:pt>
                <c:pt idx="105">
                  <c:v>1.0792174357465669</c:v>
                </c:pt>
                <c:pt idx="106">
                  <c:v>1.0956574403284893</c:v>
                </c:pt>
                <c:pt idx="107">
                  <c:v>1.1119678372060728</c:v>
                </c:pt>
                <c:pt idx="108">
                  <c:v>1.127881943484625</c:v>
                </c:pt>
                <c:pt idx="109">
                  <c:v>1.1435768321589961</c:v>
                </c:pt>
                <c:pt idx="110">
                  <c:v>1.1591158218277691</c:v>
                </c:pt>
                <c:pt idx="111">
                  <c:v>1.174117981254267</c:v>
                </c:pt>
                <c:pt idx="112">
                  <c:v>1.1887316714457432</c:v>
                </c:pt>
                <c:pt idx="113">
                  <c:v>1.2029784607370653</c:v>
                </c:pt>
                <c:pt idx="114">
                  <c:v>1.2167463336099751</c:v>
                </c:pt>
                <c:pt idx="115">
                  <c:v>1.2298353665572654</c:v>
                </c:pt>
                <c:pt idx="116">
                  <c:v>1.2424420360375308</c:v>
                </c:pt>
                <c:pt idx="117">
                  <c:v>1.2545964099209879</c:v>
                </c:pt>
                <c:pt idx="118">
                  <c:v>1.2658551135473699</c:v>
                </c:pt>
                <c:pt idx="119">
                  <c:v>1.2763698802694396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C-99EB-4A34-A982-DB89AFDBD0FF}"/>
            </c:ext>
          </c:extLst>
        </c:ser>
        <c:ser>
          <c:idx val="6"/>
          <c:order val="3"/>
          <c:tx>
            <c:v>LogP</c:v>
          </c:tx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'2. 3000RPM'!$E$3:$E$722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'2. 3000RPM'!$F$3:$F$722</c:f>
              <c:numCache>
                <c:formatCode>General</c:formatCode>
                <c:ptCount val="720"/>
                <c:pt idx="0">
                  <c:v>-7.0581074285707285E-2</c:v>
                </c:pt>
                <c:pt idx="1">
                  <c:v>-7.0581074285707285E-2</c:v>
                </c:pt>
                <c:pt idx="2">
                  <c:v>-6.9560405233299899E-2</c:v>
                </c:pt>
                <c:pt idx="3">
                  <c:v>-6.7019178076801841E-2</c:v>
                </c:pt>
                <c:pt idx="4">
                  <c:v>-6.6006836168757702E-2</c:v>
                </c:pt>
                <c:pt idx="5">
                  <c:v>-6.4492734175287211E-2</c:v>
                </c:pt>
                <c:pt idx="6">
                  <c:v>-6.2983892535185784E-2</c:v>
                </c:pt>
                <c:pt idx="7">
                  <c:v>-6.6006836168757702E-2</c:v>
                </c:pt>
                <c:pt idx="8">
                  <c:v>-6.7019178076801841E-2</c:v>
                </c:pt>
                <c:pt idx="9">
                  <c:v>-6.7526235322846781E-2</c:v>
                </c:pt>
                <c:pt idx="10">
                  <c:v>-6.9560405233299899E-2</c:v>
                </c:pt>
                <c:pt idx="11">
                  <c:v>-6.9560405233299899E-2</c:v>
                </c:pt>
                <c:pt idx="12">
                  <c:v>-6.7526235322846781E-2</c:v>
                </c:pt>
                <c:pt idx="13">
                  <c:v>-6.5501548756432285E-2</c:v>
                </c:pt>
                <c:pt idx="14">
                  <c:v>-6.3486257521106718E-2</c:v>
                </c:pt>
                <c:pt idx="15">
                  <c:v>-6.1480274823508103E-2</c:v>
                </c:pt>
                <c:pt idx="16">
                  <c:v>-6.1480274823508103E-2</c:v>
                </c:pt>
                <c:pt idx="17">
                  <c:v>-6.0480747381381476E-2</c:v>
                </c:pt>
                <c:pt idx="18">
                  <c:v>-5.7991946977686754E-2</c:v>
                </c:pt>
                <c:pt idx="19">
                  <c:v>-5.8488567365596968E-2</c:v>
                </c:pt>
                <c:pt idx="20">
                  <c:v>-5.7495893831919269E-2</c:v>
                </c:pt>
                <c:pt idx="21">
                  <c:v>-5.8488567365596968E-2</c:v>
                </c:pt>
                <c:pt idx="22">
                  <c:v>-5.9981844992336796E-2</c:v>
                </c:pt>
                <c:pt idx="23">
                  <c:v>-5.8488567365596968E-2</c:v>
                </c:pt>
                <c:pt idx="24">
                  <c:v>-5.8985756294430272E-2</c:v>
                </c:pt>
                <c:pt idx="25">
                  <c:v>-6.0980223551333534E-2</c:v>
                </c:pt>
                <c:pt idx="26">
                  <c:v>-6.0480747381381476E-2</c:v>
                </c:pt>
                <c:pt idx="27">
                  <c:v>-6.1480274823508103E-2</c:v>
                </c:pt>
                <c:pt idx="28">
                  <c:v>-5.8488567365596968E-2</c:v>
                </c:pt>
                <c:pt idx="29">
                  <c:v>-5.5024091587952087E-2</c:v>
                </c:pt>
                <c:pt idx="30">
                  <c:v>-5.551732784983137E-2</c:v>
                </c:pt>
                <c:pt idx="31">
                  <c:v>-5.6011124926228104E-2</c:v>
                </c:pt>
                <c:pt idx="32">
                  <c:v>-5.7000406633959479E-2</c:v>
                </c:pt>
                <c:pt idx="33">
                  <c:v>-6.0980223551333534E-2</c:v>
                </c:pt>
                <c:pt idx="34">
                  <c:v>-6.3989204284790407E-2</c:v>
                </c:pt>
                <c:pt idx="35">
                  <c:v>-6.198090252378971E-2</c:v>
                </c:pt>
                <c:pt idx="36">
                  <c:v>-5.4531414868180264E-2</c:v>
                </c:pt>
                <c:pt idx="37">
                  <c:v>-6.0980223551333534E-2</c:v>
                </c:pt>
                <c:pt idx="38">
                  <c:v>-5.7991946977686754E-2</c:v>
                </c:pt>
                <c:pt idx="39">
                  <c:v>-6.0980223551333534E-2</c:v>
                </c:pt>
                <c:pt idx="40">
                  <c:v>-6.4492734175287211E-2</c:v>
                </c:pt>
                <c:pt idx="41">
                  <c:v>-6.2482107982653363E-2</c:v>
                </c:pt>
                <c:pt idx="42">
                  <c:v>-6.3486257521106718E-2</c:v>
                </c:pt>
                <c:pt idx="43">
                  <c:v>-6.3486257521106718E-2</c:v>
                </c:pt>
                <c:pt idx="44">
                  <c:v>-6.198090252378971E-2</c:v>
                </c:pt>
                <c:pt idx="45">
                  <c:v>-6.2983892535185784E-2</c:v>
                </c:pt>
                <c:pt idx="46">
                  <c:v>-5.7991946977686754E-2</c:v>
                </c:pt>
                <c:pt idx="47">
                  <c:v>-6.0480747381381476E-2</c:v>
                </c:pt>
                <c:pt idx="48">
                  <c:v>-5.4531414868180264E-2</c:v>
                </c:pt>
                <c:pt idx="49">
                  <c:v>-5.7000406633959479E-2</c:v>
                </c:pt>
                <c:pt idx="50">
                  <c:v>-7.5720713938118356E-2</c:v>
                </c:pt>
                <c:pt idx="51">
                  <c:v>-7.0581074285707285E-2</c:v>
                </c:pt>
                <c:pt idx="52">
                  <c:v>-7.1604147743286189E-2</c:v>
                </c:pt>
                <c:pt idx="53">
                  <c:v>-6.8033885271827368E-2</c:v>
                </c:pt>
                <c:pt idx="54">
                  <c:v>-6.3989204284790407E-2</c:v>
                </c:pt>
                <c:pt idx="55">
                  <c:v>-5.9483515067432782E-2</c:v>
                </c:pt>
                <c:pt idx="56">
                  <c:v>-6.0480747381381476E-2</c:v>
                </c:pt>
                <c:pt idx="57">
                  <c:v>-5.7495893831919269E-2</c:v>
                </c:pt>
                <c:pt idx="58">
                  <c:v>-5.403929642243141E-2</c:v>
                </c:pt>
                <c:pt idx="59">
                  <c:v>-5.3547734986926908E-2</c:v>
                </c:pt>
                <c:pt idx="60">
                  <c:v>-4.7691990337874794E-2</c:v>
                </c:pt>
                <c:pt idx="61">
                  <c:v>-5.1098239029786302E-2</c:v>
                </c:pt>
                <c:pt idx="62">
                  <c:v>-5.2566278112949241E-2</c:v>
                </c:pt>
                <c:pt idx="63">
                  <c:v>-4.4312249686494193E-2</c:v>
                </c:pt>
                <c:pt idx="64">
                  <c:v>-3.8578905933551705E-2</c:v>
                </c:pt>
                <c:pt idx="65">
                  <c:v>-3.4328028779893278E-2</c:v>
                </c:pt>
                <c:pt idx="66">
                  <c:v>-3.1050319018657353E-2</c:v>
                </c:pt>
                <c:pt idx="67">
                  <c:v>-3.1984286006358213E-2</c:v>
                </c:pt>
                <c:pt idx="68">
                  <c:v>-3.1517051446064863E-2</c:v>
                </c:pt>
                <c:pt idx="69">
                  <c:v>-3.1517051446064863E-2</c:v>
                </c:pt>
                <c:pt idx="70">
                  <c:v>-3.2920265855502902E-2</c:v>
                </c:pt>
                <c:pt idx="71">
                  <c:v>-2.8724151261894745E-2</c:v>
                </c:pt>
                <c:pt idx="72">
                  <c:v>-2.4568191490737076E-2</c:v>
                </c:pt>
                <c:pt idx="73">
                  <c:v>-1.9996628416253676E-2</c:v>
                </c:pt>
                <c:pt idx="74">
                  <c:v>-1.9088062223156451E-2</c:v>
                </c:pt>
                <c:pt idx="75">
                  <c:v>-1.8634490921455603E-2</c:v>
                </c:pt>
                <c:pt idx="76">
                  <c:v>-1.7728766960431602E-2</c:v>
                </c:pt>
                <c:pt idx="77">
                  <c:v>-1.7276612331454656E-2</c:v>
                </c:pt>
                <c:pt idx="78">
                  <c:v>-1.7276612331454656E-2</c:v>
                </c:pt>
                <c:pt idx="79">
                  <c:v>-1.7728766960431602E-2</c:v>
                </c:pt>
                <c:pt idx="80">
                  <c:v>-1.8634490921455603E-2</c:v>
                </c:pt>
                <c:pt idx="81">
                  <c:v>-2.0451625295904902E-2</c:v>
                </c:pt>
                <c:pt idx="82">
                  <c:v>-2.3650020996726601E-2</c:v>
                </c:pt>
                <c:pt idx="83">
                  <c:v>-2.8260409112221711E-2</c:v>
                </c:pt>
                <c:pt idx="84">
                  <c:v>-3.1050319018657353E-2</c:v>
                </c:pt>
                <c:pt idx="85">
                  <c:v>-3.1517051446064863E-2</c:v>
                </c:pt>
                <c:pt idx="86">
                  <c:v>-3.1517051446064863E-2</c:v>
                </c:pt>
                <c:pt idx="87">
                  <c:v>-3.0584087646018613E-2</c:v>
                </c:pt>
                <c:pt idx="88">
                  <c:v>-3.0118356253500032E-2</c:v>
                </c:pt>
                <c:pt idx="89">
                  <c:v>-3.1517051446064863E-2</c:v>
                </c:pt>
                <c:pt idx="90">
                  <c:v>-3.2452023781137915E-2</c:v>
                </c:pt>
                <c:pt idx="91">
                  <c:v>-3.3389013318065645E-2</c:v>
                </c:pt>
                <c:pt idx="92">
                  <c:v>-3.2920265855502902E-2</c:v>
                </c:pt>
                <c:pt idx="93">
                  <c:v>-2.8260409112221711E-2</c:v>
                </c:pt>
                <c:pt idx="94">
                  <c:v>-2.2276394711152253E-2</c:v>
                </c:pt>
                <c:pt idx="95">
                  <c:v>-1.7728766960431602E-2</c:v>
                </c:pt>
                <c:pt idx="96">
                  <c:v>-1.4124642691606345E-2</c:v>
                </c:pt>
                <c:pt idx="97">
                  <c:v>-1.1887159731648099E-2</c:v>
                </c:pt>
                <c:pt idx="98">
                  <c:v>-1.2780770091995148E-2</c:v>
                </c:pt>
                <c:pt idx="99">
                  <c:v>-1.2780770091995148E-2</c:v>
                </c:pt>
                <c:pt idx="100">
                  <c:v>-1.3676222949234686E-2</c:v>
                </c:pt>
                <c:pt idx="101">
                  <c:v>-1.4124642691606345E-2</c:v>
                </c:pt>
                <c:pt idx="102">
                  <c:v>-1.1887159731648099E-2</c:v>
                </c:pt>
                <c:pt idx="103">
                  <c:v>-9.2173081968621833E-3</c:v>
                </c:pt>
                <c:pt idx="104">
                  <c:v>-6.1230850587887945E-3</c:v>
                </c:pt>
                <c:pt idx="105">
                  <c:v>-3.4883278458213473E-3</c:v>
                </c:pt>
                <c:pt idx="106">
                  <c:v>-3.0507515046188267E-3</c:v>
                </c:pt>
                <c:pt idx="107">
                  <c:v>-2.6136156026866902E-3</c:v>
                </c:pt>
                <c:pt idx="108">
                  <c:v>0</c:v>
                </c:pt>
                <c:pt idx="109">
                  <c:v>8.6772153122691327E-4</c:v>
                </c:pt>
                <c:pt idx="110">
                  <c:v>3.0294705536179621E-3</c:v>
                </c:pt>
                <c:pt idx="111">
                  <c:v>4.7511555910010198E-3</c:v>
                </c:pt>
                <c:pt idx="112">
                  <c:v>6.4660422492316813E-3</c:v>
                </c:pt>
                <c:pt idx="113">
                  <c:v>7.7477780007399483E-3</c:v>
                </c:pt>
                <c:pt idx="114">
                  <c:v>9.8756337121601191E-3</c:v>
                </c:pt>
                <c:pt idx="115">
                  <c:v>9.8756337121601191E-3</c:v>
                </c:pt>
                <c:pt idx="116">
                  <c:v>9.8756337121601191E-3</c:v>
                </c:pt>
                <c:pt idx="117">
                  <c:v>7.7477780007399483E-3</c:v>
                </c:pt>
                <c:pt idx="118">
                  <c:v>4.3213737826425782E-3</c:v>
                </c:pt>
                <c:pt idx="119">
                  <c:v>2.1660617565076304E-3</c:v>
                </c:pt>
                <c:pt idx="120">
                  <c:v>2.1660617565076304E-3</c:v>
                </c:pt>
                <c:pt idx="121">
                  <c:v>4.3213737826425782E-3</c:v>
                </c:pt>
                <c:pt idx="122">
                  <c:v>8.6001717619175692E-3</c:v>
                </c:pt>
                <c:pt idx="123">
                  <c:v>9.4508957986939347E-3</c:v>
                </c:pt>
                <c:pt idx="124">
                  <c:v>7.7477780007399483E-3</c:v>
                </c:pt>
                <c:pt idx="125">
                  <c:v>5.1805125037803143E-3</c:v>
                </c:pt>
                <c:pt idx="126">
                  <c:v>3.4605321095064891E-3</c:v>
                </c:pt>
                <c:pt idx="127">
                  <c:v>4.3213737826425782E-3</c:v>
                </c:pt>
                <c:pt idx="128">
                  <c:v>9.025742086910208E-3</c:v>
                </c:pt>
                <c:pt idx="129">
                  <c:v>1.2837224705172217E-2</c:v>
                </c:pt>
                <c:pt idx="130">
                  <c:v>1.4940349792936524E-2</c:v>
                </c:pt>
                <c:pt idx="131">
                  <c:v>1.4100321519620545E-2</c:v>
                </c:pt>
                <c:pt idx="132">
                  <c:v>1.1993114659256938E-2</c:v>
                </c:pt>
                <c:pt idx="133">
                  <c:v>1.1570443597278161E-2</c:v>
                </c:pt>
                <c:pt idx="134">
                  <c:v>1.2415374762432893E-2</c:v>
                </c:pt>
                <c:pt idx="135">
                  <c:v>1.4100321519620545E-2</c:v>
                </c:pt>
                <c:pt idx="136">
                  <c:v>1.4940349792936524E-2</c:v>
                </c:pt>
                <c:pt idx="137">
                  <c:v>1.3258665283516512E-2</c:v>
                </c:pt>
                <c:pt idx="138">
                  <c:v>1.4940349792936524E-2</c:v>
                </c:pt>
                <c:pt idx="139">
                  <c:v>1.5359755409214231E-2</c:v>
                </c:pt>
                <c:pt idx="140">
                  <c:v>1.6615547557177382E-2</c:v>
                </c:pt>
                <c:pt idx="141">
                  <c:v>1.6615547557177382E-2</c:v>
                </c:pt>
                <c:pt idx="142">
                  <c:v>1.5778756389040929E-2</c:v>
                </c:pt>
                <c:pt idx="143">
                  <c:v>1.3679697291192561E-2</c:v>
                </c:pt>
                <c:pt idx="144">
                  <c:v>1.1147360775797479E-2</c:v>
                </c:pt>
                <c:pt idx="145">
                  <c:v>9.8756337121601191E-3</c:v>
                </c:pt>
                <c:pt idx="146">
                  <c:v>9.025742086910208E-3</c:v>
                </c:pt>
                <c:pt idx="147">
                  <c:v>9.025742086910208E-3</c:v>
                </c:pt>
                <c:pt idx="148">
                  <c:v>9.4508957986939347E-3</c:v>
                </c:pt>
                <c:pt idx="149">
                  <c:v>6.0379549973171767E-3</c:v>
                </c:pt>
                <c:pt idx="150">
                  <c:v>1.7337128090005314E-3</c:v>
                </c:pt>
                <c:pt idx="151">
                  <c:v>-8.6945871262889137E-4</c:v>
                </c:pt>
                <c:pt idx="152">
                  <c:v>-2.176919254274547E-3</c:v>
                </c:pt>
                <c:pt idx="153">
                  <c:v>1.7337128090005314E-3</c:v>
                </c:pt>
                <c:pt idx="154">
                  <c:v>7.7477780007399483E-3</c:v>
                </c:pt>
                <c:pt idx="155">
                  <c:v>1.4520538757923713E-2</c:v>
                </c:pt>
                <c:pt idx="156">
                  <c:v>2.201573981772028E-2</c:v>
                </c:pt>
                <c:pt idx="157">
                  <c:v>2.8164419424469872E-2</c:v>
                </c:pt>
                <c:pt idx="158">
                  <c:v>3.1408464251624121E-2</c:v>
                </c:pt>
                <c:pt idx="159">
                  <c:v>3.3021444682910656E-2</c:v>
                </c:pt>
                <c:pt idx="160">
                  <c:v>3.3021444682910656E-2</c:v>
                </c:pt>
                <c:pt idx="161">
                  <c:v>3.1004281363536827E-2</c:v>
                </c:pt>
                <c:pt idx="162">
                  <c:v>2.8571252692537637E-2</c:v>
                </c:pt>
                <c:pt idx="163">
                  <c:v>2.4895960107484977E-2</c:v>
                </c:pt>
                <c:pt idx="164">
                  <c:v>2.3663918197793475E-2</c:v>
                </c:pt>
                <c:pt idx="165">
                  <c:v>2.201573981772028E-2</c:v>
                </c:pt>
                <c:pt idx="166">
                  <c:v>1.8700498666243369E-2</c:v>
                </c:pt>
                <c:pt idx="167">
                  <c:v>1.7450729510536125E-2</c:v>
                </c:pt>
                <c:pt idx="168">
                  <c:v>1.6197353512439061E-2</c:v>
                </c:pt>
                <c:pt idx="169">
                  <c:v>1.5359755409214231E-2</c:v>
                </c:pt>
                <c:pt idx="170">
                  <c:v>1.7450729510536125E-2</c:v>
                </c:pt>
                <c:pt idx="171">
                  <c:v>1.9946681678842306E-2</c:v>
                </c:pt>
                <c:pt idx="172">
                  <c:v>2.201573981772028E-2</c:v>
                </c:pt>
                <c:pt idx="173">
                  <c:v>2.4074987307426243E-2</c:v>
                </c:pt>
                <c:pt idx="174">
                  <c:v>2.3663918197793475E-2</c:v>
                </c:pt>
                <c:pt idx="175">
                  <c:v>2.2840610876527823E-2</c:v>
                </c:pt>
                <c:pt idx="176">
                  <c:v>2.2840610876527823E-2</c:v>
                </c:pt>
                <c:pt idx="177">
                  <c:v>2.2840610876527823E-2</c:v>
                </c:pt>
                <c:pt idx="178">
                  <c:v>2.4485667699166973E-2</c:v>
                </c:pt>
                <c:pt idx="179">
                  <c:v>2.6533264523296733E-2</c:v>
                </c:pt>
                <c:pt idx="180">
                  <c:v>2.7349607774756507E-2</c:v>
                </c:pt>
                <c:pt idx="181">
                  <c:v>2.6124516745450282E-2</c:v>
                </c:pt>
                <c:pt idx="182">
                  <c:v>2.5305865264770262E-2</c:v>
                </c:pt>
                <c:pt idx="183">
                  <c:v>2.5305865264770262E-2</c:v>
                </c:pt>
                <c:pt idx="184">
                  <c:v>2.3252459633711444E-2</c:v>
                </c:pt>
                <c:pt idx="185">
                  <c:v>2.1189299069938092E-2</c:v>
                </c:pt>
                <c:pt idx="186">
                  <c:v>1.953168453125545E-2</c:v>
                </c:pt>
                <c:pt idx="187">
                  <c:v>1.6197353512439061E-2</c:v>
                </c:pt>
                <c:pt idx="188">
                  <c:v>1.5778756389040929E-2</c:v>
                </c:pt>
                <c:pt idx="189">
                  <c:v>1.703333929878037E-2</c:v>
                </c:pt>
                <c:pt idx="190">
                  <c:v>1.8284308426530838E-2</c:v>
                </c:pt>
                <c:pt idx="191">
                  <c:v>2.2428371185486493E-2</c:v>
                </c:pt>
                <c:pt idx="192">
                  <c:v>2.6533264523296733E-2</c:v>
                </c:pt>
                <c:pt idx="193">
                  <c:v>2.8164419424469872E-2</c:v>
                </c:pt>
                <c:pt idx="194">
                  <c:v>3.0599721965951066E-2</c:v>
                </c:pt>
                <c:pt idx="195">
                  <c:v>3.4628456625320346E-2</c:v>
                </c:pt>
                <c:pt idx="196">
                  <c:v>3.7027879755774942E-2</c:v>
                </c:pt>
                <c:pt idx="197">
                  <c:v>4.218159451576628E-2</c:v>
                </c:pt>
                <c:pt idx="198">
                  <c:v>4.6885190837710138E-2</c:v>
                </c:pt>
                <c:pt idx="199">
                  <c:v>5.1152522447381291E-2</c:v>
                </c:pt>
                <c:pt idx="200">
                  <c:v>5.6523724079100369E-2</c:v>
                </c:pt>
                <c:pt idx="201">
                  <c:v>5.9184617631371138E-2</c:v>
                </c:pt>
                <c:pt idx="202">
                  <c:v>6.069784035361165E-2</c:v>
                </c:pt>
                <c:pt idx="203">
                  <c:v>6.4083435963596003E-2</c:v>
                </c:pt>
                <c:pt idx="204">
                  <c:v>6.5579714728448424E-2</c:v>
                </c:pt>
                <c:pt idx="205">
                  <c:v>6.8185861746161619E-2</c:v>
                </c:pt>
                <c:pt idx="206">
                  <c:v>7.1513805095089159E-2</c:v>
                </c:pt>
                <c:pt idx="207">
                  <c:v>7.3351702386900947E-2</c:v>
                </c:pt>
                <c:pt idx="208">
                  <c:v>7.5911761482777521E-2</c:v>
                </c:pt>
                <c:pt idx="209">
                  <c:v>8.0626486921805726E-2</c:v>
                </c:pt>
                <c:pt idx="210">
                  <c:v>8.4218686739238768E-2</c:v>
                </c:pt>
                <c:pt idx="211">
                  <c:v>8.6003705618381956E-2</c:v>
                </c:pt>
                <c:pt idx="212">
                  <c:v>8.7071205906535415E-2</c:v>
                </c:pt>
                <c:pt idx="213">
                  <c:v>8.7426457036285488E-2</c:v>
                </c:pt>
                <c:pt idx="214">
                  <c:v>8.9198366805148865E-2</c:v>
                </c:pt>
                <c:pt idx="215">
                  <c:v>9.2018470752797024E-2</c:v>
                </c:pt>
                <c:pt idx="216">
                  <c:v>9.2369699629120686E-2</c:v>
                </c:pt>
                <c:pt idx="217">
                  <c:v>9.4820380354799894E-2</c:v>
                </c:pt>
                <c:pt idx="218">
                  <c:v>9.6562438374135556E-2</c:v>
                </c:pt>
                <c:pt idx="219">
                  <c:v>9.7257309693419919E-2</c:v>
                </c:pt>
                <c:pt idx="220">
                  <c:v>9.7951070994149958E-2</c:v>
                </c:pt>
                <c:pt idx="221">
                  <c:v>9.2369699629120686E-2</c:v>
                </c:pt>
                <c:pt idx="222">
                  <c:v>9.7604328874410881E-2</c:v>
                </c:pt>
                <c:pt idx="223">
                  <c:v>9.8989639401177318E-2</c:v>
                </c:pt>
                <c:pt idx="224">
                  <c:v>0.10174707394636621</c:v>
                </c:pt>
                <c:pt idx="225">
                  <c:v>0.10448711131239508</c:v>
                </c:pt>
                <c:pt idx="226">
                  <c:v>0.1112625136590653</c:v>
                </c:pt>
                <c:pt idx="227">
                  <c:v>0.11260500153457455</c:v>
                </c:pt>
                <c:pt idx="228">
                  <c:v>0.11461098423217315</c:v>
                </c:pt>
                <c:pt idx="229">
                  <c:v>0.11693964655075578</c:v>
                </c:pt>
                <c:pt idx="230">
                  <c:v>0.11760269169008426</c:v>
                </c:pt>
                <c:pt idx="231">
                  <c:v>0.11925588927793671</c:v>
                </c:pt>
                <c:pt idx="232">
                  <c:v>0.1258064581395269</c:v>
                </c:pt>
                <c:pt idx="233">
                  <c:v>0.13193929521042452</c:v>
                </c:pt>
                <c:pt idx="234">
                  <c:v>0.1401936785786313</c:v>
                </c:pt>
                <c:pt idx="235">
                  <c:v>0.14270224573761559</c:v>
                </c:pt>
                <c:pt idx="236">
                  <c:v>0.1464381352857746</c:v>
                </c:pt>
                <c:pt idx="237">
                  <c:v>0.15198239545747402</c:v>
                </c:pt>
                <c:pt idx="238">
                  <c:v>0.15350998930083753</c:v>
                </c:pt>
                <c:pt idx="239">
                  <c:v>0.15806079393660522</c:v>
                </c:pt>
                <c:pt idx="240">
                  <c:v>0.16256440652301901</c:v>
                </c:pt>
                <c:pt idx="241">
                  <c:v>0.16554107672237306</c:v>
                </c:pt>
                <c:pt idx="242">
                  <c:v>0.17114115102838207</c:v>
                </c:pt>
                <c:pt idx="243">
                  <c:v>0.17782497186468177</c:v>
                </c:pt>
                <c:pt idx="244">
                  <c:v>0.18098558078673047</c:v>
                </c:pt>
                <c:pt idx="245">
                  <c:v>0.18639121569549319</c:v>
                </c:pt>
                <c:pt idx="246">
                  <c:v>0.19145101446489549</c:v>
                </c:pt>
                <c:pt idx="247">
                  <c:v>0.19672872262328683</c:v>
                </c:pt>
                <c:pt idx="248">
                  <c:v>0.20411998265592479</c:v>
                </c:pt>
                <c:pt idx="249">
                  <c:v>0.21031851982623187</c:v>
                </c:pt>
                <c:pt idx="250">
                  <c:v>0.21563756343506174</c:v>
                </c:pt>
                <c:pt idx="251">
                  <c:v>0.22271647114758325</c:v>
                </c:pt>
                <c:pt idx="252">
                  <c:v>0.22762964957100867</c:v>
                </c:pt>
                <c:pt idx="253">
                  <c:v>0.23299611039215382</c:v>
                </c:pt>
                <c:pt idx="254">
                  <c:v>0.2395497208404731</c:v>
                </c:pt>
                <c:pt idx="255">
                  <c:v>0.24402958903002173</c:v>
                </c:pt>
                <c:pt idx="256">
                  <c:v>0.24870873560091777</c:v>
                </c:pt>
                <c:pt idx="257">
                  <c:v>0.25358028956218281</c:v>
                </c:pt>
                <c:pt idx="258">
                  <c:v>0.25647720624167669</c:v>
                </c:pt>
                <c:pt idx="259">
                  <c:v>0.26054837263697944</c:v>
                </c:pt>
                <c:pt idx="260">
                  <c:v>0.26505378850401468</c:v>
                </c:pt>
                <c:pt idx="261">
                  <c:v>0.27021285489624264</c:v>
                </c:pt>
                <c:pt idx="262">
                  <c:v>0.27669152884503972</c:v>
                </c:pt>
                <c:pt idx="263">
                  <c:v>0.28307497473547155</c:v>
                </c:pt>
                <c:pt idx="264">
                  <c:v>0.28891960566172653</c:v>
                </c:pt>
                <c:pt idx="265">
                  <c:v>0.29600666931367231</c:v>
                </c:pt>
                <c:pt idx="266">
                  <c:v>0.30233092868439926</c:v>
                </c:pt>
                <c:pt idx="267">
                  <c:v>0.30920417967040753</c:v>
                </c:pt>
                <c:pt idx="268">
                  <c:v>0.31701810104811157</c:v>
                </c:pt>
                <c:pt idx="269">
                  <c:v>0.32304573548170146</c:v>
                </c:pt>
                <c:pt idx="270">
                  <c:v>0.33000770087275921</c:v>
                </c:pt>
                <c:pt idx="271">
                  <c:v>0.33725953975027573</c:v>
                </c:pt>
                <c:pt idx="272">
                  <c:v>0.34458874257871386</c:v>
                </c:pt>
                <c:pt idx="273">
                  <c:v>0.35333909531130464</c:v>
                </c:pt>
                <c:pt idx="274">
                  <c:v>0.362670929725667</c:v>
                </c:pt>
                <c:pt idx="275">
                  <c:v>0.37180645850741589</c:v>
                </c:pt>
                <c:pt idx="276">
                  <c:v>0.38129562300382597</c:v>
                </c:pt>
                <c:pt idx="277">
                  <c:v>0.3905818785504353</c:v>
                </c:pt>
                <c:pt idx="278">
                  <c:v>0.39880773020326449</c:v>
                </c:pt>
                <c:pt idx="279">
                  <c:v>0.40739090447073156</c:v>
                </c:pt>
                <c:pt idx="280">
                  <c:v>0.41514035219587275</c:v>
                </c:pt>
                <c:pt idx="281">
                  <c:v>0.42308195829723105</c:v>
                </c:pt>
                <c:pt idx="282">
                  <c:v>0.43184604569872537</c:v>
                </c:pt>
                <c:pt idx="283">
                  <c:v>0.44106640663926322</c:v>
                </c:pt>
                <c:pt idx="284">
                  <c:v>0.45055700941832905</c:v>
                </c:pt>
                <c:pt idx="285">
                  <c:v>0.46089784275654788</c:v>
                </c:pt>
                <c:pt idx="286">
                  <c:v>0.47129171105893858</c:v>
                </c:pt>
                <c:pt idx="287">
                  <c:v>0.48129927333285571</c:v>
                </c:pt>
                <c:pt idx="288">
                  <c:v>0.49178177558416575</c:v>
                </c:pt>
                <c:pt idx="289">
                  <c:v>0.50256366910736339</c:v>
                </c:pt>
                <c:pt idx="290">
                  <c:v>0.51375015008182356</c:v>
                </c:pt>
                <c:pt idx="291">
                  <c:v>0.5247854493212224</c:v>
                </c:pt>
                <c:pt idx="292">
                  <c:v>0.53542071805617342</c:v>
                </c:pt>
                <c:pt idx="293">
                  <c:v>0.54641926683519171</c:v>
                </c:pt>
                <c:pt idx="294">
                  <c:v>0.55762748842682663</c:v>
                </c:pt>
                <c:pt idx="295">
                  <c:v>0.56843641441688531</c:v>
                </c:pt>
                <c:pt idx="296">
                  <c:v>0.57978359661681012</c:v>
                </c:pt>
                <c:pt idx="297">
                  <c:v>0.59139855128124874</c:v>
                </c:pt>
                <c:pt idx="298">
                  <c:v>0.60292771285918934</c:v>
                </c:pt>
                <c:pt idx="299">
                  <c:v>0.61489721603313463</c:v>
                </c:pt>
                <c:pt idx="300">
                  <c:v>0.6274682724597096</c:v>
                </c:pt>
                <c:pt idx="301">
                  <c:v>0.63988474191630429</c:v>
                </c:pt>
                <c:pt idx="302">
                  <c:v>0.65292288756794192</c:v>
                </c:pt>
                <c:pt idx="303">
                  <c:v>0.66604973848051585</c:v>
                </c:pt>
                <c:pt idx="304">
                  <c:v>0.67897337591976514</c:v>
                </c:pt>
                <c:pt idx="305">
                  <c:v>0.69205336503408077</c:v>
                </c:pt>
                <c:pt idx="306">
                  <c:v>0.70492229122340178</c:v>
                </c:pt>
                <c:pt idx="307">
                  <c:v>0.7181694053913068</c:v>
                </c:pt>
                <c:pt idx="308">
                  <c:v>0.73215241806521381</c:v>
                </c:pt>
                <c:pt idx="309">
                  <c:v>0.74647850993003106</c:v>
                </c:pt>
                <c:pt idx="310">
                  <c:v>0.76102525171137259</c:v>
                </c:pt>
                <c:pt idx="311">
                  <c:v>0.77553763478095694</c:v>
                </c:pt>
                <c:pt idx="312">
                  <c:v>0.78986263004638169</c:v>
                </c:pt>
                <c:pt idx="313">
                  <c:v>0.80420760508204148</c:v>
                </c:pt>
                <c:pt idx="314">
                  <c:v>0.81881950754753641</c:v>
                </c:pt>
                <c:pt idx="315">
                  <c:v>0.83308333417834302</c:v>
                </c:pt>
                <c:pt idx="316">
                  <c:v>0.84825071467704249</c:v>
                </c:pt>
                <c:pt idx="317">
                  <c:v>0.8636202202703156</c:v>
                </c:pt>
                <c:pt idx="318">
                  <c:v>0.87909587950007273</c:v>
                </c:pt>
                <c:pt idx="319">
                  <c:v>0.89492497735954346</c:v>
                </c:pt>
                <c:pt idx="320">
                  <c:v>0.91110431780403589</c:v>
                </c:pt>
                <c:pt idx="321">
                  <c:v>0.92711361193376052</c:v>
                </c:pt>
                <c:pt idx="322">
                  <c:v>0.94349451590610256</c:v>
                </c:pt>
                <c:pt idx="323">
                  <c:v>0.96009006790491946</c:v>
                </c:pt>
                <c:pt idx="324">
                  <c:v>0.9757533890362875</c:v>
                </c:pt>
                <c:pt idx="325">
                  <c:v>0.99242095605202418</c:v>
                </c:pt>
                <c:pt idx="326">
                  <c:v>1.0084724193027221</c:v>
                </c:pt>
                <c:pt idx="327">
                  <c:v>1.0250599685995789</c:v>
                </c:pt>
                <c:pt idx="328">
                  <c:v>1.0422998074136254</c:v>
                </c:pt>
                <c:pt idx="329">
                  <c:v>1.0590330049637804</c:v>
                </c:pt>
                <c:pt idx="330">
                  <c:v>1.0758388259746872</c:v>
                </c:pt>
                <c:pt idx="331">
                  <c:v>1.0924399113311414</c:v>
                </c:pt>
                <c:pt idx="332">
                  <c:v>1.1092071963200651</c:v>
                </c:pt>
                <c:pt idx="333">
                  <c:v>1.1261314072619844</c:v>
                </c:pt>
                <c:pt idx="334">
                  <c:v>1.1429210575156148</c:v>
                </c:pt>
                <c:pt idx="335">
                  <c:v>1.1597476105242728</c:v>
                </c:pt>
                <c:pt idx="336">
                  <c:v>1.1760623051250794</c:v>
                </c:pt>
                <c:pt idx="337">
                  <c:v>1.1920375027132475</c:v>
                </c:pt>
                <c:pt idx="338">
                  <c:v>1.2081187407382767</c:v>
                </c:pt>
                <c:pt idx="339">
                  <c:v>1.2239888825700918</c:v>
                </c:pt>
                <c:pt idx="340">
                  <c:v>1.2397998184470986</c:v>
                </c:pt>
                <c:pt idx="341">
                  <c:v>1.2553690042664414</c:v>
                </c:pt>
                <c:pt idx="342">
                  <c:v>1.2704692064531979</c:v>
                </c:pt>
                <c:pt idx="343">
                  <c:v>1.2847690133490197</c:v>
                </c:pt>
                <c:pt idx="344">
                  <c:v>1.2987875999442355</c:v>
                </c:pt>
                <c:pt idx="345">
                  <c:v>1.3126004392612594</c:v>
                </c:pt>
                <c:pt idx="346">
                  <c:v>1.3257618853192303</c:v>
                </c:pt>
                <c:pt idx="347">
                  <c:v>1.3386357524911936</c:v>
                </c:pt>
                <c:pt idx="348">
                  <c:v>1.3509647879430984</c:v>
                </c:pt>
                <c:pt idx="349">
                  <c:v>1.3628969678025444</c:v>
                </c:pt>
                <c:pt idx="350">
                  <c:v>1.374289987675311</c:v>
                </c:pt>
                <c:pt idx="351">
                  <c:v>1.3858206870718865</c:v>
                </c:pt>
                <c:pt idx="352">
                  <c:v>1.3974011493526108</c:v>
                </c:pt>
                <c:pt idx="353">
                  <c:v>1.4093074239519776</c:v>
                </c:pt>
                <c:pt idx="354">
                  <c:v>1.4216203771068325</c:v>
                </c:pt>
                <c:pt idx="355">
                  <c:v>1.4348881208673159</c:v>
                </c:pt>
                <c:pt idx="356">
                  <c:v>1.4495246803250288</c:v>
                </c:pt>
                <c:pt idx="357">
                  <c:v>1.4659773682858228</c:v>
                </c:pt>
                <c:pt idx="358">
                  <c:v>1.4844706757019304</c:v>
                </c:pt>
                <c:pt idx="359">
                  <c:v>1.505177120876829</c:v>
                </c:pt>
                <c:pt idx="360">
                  <c:v>1.5279648356765814</c:v>
                </c:pt>
                <c:pt idx="361">
                  <c:v>1.5523883283772226</c:v>
                </c:pt>
                <c:pt idx="362">
                  <c:v>1.5782379611606316</c:v>
                </c:pt>
                <c:pt idx="363">
                  <c:v>1.604798253272669</c:v>
                </c:pt>
                <c:pt idx="364">
                  <c:v>1.6316568051679201</c:v>
                </c:pt>
                <c:pt idx="365">
                  <c:v>1.6582785726002687</c:v>
                </c:pt>
                <c:pt idx="366">
                  <c:v>1.684261722928907</c:v>
                </c:pt>
                <c:pt idx="367">
                  <c:v>1.7090748239186435</c:v>
                </c:pt>
                <c:pt idx="368">
                  <c:v>1.732305283416715</c:v>
                </c:pt>
                <c:pt idx="369">
                  <c:v>1.75359837765208</c:v>
                </c:pt>
                <c:pt idx="370">
                  <c:v>1.7726077186853035</c:v>
                </c:pt>
                <c:pt idx="371">
                  <c:v>1.7890375044864733</c:v>
                </c:pt>
                <c:pt idx="372">
                  <c:v>1.8025890253764325</c:v>
                </c:pt>
                <c:pt idx="373">
                  <c:v>1.8131137540078985</c:v>
                </c:pt>
                <c:pt idx="374">
                  <c:v>1.8207202004520739</c:v>
                </c:pt>
                <c:pt idx="375">
                  <c:v>1.8255689116087155</c:v>
                </c:pt>
                <c:pt idx="376">
                  <c:v>1.827718119548295</c:v>
                </c:pt>
                <c:pt idx="377">
                  <c:v>1.8274597416474037</c:v>
                </c:pt>
                <c:pt idx="378">
                  <c:v>1.8249584639373839</c:v>
                </c:pt>
                <c:pt idx="379">
                  <c:v>1.8202737263819191</c:v>
                </c:pt>
                <c:pt idx="380">
                  <c:v>1.8136810448943812</c:v>
                </c:pt>
                <c:pt idx="381">
                  <c:v>1.8053717060118843</c:v>
                </c:pt>
                <c:pt idx="382">
                  <c:v>1.7952959329677161</c:v>
                </c:pt>
                <c:pt idx="383">
                  <c:v>1.7838464315021541</c:v>
                </c:pt>
                <c:pt idx="384">
                  <c:v>1.7711095675757589</c:v>
                </c:pt>
                <c:pt idx="385">
                  <c:v>1.7574112136493012</c:v>
                </c:pt>
                <c:pt idx="386">
                  <c:v>1.7431333175954375</c:v>
                </c:pt>
                <c:pt idx="387">
                  <c:v>1.7281183062327672</c:v>
                </c:pt>
                <c:pt idx="388">
                  <c:v>1.7127927595781132</c:v>
                </c:pt>
                <c:pt idx="389">
                  <c:v>1.6970548922725743</c:v>
                </c:pt>
                <c:pt idx="390">
                  <c:v>1.6811507499324214</c:v>
                </c:pt>
                <c:pt idx="391">
                  <c:v>1.6651680743265826</c:v>
                </c:pt>
                <c:pt idx="392">
                  <c:v>1.6489939108593452</c:v>
                </c:pt>
                <c:pt idx="393">
                  <c:v>1.6327710047017499</c:v>
                </c:pt>
                <c:pt idx="394">
                  <c:v>1.6165070214142001</c:v>
                </c:pt>
                <c:pt idx="395">
                  <c:v>1.600210306409328</c:v>
                </c:pt>
                <c:pt idx="396">
                  <c:v>1.5839352025367515</c:v>
                </c:pt>
                <c:pt idx="397">
                  <c:v>1.567884690783713</c:v>
                </c:pt>
                <c:pt idx="398">
                  <c:v>1.5517914436436695</c:v>
                </c:pt>
                <c:pt idx="399">
                  <c:v>1.5358508754713824</c:v>
                </c:pt>
                <c:pt idx="400">
                  <c:v>1.5201034406709844</c:v>
                </c:pt>
                <c:pt idx="401">
                  <c:v>1.5044980475266274</c:v>
                </c:pt>
                <c:pt idx="402">
                  <c:v>1.4890157829185111</c:v>
                </c:pt>
                <c:pt idx="403">
                  <c:v>1.4736912958655159</c:v>
                </c:pt>
                <c:pt idx="404">
                  <c:v>1.4584716523842314</c:v>
                </c:pt>
                <c:pt idx="405">
                  <c:v>1.4434507498835407</c:v>
                </c:pt>
                <c:pt idx="406">
                  <c:v>1.4286044854719557</c:v>
                </c:pt>
                <c:pt idx="407">
                  <c:v>1.4138862523296039</c:v>
                </c:pt>
                <c:pt idx="408">
                  <c:v>1.3993967921033121</c:v>
                </c:pt>
                <c:pt idx="409">
                  <c:v>1.3849444982162442</c:v>
                </c:pt>
                <c:pt idx="410">
                  <c:v>1.3708460382359764</c:v>
                </c:pt>
                <c:pt idx="411">
                  <c:v>1.3569432195801299</c:v>
                </c:pt>
                <c:pt idx="412">
                  <c:v>1.3431721787289375</c:v>
                </c:pt>
                <c:pt idx="413">
                  <c:v>1.3295402476566638</c:v>
                </c:pt>
                <c:pt idx="414">
                  <c:v>1.3160962096751305</c:v>
                </c:pt>
                <c:pt idx="415">
                  <c:v>1.3028718360676903</c:v>
                </c:pt>
                <c:pt idx="416">
                  <c:v>1.2897895556069106</c:v>
                </c:pt>
                <c:pt idx="417">
                  <c:v>1.2768522638442743</c:v>
                </c:pt>
                <c:pt idx="418">
                  <c:v>1.2641091563058084</c:v>
                </c:pt>
                <c:pt idx="419">
                  <c:v>1.251492214569579</c:v>
                </c:pt>
                <c:pt idx="420">
                  <c:v>1.23887373701787</c:v>
                </c:pt>
                <c:pt idx="421">
                  <c:v>1.2266514504548103</c:v>
                </c:pt>
                <c:pt idx="422">
                  <c:v>1.2148173658694585</c:v>
                </c:pt>
                <c:pt idx="423">
                  <c:v>1.2028968085295293</c:v>
                </c:pt>
                <c:pt idx="424">
                  <c:v>1.1911714557285584</c:v>
                </c:pt>
                <c:pt idx="425">
                  <c:v>1.1797240960600894</c:v>
                </c:pt>
                <c:pt idx="426">
                  <c:v>1.1682322295134209</c:v>
                </c:pt>
                <c:pt idx="427">
                  <c:v>1.1569729418962973</c:v>
                </c:pt>
                <c:pt idx="428">
                  <c:v>1.1458487565905437</c:v>
                </c:pt>
                <c:pt idx="429">
                  <c:v>1.1350053669438873</c:v>
                </c:pt>
                <c:pt idx="430">
                  <c:v>1.1242759320063376</c:v>
                </c:pt>
                <c:pt idx="431">
                  <c:v>1.1137762838370313</c:v>
                </c:pt>
                <c:pt idx="432">
                  <c:v>1.1032219924529241</c:v>
                </c:pt>
                <c:pt idx="433">
                  <c:v>1.0927557235970784</c:v>
                </c:pt>
                <c:pt idx="434">
                  <c:v>1.0825340528727136</c:v>
                </c:pt>
                <c:pt idx="435">
                  <c:v>1.0724337259683878</c:v>
                </c:pt>
                <c:pt idx="436">
                  <c:v>1.0625819842281632</c:v>
                </c:pt>
                <c:pt idx="437">
                  <c:v>1.0526939419249679</c:v>
                </c:pt>
                <c:pt idx="438">
                  <c:v>1.04296907339318</c:v>
                </c:pt>
                <c:pt idx="439">
                  <c:v>1.0335443760909477</c:v>
                </c:pt>
                <c:pt idx="440">
                  <c:v>1.0245677571960381</c:v>
                </c:pt>
                <c:pt idx="441">
                  <c:v>1.0161136663589085</c:v>
                </c:pt>
                <c:pt idx="442">
                  <c:v>1.0082594149912751</c:v>
                </c:pt>
                <c:pt idx="443">
                  <c:v>1.0003472966853635</c:v>
                </c:pt>
                <c:pt idx="444">
                  <c:v>0.99219992979558502</c:v>
                </c:pt>
                <c:pt idx="445">
                  <c:v>0.98421216676143386</c:v>
                </c:pt>
                <c:pt idx="446">
                  <c:v>0.97598294371254646</c:v>
                </c:pt>
                <c:pt idx="447">
                  <c:v>0.96787544554803318</c:v>
                </c:pt>
                <c:pt idx="448">
                  <c:v>0.96028046443664206</c:v>
                </c:pt>
                <c:pt idx="449">
                  <c:v>0.95264716975894315</c:v>
                </c:pt>
                <c:pt idx="450">
                  <c:v>0.94522231663534084</c:v>
                </c:pt>
                <c:pt idx="451">
                  <c:v>0.93786879656385935</c:v>
                </c:pt>
                <c:pt idx="452">
                  <c:v>0.9303376357377301</c:v>
                </c:pt>
                <c:pt idx="453">
                  <c:v>0.92272545799326</c:v>
                </c:pt>
                <c:pt idx="454">
                  <c:v>0.91529428302268634</c:v>
                </c:pt>
                <c:pt idx="455">
                  <c:v>0.90789483541628291</c:v>
                </c:pt>
                <c:pt idx="456">
                  <c:v>0.90107671572625481</c:v>
                </c:pt>
                <c:pt idx="457">
                  <c:v>0.89459294792295552</c:v>
                </c:pt>
                <c:pt idx="458">
                  <c:v>0.88812330729790845</c:v>
                </c:pt>
                <c:pt idx="459">
                  <c:v>0.88161287247834841</c:v>
                </c:pt>
                <c:pt idx="460">
                  <c:v>0.87494543608553188</c:v>
                </c:pt>
                <c:pt idx="461">
                  <c:v>0.86805636182304158</c:v>
                </c:pt>
                <c:pt idx="462">
                  <c:v>0.86153441085903781</c:v>
                </c:pt>
                <c:pt idx="463">
                  <c:v>0.85527680383009186</c:v>
                </c:pt>
                <c:pt idx="464">
                  <c:v>0.84917363309882665</c:v>
                </c:pt>
                <c:pt idx="465">
                  <c:v>0.84354421194563511</c:v>
                </c:pt>
                <c:pt idx="466">
                  <c:v>0.83815618475214781</c:v>
                </c:pt>
                <c:pt idx="467">
                  <c:v>0.83308333417834302</c:v>
                </c:pt>
                <c:pt idx="468">
                  <c:v>0.82827311205206977</c:v>
                </c:pt>
                <c:pt idx="469">
                  <c:v>0.82340901489254459</c:v>
                </c:pt>
                <c:pt idx="470">
                  <c:v>0.81829189079999598</c:v>
                </c:pt>
                <c:pt idx="471">
                  <c:v>0.81318053258601175</c:v>
                </c:pt>
                <c:pt idx="472">
                  <c:v>0.80807586809130694</c:v>
                </c:pt>
                <c:pt idx="473">
                  <c:v>0.80291048941903986</c:v>
                </c:pt>
                <c:pt idx="474">
                  <c:v>0.79823617636793576</c:v>
                </c:pt>
                <c:pt idx="475">
                  <c:v>0.79379038469081864</c:v>
                </c:pt>
                <c:pt idx="476">
                  <c:v>0.79007394842630474</c:v>
                </c:pt>
                <c:pt idx="477">
                  <c:v>0.78632543439006997</c:v>
                </c:pt>
                <c:pt idx="478">
                  <c:v>0.78153996860594166</c:v>
                </c:pt>
                <c:pt idx="479">
                  <c:v>0.77706415474242951</c:v>
                </c:pt>
                <c:pt idx="480">
                  <c:v>0.77268835468214148</c:v>
                </c:pt>
                <c:pt idx="481">
                  <c:v>0.76871208037766359</c:v>
                </c:pt>
                <c:pt idx="482">
                  <c:v>0.76551954309795256</c:v>
                </c:pt>
                <c:pt idx="483">
                  <c:v>0.76170236754141274</c:v>
                </c:pt>
                <c:pt idx="484">
                  <c:v>0.75732009654667232</c:v>
                </c:pt>
                <c:pt idx="485">
                  <c:v>0.75250940078884299</c:v>
                </c:pt>
                <c:pt idx="486">
                  <c:v>0.74725639744214434</c:v>
                </c:pt>
                <c:pt idx="487">
                  <c:v>0.7437448785924613</c:v>
                </c:pt>
                <c:pt idx="488">
                  <c:v>0.74091507648128252</c:v>
                </c:pt>
                <c:pt idx="489">
                  <c:v>0.73735169580371451</c:v>
                </c:pt>
                <c:pt idx="490">
                  <c:v>0.73375883558720267</c:v>
                </c:pt>
                <c:pt idx="491">
                  <c:v>0.73029766209714964</c:v>
                </c:pt>
                <c:pt idx="492">
                  <c:v>0.726808682524964</c:v>
                </c:pt>
                <c:pt idx="493">
                  <c:v>0.72337356701898448</c:v>
                </c:pt>
                <c:pt idx="494">
                  <c:v>0.72131588060589913</c:v>
                </c:pt>
                <c:pt idx="495">
                  <c:v>0.71783686748692566</c:v>
                </c:pt>
                <c:pt idx="496">
                  <c:v>0.71558555189319628</c:v>
                </c:pt>
                <c:pt idx="497">
                  <c:v>0.71248133780191869</c:v>
                </c:pt>
                <c:pt idx="498">
                  <c:v>0.70952435587634111</c:v>
                </c:pt>
                <c:pt idx="499">
                  <c:v>0.70663245087329474</c:v>
                </c:pt>
                <c:pt idx="500">
                  <c:v>0.70389295363254456</c:v>
                </c:pt>
                <c:pt idx="501">
                  <c:v>0.7012224842565572</c:v>
                </c:pt>
                <c:pt idx="502">
                  <c:v>0.69862242970209798</c:v>
                </c:pt>
                <c:pt idx="503">
                  <c:v>0.69565675993619025</c:v>
                </c:pt>
                <c:pt idx="504">
                  <c:v>0.69267069915636903</c:v>
                </c:pt>
                <c:pt idx="505">
                  <c:v>0.69001878078869527</c:v>
                </c:pt>
                <c:pt idx="506">
                  <c:v>0.68761812957176993</c:v>
                </c:pt>
                <c:pt idx="507">
                  <c:v>0.68511446904653939</c:v>
                </c:pt>
                <c:pt idx="508">
                  <c:v>0.68286679566232455</c:v>
                </c:pt>
                <c:pt idx="509">
                  <c:v>0.67979117098035446</c:v>
                </c:pt>
                <c:pt idx="510">
                  <c:v>0.67632773388132028</c:v>
                </c:pt>
                <c:pt idx="511">
                  <c:v>0.67255962776327571</c:v>
                </c:pt>
                <c:pt idx="512">
                  <c:v>0.66903780088515585</c:v>
                </c:pt>
                <c:pt idx="513">
                  <c:v>0.66529949949989708</c:v>
                </c:pt>
                <c:pt idx="514">
                  <c:v>0.66162340922923002</c:v>
                </c:pt>
                <c:pt idx="515">
                  <c:v>0.65791593682995519</c:v>
                </c:pt>
                <c:pt idx="516">
                  <c:v>0.65408023530657067</c:v>
                </c:pt>
                <c:pt idx="517">
                  <c:v>0.64982146322456524</c:v>
                </c:pt>
                <c:pt idx="518">
                  <c:v>0.64571693936960384</c:v>
                </c:pt>
                <c:pt idx="519">
                  <c:v>0.64068015327766514</c:v>
                </c:pt>
                <c:pt idx="520">
                  <c:v>0.63528263799821194</c:v>
                </c:pt>
                <c:pt idx="521">
                  <c:v>0.62981719601851582</c:v>
                </c:pt>
                <c:pt idx="522">
                  <c:v>0.62417892574802236</c:v>
                </c:pt>
                <c:pt idx="523">
                  <c:v>0.6182573448404014</c:v>
                </c:pt>
                <c:pt idx="524">
                  <c:v>0.61151088712665636</c:v>
                </c:pt>
                <c:pt idx="525">
                  <c:v>0.60455003257126128</c:v>
                </c:pt>
                <c:pt idx="526">
                  <c:v>0.59681693591559049</c:v>
                </c:pt>
                <c:pt idx="527">
                  <c:v>0.58950279626376378</c:v>
                </c:pt>
                <c:pt idx="528">
                  <c:v>0.58217703768840889</c:v>
                </c:pt>
                <c:pt idx="529">
                  <c:v>0.57437856441308244</c:v>
                </c:pt>
                <c:pt idx="530">
                  <c:v>0.56655533088305499</c:v>
                </c:pt>
                <c:pt idx="531">
                  <c:v>0.55750720190565795</c:v>
                </c:pt>
                <c:pt idx="532">
                  <c:v>0.54826654517074525</c:v>
                </c:pt>
                <c:pt idx="533">
                  <c:v>0.53857373380685569</c:v>
                </c:pt>
                <c:pt idx="534">
                  <c:v>0.52840243795361741</c:v>
                </c:pt>
                <c:pt idx="535">
                  <c:v>0.51798720302507817</c:v>
                </c:pt>
                <c:pt idx="536">
                  <c:v>0.50758603976301075</c:v>
                </c:pt>
                <c:pt idx="537">
                  <c:v>0.4972061807039545</c:v>
                </c:pt>
                <c:pt idx="538">
                  <c:v>0.48657215051835634</c:v>
                </c:pt>
                <c:pt idx="539">
                  <c:v>0.47538059314336117</c:v>
                </c:pt>
                <c:pt idx="540">
                  <c:v>0.46374372124705915</c:v>
                </c:pt>
                <c:pt idx="541">
                  <c:v>0.45147940512486179</c:v>
                </c:pt>
                <c:pt idx="542">
                  <c:v>0.4391747398434685</c:v>
                </c:pt>
                <c:pt idx="543">
                  <c:v>0.42716140292596555</c:v>
                </c:pt>
                <c:pt idx="544">
                  <c:v>0.41363499719855573</c:v>
                </c:pt>
                <c:pt idx="545">
                  <c:v>0.39967372148103808</c:v>
                </c:pt>
                <c:pt idx="546">
                  <c:v>0.38614210893081846</c:v>
                </c:pt>
                <c:pt idx="547">
                  <c:v>0.37217528611506401</c:v>
                </c:pt>
                <c:pt idx="548">
                  <c:v>0.35793484700045375</c:v>
                </c:pt>
                <c:pt idx="549">
                  <c:v>0.34458874257871386</c:v>
                </c:pt>
                <c:pt idx="550">
                  <c:v>0.33122478102073244</c:v>
                </c:pt>
                <c:pt idx="551">
                  <c:v>0.31848072517451731</c:v>
                </c:pt>
                <c:pt idx="552">
                  <c:v>0.30663944102426161</c:v>
                </c:pt>
                <c:pt idx="553">
                  <c:v>0.29314148345093083</c:v>
                </c:pt>
                <c:pt idx="554">
                  <c:v>0.28012289630230758</c:v>
                </c:pt>
                <c:pt idx="555">
                  <c:v>0.26787541931889758</c:v>
                </c:pt>
                <c:pt idx="556">
                  <c:v>0.25671774597748698</c:v>
                </c:pt>
                <c:pt idx="557">
                  <c:v>0.24723654950676405</c:v>
                </c:pt>
                <c:pt idx="558">
                  <c:v>0.23653726148869397</c:v>
                </c:pt>
                <c:pt idx="559">
                  <c:v>0.2242740142942577</c:v>
                </c:pt>
                <c:pt idx="560">
                  <c:v>0.21192108430850939</c:v>
                </c:pt>
                <c:pt idx="561">
                  <c:v>0.19975517725347472</c:v>
                </c:pt>
                <c:pt idx="562">
                  <c:v>0.18695633546541224</c:v>
                </c:pt>
                <c:pt idx="563">
                  <c:v>0.17753649992986212</c:v>
                </c:pt>
                <c:pt idx="564">
                  <c:v>0.16702179579025653</c:v>
                </c:pt>
                <c:pt idx="565">
                  <c:v>0.15654915133178129</c:v>
                </c:pt>
                <c:pt idx="566">
                  <c:v>0.1464381352857746</c:v>
                </c:pt>
                <c:pt idx="567">
                  <c:v>0.13353890837021754</c:v>
                </c:pt>
                <c:pt idx="568">
                  <c:v>0.12254352406875435</c:v>
                </c:pt>
                <c:pt idx="569">
                  <c:v>0.11360915107302785</c:v>
                </c:pt>
                <c:pt idx="570">
                  <c:v>0.10346162209470475</c:v>
                </c:pt>
                <c:pt idx="571">
                  <c:v>9.4820380354799894E-2</c:v>
                </c:pt>
                <c:pt idx="572">
                  <c:v>8.4218686739238768E-2</c:v>
                </c:pt>
                <c:pt idx="573">
                  <c:v>7.0776462843434695E-2</c:v>
                </c:pt>
                <c:pt idx="574">
                  <c:v>6.333335895174956E-2</c:v>
                </c:pt>
                <c:pt idx="575">
                  <c:v>5.3078443483419682E-2</c:v>
                </c:pt>
                <c:pt idx="576">
                  <c:v>4.1392685158225077E-2</c:v>
                </c:pt>
                <c:pt idx="577">
                  <c:v>3.4628456625320346E-2</c:v>
                </c:pt>
                <c:pt idx="578">
                  <c:v>2.5305865264770262E-2</c:v>
                </c:pt>
                <c:pt idx="579">
                  <c:v>1.7450729510536125E-2</c:v>
                </c:pt>
                <c:pt idx="580">
                  <c:v>1.1570443597278161E-2</c:v>
                </c:pt>
                <c:pt idx="581">
                  <c:v>4.7511555910010198E-3</c:v>
                </c:pt>
                <c:pt idx="582">
                  <c:v>-2.176919254274547E-3</c:v>
                </c:pt>
                <c:pt idx="583">
                  <c:v>-5.6828473303632727E-3</c:v>
                </c:pt>
                <c:pt idx="584">
                  <c:v>-8.7739243075051505E-3</c:v>
                </c:pt>
                <c:pt idx="585">
                  <c:v>-9.6611452123985687E-3</c:v>
                </c:pt>
                <c:pt idx="586">
                  <c:v>-9.2173081968621833E-3</c:v>
                </c:pt>
                <c:pt idx="587">
                  <c:v>-1.1441043121384482E-2</c:v>
                </c:pt>
                <c:pt idx="588">
                  <c:v>-1.0550182333308195E-2</c:v>
                </c:pt>
                <c:pt idx="589">
                  <c:v>-1.2780770091995148E-2</c:v>
                </c:pt>
                <c:pt idx="590">
                  <c:v>-1.6373712875465501E-2</c:v>
                </c:pt>
                <c:pt idx="591">
                  <c:v>-1.7728766960431602E-2</c:v>
                </c:pt>
                <c:pt idx="592">
                  <c:v>-2.1363051615525673E-2</c:v>
                </c:pt>
                <c:pt idx="593">
                  <c:v>-2.2276394711152253E-2</c:v>
                </c:pt>
                <c:pt idx="594">
                  <c:v>-1.9542107723899943E-2</c:v>
                </c:pt>
                <c:pt idx="595">
                  <c:v>-2.0451625295904902E-2</c:v>
                </c:pt>
                <c:pt idx="596">
                  <c:v>-2.0451625295904902E-2</c:v>
                </c:pt>
                <c:pt idx="597">
                  <c:v>-1.5922966097169242E-2</c:v>
                </c:pt>
                <c:pt idx="598">
                  <c:v>-1.7728766960431602E-2</c:v>
                </c:pt>
                <c:pt idx="599">
                  <c:v>-1.7276612331454656E-2</c:v>
                </c:pt>
                <c:pt idx="600">
                  <c:v>-1.5022873584506671E-2</c:v>
                </c:pt>
                <c:pt idx="601">
                  <c:v>-1.5472686656207449E-2</c:v>
                </c:pt>
                <c:pt idx="602">
                  <c:v>-1.1441043121384482E-2</c:v>
                </c:pt>
                <c:pt idx="603">
                  <c:v>-9.6611452123985687E-3</c:v>
                </c:pt>
                <c:pt idx="604">
                  <c:v>-9.6611452123985687E-3</c:v>
                </c:pt>
                <c:pt idx="605">
                  <c:v>-6.1230850587887945E-3</c:v>
                </c:pt>
                <c:pt idx="606">
                  <c:v>-2.6136156026866902E-3</c:v>
                </c:pt>
                <c:pt idx="607">
                  <c:v>0</c:v>
                </c:pt>
                <c:pt idx="608">
                  <c:v>3.8911662369104775E-3</c:v>
                </c:pt>
                <c:pt idx="609">
                  <c:v>6.4660422492316813E-3</c:v>
                </c:pt>
                <c:pt idx="610">
                  <c:v>8.1741840064263552E-3</c:v>
                </c:pt>
                <c:pt idx="611">
                  <c:v>9.8756337121601191E-3</c:v>
                </c:pt>
                <c:pt idx="612">
                  <c:v>1.0299956639811961E-2</c:v>
                </c:pt>
                <c:pt idx="613">
                  <c:v>1.1570443597278161E-2</c:v>
                </c:pt>
                <c:pt idx="614">
                  <c:v>1.4100321519620545E-2</c:v>
                </c:pt>
                <c:pt idx="615">
                  <c:v>1.4100321519620545E-2</c:v>
                </c:pt>
                <c:pt idx="616">
                  <c:v>1.4100321519620545E-2</c:v>
                </c:pt>
                <c:pt idx="617">
                  <c:v>1.4940349792936524E-2</c:v>
                </c:pt>
                <c:pt idx="618">
                  <c:v>1.3258665283516512E-2</c:v>
                </c:pt>
                <c:pt idx="619">
                  <c:v>1.3679697291192561E-2</c:v>
                </c:pt>
                <c:pt idx="620">
                  <c:v>1.4100321519620545E-2</c:v>
                </c:pt>
                <c:pt idx="621">
                  <c:v>1.2415374762432893E-2</c:v>
                </c:pt>
                <c:pt idx="622">
                  <c:v>1.1570443597278161E-2</c:v>
                </c:pt>
                <c:pt idx="623">
                  <c:v>1.0723865391773066E-2</c:v>
                </c:pt>
                <c:pt idx="624">
                  <c:v>1.0299956639811961E-2</c:v>
                </c:pt>
                <c:pt idx="625">
                  <c:v>1.1570443597278161E-2</c:v>
                </c:pt>
                <c:pt idx="626">
                  <c:v>1.0299956639811961E-2</c:v>
                </c:pt>
                <c:pt idx="627">
                  <c:v>7.7477780007399483E-3</c:v>
                </c:pt>
                <c:pt idx="628">
                  <c:v>6.4660422492316813E-3</c:v>
                </c:pt>
                <c:pt idx="629">
                  <c:v>1.7337128090005314E-3</c:v>
                </c:pt>
                <c:pt idx="630">
                  <c:v>-2.176919254274547E-3</c:v>
                </c:pt>
                <c:pt idx="631">
                  <c:v>-5.2430554123718831E-3</c:v>
                </c:pt>
                <c:pt idx="632">
                  <c:v>-7.4464821678643838E-3</c:v>
                </c:pt>
                <c:pt idx="633">
                  <c:v>-8.3309926200514969E-3</c:v>
                </c:pt>
                <c:pt idx="634">
                  <c:v>-7.8885122130503398E-3</c:v>
                </c:pt>
                <c:pt idx="635">
                  <c:v>-1.0105436281226938E-2</c:v>
                </c:pt>
                <c:pt idx="636">
                  <c:v>-1.0550182333308195E-2</c:v>
                </c:pt>
                <c:pt idx="637">
                  <c:v>-1.1441043121384482E-2</c:v>
                </c:pt>
                <c:pt idx="638">
                  <c:v>-1.3676222949234686E-2</c:v>
                </c:pt>
                <c:pt idx="639">
                  <c:v>-1.5472686656207449E-2</c:v>
                </c:pt>
                <c:pt idx="640">
                  <c:v>-1.8634490921455603E-2</c:v>
                </c:pt>
                <c:pt idx="641">
                  <c:v>-2.2276394711152253E-2</c:v>
                </c:pt>
                <c:pt idx="642">
                  <c:v>-2.2733787572707352E-2</c:v>
                </c:pt>
                <c:pt idx="643">
                  <c:v>-2.548830726267165E-2</c:v>
                </c:pt>
                <c:pt idx="644">
                  <c:v>-2.6410376572743116E-2</c:v>
                </c:pt>
                <c:pt idx="645">
                  <c:v>-2.7334407733889104E-2</c:v>
                </c:pt>
                <c:pt idx="646">
                  <c:v>-2.9653123769906618E-2</c:v>
                </c:pt>
                <c:pt idx="647">
                  <c:v>-3.1517051446064863E-2</c:v>
                </c:pt>
                <c:pt idx="648">
                  <c:v>-3.2920265855502902E-2</c:v>
                </c:pt>
                <c:pt idx="649">
                  <c:v>-3.4328028779893278E-2</c:v>
                </c:pt>
                <c:pt idx="650">
                  <c:v>-3.5740369803151061E-2</c:v>
                </c:pt>
                <c:pt idx="651">
                  <c:v>-3.4798298974087927E-2</c:v>
                </c:pt>
                <c:pt idx="652">
                  <c:v>-3.4798298974087927E-2</c:v>
                </c:pt>
                <c:pt idx="653">
                  <c:v>-3.4328028779893278E-2</c:v>
                </c:pt>
                <c:pt idx="654">
                  <c:v>-3.385826726096737E-2</c:v>
                </c:pt>
                <c:pt idx="655">
                  <c:v>-3.6212172654444715E-2</c:v>
                </c:pt>
                <c:pt idx="656">
                  <c:v>-3.8104526332149599E-2</c:v>
                </c:pt>
                <c:pt idx="657">
                  <c:v>-3.8578905933551705E-2</c:v>
                </c:pt>
                <c:pt idx="658">
                  <c:v>-4.0958607678906384E-2</c:v>
                </c:pt>
                <c:pt idx="659">
                  <c:v>-3.9053804266168564E-2</c:v>
                </c:pt>
                <c:pt idx="660">
                  <c:v>-3.4798298974087927E-2</c:v>
                </c:pt>
                <c:pt idx="661">
                  <c:v>-3.1050319018657353E-2</c:v>
                </c:pt>
                <c:pt idx="662">
                  <c:v>-2.7334407733889104E-2</c:v>
                </c:pt>
                <c:pt idx="663">
                  <c:v>-2.6410376572743116E-2</c:v>
                </c:pt>
                <c:pt idx="664">
                  <c:v>-2.6872146400301365E-2</c:v>
                </c:pt>
                <c:pt idx="665">
                  <c:v>-2.6410376572743116E-2</c:v>
                </c:pt>
                <c:pt idx="666">
                  <c:v>-2.4568191490737076E-2</c:v>
                </c:pt>
                <c:pt idx="667">
                  <c:v>-2.2276394711152253E-2</c:v>
                </c:pt>
                <c:pt idx="668">
                  <c:v>-1.8634490921455603E-2</c:v>
                </c:pt>
                <c:pt idx="669">
                  <c:v>-1.8634490921455603E-2</c:v>
                </c:pt>
                <c:pt idx="670">
                  <c:v>-1.7276612331454656E-2</c:v>
                </c:pt>
                <c:pt idx="671">
                  <c:v>-1.4573525916998339E-2</c:v>
                </c:pt>
                <c:pt idx="672">
                  <c:v>-1.322826573375516E-2</c:v>
                </c:pt>
                <c:pt idx="673">
                  <c:v>-1.1887159731648099E-2</c:v>
                </c:pt>
                <c:pt idx="674">
                  <c:v>-1.1441043121384482E-2</c:v>
                </c:pt>
                <c:pt idx="675">
                  <c:v>-1.1441043121384482E-2</c:v>
                </c:pt>
                <c:pt idx="676">
                  <c:v>-1.1441043121384482E-2</c:v>
                </c:pt>
                <c:pt idx="677">
                  <c:v>-1.1887159731648099E-2</c:v>
                </c:pt>
                <c:pt idx="678">
                  <c:v>-1.3676222949234686E-2</c:v>
                </c:pt>
                <c:pt idx="679">
                  <c:v>-1.2780770091995148E-2</c:v>
                </c:pt>
                <c:pt idx="680">
                  <c:v>-1.5922966097169242E-2</c:v>
                </c:pt>
                <c:pt idx="681">
                  <c:v>-1.8181392829336417E-2</c:v>
                </c:pt>
                <c:pt idx="682">
                  <c:v>-1.7728766960431602E-2</c:v>
                </c:pt>
                <c:pt idx="683">
                  <c:v>-1.6373712875465501E-2</c:v>
                </c:pt>
                <c:pt idx="684">
                  <c:v>-2.1363051615525673E-2</c:v>
                </c:pt>
                <c:pt idx="685">
                  <c:v>-2.0451625295904902E-2</c:v>
                </c:pt>
                <c:pt idx="686">
                  <c:v>-2.4108863598207259E-2</c:v>
                </c:pt>
                <c:pt idx="687">
                  <c:v>-2.6410376572743116E-2</c:v>
                </c:pt>
                <c:pt idx="688">
                  <c:v>-3.0118356253500032E-2</c:v>
                </c:pt>
                <c:pt idx="689">
                  <c:v>-3.4798298974087927E-2</c:v>
                </c:pt>
                <c:pt idx="690">
                  <c:v>-3.9053804266168564E-2</c:v>
                </c:pt>
                <c:pt idx="691">
                  <c:v>-3.7630664329978893E-2</c:v>
                </c:pt>
                <c:pt idx="692">
                  <c:v>-4.4312249686494193E-2</c:v>
                </c:pt>
                <c:pt idx="693">
                  <c:v>-4.8176964684088018E-2</c:v>
                </c:pt>
                <c:pt idx="694">
                  <c:v>-5.1098239029786302E-2</c:v>
                </c:pt>
                <c:pt idx="695">
                  <c:v>-5.1098239029786302E-2</c:v>
                </c:pt>
                <c:pt idx="696">
                  <c:v>-5.6011124926228104E-2</c:v>
                </c:pt>
                <c:pt idx="697">
                  <c:v>-6.6006836168757702E-2</c:v>
                </c:pt>
                <c:pt idx="698">
                  <c:v>-7.7274542006740027E-2</c:v>
                </c:pt>
                <c:pt idx="699">
                  <c:v>-8.5656842880559247E-2</c:v>
                </c:pt>
                <c:pt idx="700">
                  <c:v>-9.0443970758824668E-2</c:v>
                </c:pt>
                <c:pt idx="701">
                  <c:v>-9.2051478387727662E-2</c:v>
                </c:pt>
                <c:pt idx="702">
                  <c:v>-9.0979145788843946E-2</c:v>
                </c:pt>
                <c:pt idx="703">
                  <c:v>-9.2051478387727662E-2</c:v>
                </c:pt>
                <c:pt idx="704">
                  <c:v>-8.8842391260023412E-2</c:v>
                </c:pt>
                <c:pt idx="705">
                  <c:v>-8.2494490447453356E-2</c:v>
                </c:pt>
                <c:pt idx="706">
                  <c:v>-7.779372256098363E-2</c:v>
                </c:pt>
                <c:pt idx="707">
                  <c:v>-7.5204004202087837E-2</c:v>
                </c:pt>
                <c:pt idx="708">
                  <c:v>-7.779372256098363E-2</c:v>
                </c:pt>
                <c:pt idx="709">
                  <c:v>-8.4072788302884227E-2</c:v>
                </c:pt>
                <c:pt idx="710">
                  <c:v>-8.5656842880559247E-2</c:v>
                </c:pt>
                <c:pt idx="711">
                  <c:v>-8.7246696328677029E-2</c:v>
                </c:pt>
                <c:pt idx="712">
                  <c:v>-8.4600164787730178E-2</c:v>
                </c:pt>
                <c:pt idx="713">
                  <c:v>-8.0398976215889026E-2</c:v>
                </c:pt>
                <c:pt idx="714">
                  <c:v>-7.6755981369723517E-2</c:v>
                </c:pt>
                <c:pt idx="715">
                  <c:v>-7.3657553374344958E-2</c:v>
                </c:pt>
                <c:pt idx="716">
                  <c:v>-7.3657553374344958E-2</c:v>
                </c:pt>
                <c:pt idx="717">
                  <c:v>-7.4687908500350508E-2</c:v>
                </c:pt>
                <c:pt idx="718">
                  <c:v>-7.3657553374344958E-2</c:v>
                </c:pt>
                <c:pt idx="719">
                  <c:v>-7.1604147743286189E-2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D-99EB-4A34-A982-DB89AFDBD0FF}"/>
            </c:ext>
          </c:extLst>
        </c:ser>
        <c:ser>
          <c:idx val="7"/>
          <c:order val="4"/>
          <c:tx>
            <c:v>n1</c:v>
          </c:tx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'2. 3000RPM'!$E$386:$E$511</c:f>
              <c:numCache>
                <c:formatCode>General</c:formatCode>
                <c:ptCount val="126"/>
                <c:pt idx="0">
                  <c:v>1.775756037844098</c:v>
                </c:pt>
                <c:pt idx="1">
                  <c:v>1.7884512070234555</c:v>
                </c:pt>
                <c:pt idx="2">
                  <c:v>1.8012664704896202</c:v>
                </c:pt>
                <c:pt idx="3">
                  <c:v>1.8141143561291255</c:v>
                </c:pt>
                <c:pt idx="4">
                  <c:v>1.8270460170047342</c:v>
                </c:pt>
                <c:pt idx="5">
                  <c:v>1.840043330603494</c:v>
                </c:pt>
                <c:pt idx="6">
                  <c:v>1.8530286147129897</c:v>
                </c:pt>
                <c:pt idx="7">
                  <c:v>1.8659918001262754</c:v>
                </c:pt>
                <c:pt idx="8">
                  <c:v>1.8789237339675673</c:v>
                </c:pt>
                <c:pt idx="9">
                  <c:v>1.8918718304455837</c:v>
                </c:pt>
                <c:pt idx="10">
                  <c:v>1.9047696259065952</c:v>
                </c:pt>
                <c:pt idx="11">
                  <c:v>1.9175580208254361</c:v>
                </c:pt>
                <c:pt idx="12">
                  <c:v>1.9302866472455196</c:v>
                </c:pt>
                <c:pt idx="13">
                  <c:v>1.9429500700770987</c:v>
                </c:pt>
                <c:pt idx="14">
                  <c:v>1.9554953291841271</c:v>
                </c:pt>
                <c:pt idx="15">
                  <c:v>1.9679689628786923</c:v>
                </c:pt>
                <c:pt idx="16">
                  <c:v>1.9803215860087564</c:v>
                </c:pt>
                <c:pt idx="17">
                  <c:v>1.9925535178321356</c:v>
                </c:pt>
                <c:pt idx="18">
                  <c:v>2.0047081965443363</c:v>
                </c:pt>
                <c:pt idx="19">
                  <c:v>2.0166991380649715</c:v>
                </c:pt>
                <c:pt idx="20">
                  <c:v>2.0285712526925375</c:v>
                </c:pt>
                <c:pt idx="21">
                  <c:v>2.0402857989324916</c:v>
                </c:pt>
                <c:pt idx="22">
                  <c:v>2.0518853788898719</c:v>
                </c:pt>
                <c:pt idx="23">
                  <c:v>2.0633333589517497</c:v>
                </c:pt>
                <c:pt idx="24">
                  <c:v>2.0746701889240069</c:v>
                </c:pt>
                <c:pt idx="25">
                  <c:v>2.085825533520743</c:v>
                </c:pt>
                <c:pt idx="26">
                  <c:v>2.0968752680596876</c:v>
                </c:pt>
                <c:pt idx="27">
                  <c:v>2.1077524987401626</c:v>
                </c:pt>
                <c:pt idx="28">
                  <c:v>2.1184961999117879</c:v>
                </c:pt>
                <c:pt idx="29">
                  <c:v>2.1290773242527368</c:v>
                </c:pt>
                <c:pt idx="30">
                  <c:v>2.1395327715979393</c:v>
                </c:pt>
                <c:pt idx="31">
                  <c:v>2.1498039382270222</c:v>
                </c:pt>
                <c:pt idx="32">
                  <c:v>2.1599580026785188</c:v>
                </c:pt>
                <c:pt idx="33">
                  <c:v>2.1699681739968923</c:v>
                </c:pt>
                <c:pt idx="34">
                  <c:v>2.1798389280231869</c:v>
                </c:pt>
                <c:pt idx="35">
                  <c:v>2.1895464567389267</c:v>
                </c:pt>
                <c:pt idx="36">
                  <c:v>2.199096656305616</c:v>
                </c:pt>
                <c:pt idx="37">
                  <c:v>2.2085219729314334</c:v>
                </c:pt>
                <c:pt idx="38">
                  <c:v>2.2177996799471171</c:v>
                </c:pt>
                <c:pt idx="39">
                  <c:v>2.2269348400126003</c:v>
                </c:pt>
                <c:pt idx="40">
                  <c:v>2.2359322539862951</c:v>
                </c:pt>
                <c:pt idx="41">
                  <c:v>2.2447717614952949</c:v>
                </c:pt>
                <c:pt idx="42">
                  <c:v>2.2534833920870145</c:v>
                </c:pt>
                <c:pt idx="43">
                  <c:v>2.2620474592614253</c:v>
                </c:pt>
                <c:pt idx="44">
                  <c:v>2.2704925036386179</c:v>
                </c:pt>
                <c:pt idx="45">
                  <c:v>2.2787993137555556</c:v>
                </c:pt>
                <c:pt idx="46">
                  <c:v>2.2869502157875488</c:v>
                </c:pt>
                <c:pt idx="47">
                  <c:v>2.2949949938591003</c:v>
                </c:pt>
                <c:pt idx="48">
                  <c:v>2.3028934583565053</c:v>
                </c:pt>
                <c:pt idx="49">
                  <c:v>2.3106720749301237</c:v>
                </c:pt>
                <c:pt idx="50">
                  <c:v>2.318313817223999</c:v>
                </c:pt>
                <c:pt idx="51">
                  <c:v>2.3258234190027447</c:v>
                </c:pt>
                <c:pt idx="52">
                  <c:v>2.3332053726253439</c:v>
                </c:pt>
                <c:pt idx="53">
                  <c:v>2.3404837746257177</c:v>
                </c:pt>
                <c:pt idx="54">
                  <c:v>2.3476226994672418</c:v>
                </c:pt>
                <c:pt idx="55">
                  <c:v>2.3546269768529489</c:v>
                </c:pt>
                <c:pt idx="56">
                  <c:v>2.3615389712692791</c:v>
                </c:pt>
                <c:pt idx="57">
                  <c:v>2.3683054838392832</c:v>
                </c:pt>
                <c:pt idx="58">
                  <c:v>2.3749681862992342</c:v>
                </c:pt>
                <c:pt idx="59">
                  <c:v>2.3815302158362703</c:v>
                </c:pt>
                <c:pt idx="60">
                  <c:v>2.3879590197123459</c:v>
                </c:pt>
                <c:pt idx="61">
                  <c:v>2.3942765267678214</c:v>
                </c:pt>
                <c:pt idx="62">
                  <c:v>2.4004861817912042</c:v>
                </c:pt>
                <c:pt idx="63">
                  <c:v>2.406591270897152</c:v>
                </c:pt>
                <c:pt idx="64">
                  <c:v>2.4125781354312723</c:v>
                </c:pt>
                <c:pt idx="65">
                  <c:v>2.4184504508295834</c:v>
                </c:pt>
                <c:pt idx="66">
                  <c:v>2.42422807069598</c:v>
                </c:pt>
                <c:pt idx="67">
                  <c:v>2.4298975586871476</c:v>
                </c:pt>
                <c:pt idx="68">
                  <c:v>2.4354780541713246</c:v>
                </c:pt>
                <c:pt idx="69">
                  <c:v>2.4409405515396636</c:v>
                </c:pt>
                <c:pt idx="70">
                  <c:v>2.4463041139519239</c:v>
                </c:pt>
                <c:pt idx="71">
                  <c:v>2.4515715370380673</c:v>
                </c:pt>
                <c:pt idx="72">
                  <c:v>2.4567303232232978</c:v>
                </c:pt>
                <c:pt idx="73">
                  <c:v>2.4618135536226196</c:v>
                </c:pt>
                <c:pt idx="74">
                  <c:v>2.4667935023435357</c:v>
                </c:pt>
                <c:pt idx="75">
                  <c:v>2.4716730185000912</c:v>
                </c:pt>
                <c:pt idx="76">
                  <c:v>2.4764548254543031</c:v>
                </c:pt>
                <c:pt idx="77">
                  <c:v>2.4811558708280352</c:v>
                </c:pt>
                <c:pt idx="78">
                  <c:v>2.4857640022849474</c:v>
                </c:pt>
                <c:pt idx="79">
                  <c:v>2.4902816204417575</c:v>
                </c:pt>
                <c:pt idx="80">
                  <c:v>2.4947110252052629</c:v>
                </c:pt>
                <c:pt idx="81">
                  <c:v>2.4990544211971009</c:v>
                </c:pt>
                <c:pt idx="82">
                  <c:v>2.5033139228158845</c:v>
                </c:pt>
                <c:pt idx="83">
                  <c:v>2.507491558965369</c:v>
                </c:pt>
                <c:pt idx="84">
                  <c:v>2.511575905309916</c:v>
                </c:pt>
                <c:pt idx="85">
                  <c:v>2.5155957002684515</c:v>
                </c:pt>
                <c:pt idx="86">
                  <c:v>2.5195129832576257</c:v>
                </c:pt>
                <c:pt idx="87">
                  <c:v>2.5233692209782803</c:v>
                </c:pt>
                <c:pt idx="88">
                  <c:v>2.5271270138391762</c:v>
                </c:pt>
                <c:pt idx="89">
                  <c:v>2.5308269862489765</c:v>
                </c:pt>
                <c:pt idx="90">
                  <c:v>2.5344322734758764</c:v>
                </c:pt>
                <c:pt idx="91">
                  <c:v>2.5379701277584696</c:v>
                </c:pt>
                <c:pt idx="92">
                  <c:v>2.5414419452545256</c:v>
                </c:pt>
                <c:pt idx="93">
                  <c:v>2.5448242987597278</c:v>
                </c:pt>
                <c:pt idx="94">
                  <c:v>2.5481436374348454</c:v>
                </c:pt>
                <c:pt idx="95">
                  <c:v>2.5513889972730204</c:v>
                </c:pt>
                <c:pt idx="96">
                  <c:v>2.5545618391909861</c:v>
                </c:pt>
                <c:pt idx="97">
                  <c:v>2.5576635678875652</c:v>
                </c:pt>
                <c:pt idx="98">
                  <c:v>2.5606955343936537</c:v>
                </c:pt>
                <c:pt idx="99">
                  <c:v>2.5636708994192432</c:v>
                </c:pt>
                <c:pt idx="100">
                  <c:v>2.5665671129934964</c:v>
                </c:pt>
                <c:pt idx="101">
                  <c:v>2.5693973210854648</c:v>
                </c:pt>
                <c:pt idx="102">
                  <c:v>2.5721626826463373</c:v>
                </c:pt>
                <c:pt idx="103">
                  <c:v>2.5748643136645399</c:v>
                </c:pt>
                <c:pt idx="104">
                  <c:v>2.5775032889572613</c:v>
                </c:pt>
                <c:pt idx="105">
                  <c:v>2.5800806438630075</c:v>
                </c:pt>
                <c:pt idx="106">
                  <c:v>2.5825973758414835</c:v>
                </c:pt>
                <c:pt idx="107">
                  <c:v>2.5850431549059416</c:v>
                </c:pt>
                <c:pt idx="108">
                  <c:v>2.5874415515599591</c:v>
                </c:pt>
                <c:pt idx="109">
                  <c:v>2.5897709344582682</c:v>
                </c:pt>
                <c:pt idx="110">
                  <c:v>2.5920434496293616</c:v>
                </c:pt>
                <c:pt idx="111">
                  <c:v>2.5942488668573831</c:v>
                </c:pt>
                <c:pt idx="112">
                  <c:v>2.5964101438442699</c:v>
                </c:pt>
                <c:pt idx="113">
                  <c:v>2.598505988988193</c:v>
                </c:pt>
                <c:pt idx="114">
                  <c:v>2.6005481897240834</c:v>
                </c:pt>
                <c:pt idx="115">
                  <c:v>2.6025266071349242</c:v>
                </c:pt>
                <c:pt idx="116">
                  <c:v>2.6044636616701857</c:v>
                </c:pt>
                <c:pt idx="117">
                  <c:v>2.606338363528125</c:v>
                </c:pt>
                <c:pt idx="118">
                  <c:v>2.6081621863197615</c:v>
                </c:pt>
                <c:pt idx="119">
                  <c:v>2.6099250727216621</c:v>
                </c:pt>
                <c:pt idx="120">
                  <c:v>2.6116383521225046</c:v>
                </c:pt>
                <c:pt idx="121">
                  <c:v>2.6133025816802631</c:v>
                </c:pt>
                <c:pt idx="122">
                  <c:v>2.6149182977778489</c:v>
                </c:pt>
                <c:pt idx="123">
                  <c:v>2.6164755138885654</c:v>
                </c:pt>
                <c:pt idx="124">
                  <c:v>2.6179853026090019</c:v>
                </c:pt>
                <c:pt idx="125">
                  <c:v>2.6194377065029881</c:v>
                </c:pt>
              </c:numCache>
            </c:numRef>
          </c:xVal>
          <c:yVal>
            <c:numRef>
              <c:f>'2. 3000RPM'!$F$386:$F$511</c:f>
              <c:numCache>
                <c:formatCode>General</c:formatCode>
                <c:ptCount val="126"/>
                <c:pt idx="0">
                  <c:v>1.7838464315021541</c:v>
                </c:pt>
                <c:pt idx="1">
                  <c:v>1.7711095675757589</c:v>
                </c:pt>
                <c:pt idx="2">
                  <c:v>1.7574112136493012</c:v>
                </c:pt>
                <c:pt idx="3">
                  <c:v>1.7431333175954375</c:v>
                </c:pt>
                <c:pt idx="4">
                  <c:v>1.7281183062327672</c:v>
                </c:pt>
                <c:pt idx="5">
                  <c:v>1.7127927595781132</c:v>
                </c:pt>
                <c:pt idx="6">
                  <c:v>1.6970548922725743</c:v>
                </c:pt>
                <c:pt idx="7">
                  <c:v>1.6811507499324214</c:v>
                </c:pt>
                <c:pt idx="8">
                  <c:v>1.6651680743265826</c:v>
                </c:pt>
                <c:pt idx="9">
                  <c:v>1.6489939108593452</c:v>
                </c:pt>
                <c:pt idx="10">
                  <c:v>1.6327710047017499</c:v>
                </c:pt>
                <c:pt idx="11">
                  <c:v>1.6165070214142001</c:v>
                </c:pt>
                <c:pt idx="12">
                  <c:v>1.600210306409328</c:v>
                </c:pt>
                <c:pt idx="13">
                  <c:v>1.5839352025367515</c:v>
                </c:pt>
                <c:pt idx="14">
                  <c:v>1.567884690783713</c:v>
                </c:pt>
                <c:pt idx="15">
                  <c:v>1.5517914436436695</c:v>
                </c:pt>
                <c:pt idx="16">
                  <c:v>1.5358508754713824</c:v>
                </c:pt>
                <c:pt idx="17">
                  <c:v>1.5201034406709844</c:v>
                </c:pt>
                <c:pt idx="18">
                  <c:v>1.5044980475266274</c:v>
                </c:pt>
                <c:pt idx="19">
                  <c:v>1.4890157829185111</c:v>
                </c:pt>
                <c:pt idx="20">
                  <c:v>1.4736912958655159</c:v>
                </c:pt>
                <c:pt idx="21">
                  <c:v>1.4584716523842314</c:v>
                </c:pt>
                <c:pt idx="22">
                  <c:v>1.4434507498835407</c:v>
                </c:pt>
                <c:pt idx="23">
                  <c:v>1.4286044854719557</c:v>
                </c:pt>
                <c:pt idx="24">
                  <c:v>1.4138862523296039</c:v>
                </c:pt>
                <c:pt idx="25">
                  <c:v>1.3993967921033121</c:v>
                </c:pt>
                <c:pt idx="26">
                  <c:v>1.3849444982162442</c:v>
                </c:pt>
                <c:pt idx="27">
                  <c:v>1.3708460382359764</c:v>
                </c:pt>
                <c:pt idx="28">
                  <c:v>1.3569432195801299</c:v>
                </c:pt>
                <c:pt idx="29">
                  <c:v>1.3431721787289375</c:v>
                </c:pt>
                <c:pt idx="30">
                  <c:v>1.3295402476566638</c:v>
                </c:pt>
                <c:pt idx="31">
                  <c:v>1.3160962096751305</c:v>
                </c:pt>
                <c:pt idx="32">
                  <c:v>1.3028718360676903</c:v>
                </c:pt>
                <c:pt idx="33">
                  <c:v>1.2897895556069106</c:v>
                </c:pt>
                <c:pt idx="34">
                  <c:v>1.2768522638442743</c:v>
                </c:pt>
                <c:pt idx="35">
                  <c:v>1.2641091563058084</c:v>
                </c:pt>
                <c:pt idx="36">
                  <c:v>1.251492214569579</c:v>
                </c:pt>
                <c:pt idx="37">
                  <c:v>1.23887373701787</c:v>
                </c:pt>
                <c:pt idx="38">
                  <c:v>1.2266514504548103</c:v>
                </c:pt>
                <c:pt idx="39">
                  <c:v>1.2148173658694585</c:v>
                </c:pt>
                <c:pt idx="40">
                  <c:v>1.2028968085295293</c:v>
                </c:pt>
                <c:pt idx="41">
                  <c:v>1.1911714557285584</c:v>
                </c:pt>
                <c:pt idx="42">
                  <c:v>1.1797240960600894</c:v>
                </c:pt>
                <c:pt idx="43">
                  <c:v>1.1682322295134209</c:v>
                </c:pt>
                <c:pt idx="44">
                  <c:v>1.1569729418962973</c:v>
                </c:pt>
                <c:pt idx="45">
                  <c:v>1.1458487565905437</c:v>
                </c:pt>
                <c:pt idx="46">
                  <c:v>1.1350053669438873</c:v>
                </c:pt>
                <c:pt idx="47">
                  <c:v>1.1242759320063376</c:v>
                </c:pt>
                <c:pt idx="48">
                  <c:v>1.1137762838370313</c:v>
                </c:pt>
                <c:pt idx="49">
                  <c:v>1.1032219924529241</c:v>
                </c:pt>
                <c:pt idx="50">
                  <c:v>1.0927557235970784</c:v>
                </c:pt>
                <c:pt idx="51">
                  <c:v>1.0825340528727136</c:v>
                </c:pt>
                <c:pt idx="52">
                  <c:v>1.0724337259683878</c:v>
                </c:pt>
                <c:pt idx="53">
                  <c:v>1.0625819842281632</c:v>
                </c:pt>
                <c:pt idx="54">
                  <c:v>1.0526939419249679</c:v>
                </c:pt>
                <c:pt idx="55">
                  <c:v>1.04296907339318</c:v>
                </c:pt>
                <c:pt idx="56">
                  <c:v>1.0335443760909477</c:v>
                </c:pt>
                <c:pt idx="57">
                  <c:v>1.0245677571960381</c:v>
                </c:pt>
                <c:pt idx="58">
                  <c:v>1.0161136663589085</c:v>
                </c:pt>
                <c:pt idx="59">
                  <c:v>1.0082594149912751</c:v>
                </c:pt>
                <c:pt idx="60">
                  <c:v>1.0003472966853635</c:v>
                </c:pt>
                <c:pt idx="61">
                  <c:v>0.99219992979558502</c:v>
                </c:pt>
                <c:pt idx="62">
                  <c:v>0.98421216676143386</c:v>
                </c:pt>
                <c:pt idx="63">
                  <c:v>0.97598294371254646</c:v>
                </c:pt>
                <c:pt idx="64">
                  <c:v>0.96787544554803318</c:v>
                </c:pt>
                <c:pt idx="65">
                  <c:v>0.96028046443664206</c:v>
                </c:pt>
                <c:pt idx="66">
                  <c:v>0.95264716975894315</c:v>
                </c:pt>
                <c:pt idx="67">
                  <c:v>0.94522231663534084</c:v>
                </c:pt>
                <c:pt idx="68">
                  <c:v>0.93786879656385935</c:v>
                </c:pt>
                <c:pt idx="69">
                  <c:v>0.9303376357377301</c:v>
                </c:pt>
                <c:pt idx="70">
                  <c:v>0.92272545799326</c:v>
                </c:pt>
                <c:pt idx="71">
                  <c:v>0.91529428302268634</c:v>
                </c:pt>
                <c:pt idx="72">
                  <c:v>0.90789483541628291</c:v>
                </c:pt>
                <c:pt idx="73">
                  <c:v>0.90107671572625481</c:v>
                </c:pt>
                <c:pt idx="74">
                  <c:v>0.89459294792295552</c:v>
                </c:pt>
                <c:pt idx="75">
                  <c:v>0.88812330729790845</c:v>
                </c:pt>
                <c:pt idx="76">
                  <c:v>0.88161287247834841</c:v>
                </c:pt>
                <c:pt idx="77">
                  <c:v>0.87494543608553188</c:v>
                </c:pt>
                <c:pt idx="78">
                  <c:v>0.86805636182304158</c:v>
                </c:pt>
                <c:pt idx="79">
                  <c:v>0.86153441085903781</c:v>
                </c:pt>
                <c:pt idx="80">
                  <c:v>0.85527680383009186</c:v>
                </c:pt>
                <c:pt idx="81">
                  <c:v>0.84917363309882665</c:v>
                </c:pt>
                <c:pt idx="82">
                  <c:v>0.84354421194563511</c:v>
                </c:pt>
                <c:pt idx="83">
                  <c:v>0.83815618475214781</c:v>
                </c:pt>
                <c:pt idx="84">
                  <c:v>0.83308333417834302</c:v>
                </c:pt>
                <c:pt idx="85">
                  <c:v>0.82827311205206977</c:v>
                </c:pt>
                <c:pt idx="86">
                  <c:v>0.82340901489254459</c:v>
                </c:pt>
                <c:pt idx="87">
                  <c:v>0.81829189079999598</c:v>
                </c:pt>
                <c:pt idx="88">
                  <c:v>0.81318053258601175</c:v>
                </c:pt>
                <c:pt idx="89">
                  <c:v>0.80807586809130694</c:v>
                </c:pt>
                <c:pt idx="90">
                  <c:v>0.80291048941903986</c:v>
                </c:pt>
                <c:pt idx="91">
                  <c:v>0.79823617636793576</c:v>
                </c:pt>
                <c:pt idx="92">
                  <c:v>0.79379038469081864</c:v>
                </c:pt>
                <c:pt idx="93">
                  <c:v>0.79007394842630474</c:v>
                </c:pt>
                <c:pt idx="94">
                  <c:v>0.78632543439006997</c:v>
                </c:pt>
                <c:pt idx="95">
                  <c:v>0.78153996860594166</c:v>
                </c:pt>
                <c:pt idx="96">
                  <c:v>0.77706415474242951</c:v>
                </c:pt>
                <c:pt idx="97">
                  <c:v>0.77268835468214148</c:v>
                </c:pt>
                <c:pt idx="98">
                  <c:v>0.76871208037766359</c:v>
                </c:pt>
                <c:pt idx="99">
                  <c:v>0.76551954309795256</c:v>
                </c:pt>
                <c:pt idx="100">
                  <c:v>0.76170236754141274</c:v>
                </c:pt>
                <c:pt idx="101">
                  <c:v>0.75732009654667232</c:v>
                </c:pt>
                <c:pt idx="102">
                  <c:v>0.75250940078884299</c:v>
                </c:pt>
                <c:pt idx="103">
                  <c:v>0.74725639744214434</c:v>
                </c:pt>
                <c:pt idx="104">
                  <c:v>0.7437448785924613</c:v>
                </c:pt>
                <c:pt idx="105">
                  <c:v>0.74091507648128252</c:v>
                </c:pt>
                <c:pt idx="106">
                  <c:v>0.73735169580371451</c:v>
                </c:pt>
                <c:pt idx="107">
                  <c:v>0.73375883558720267</c:v>
                </c:pt>
                <c:pt idx="108">
                  <c:v>0.73029766209714964</c:v>
                </c:pt>
                <c:pt idx="109">
                  <c:v>0.726808682524964</c:v>
                </c:pt>
                <c:pt idx="110">
                  <c:v>0.72337356701898448</c:v>
                </c:pt>
                <c:pt idx="111">
                  <c:v>0.72131588060589913</c:v>
                </c:pt>
                <c:pt idx="112">
                  <c:v>0.71783686748692566</c:v>
                </c:pt>
                <c:pt idx="113">
                  <c:v>0.71558555189319628</c:v>
                </c:pt>
                <c:pt idx="114">
                  <c:v>0.71248133780191869</c:v>
                </c:pt>
                <c:pt idx="115">
                  <c:v>0.70952435587634111</c:v>
                </c:pt>
                <c:pt idx="116">
                  <c:v>0.70663245087329474</c:v>
                </c:pt>
                <c:pt idx="117">
                  <c:v>0.70389295363254456</c:v>
                </c:pt>
                <c:pt idx="118">
                  <c:v>0.7012224842565572</c:v>
                </c:pt>
                <c:pt idx="119">
                  <c:v>0.69862242970209798</c:v>
                </c:pt>
                <c:pt idx="120">
                  <c:v>0.69565675993619025</c:v>
                </c:pt>
                <c:pt idx="121">
                  <c:v>0.69267069915636903</c:v>
                </c:pt>
                <c:pt idx="122">
                  <c:v>0.69001878078869527</c:v>
                </c:pt>
                <c:pt idx="123">
                  <c:v>0.68761812957176993</c:v>
                </c:pt>
                <c:pt idx="124">
                  <c:v>0.68511446904653939</c:v>
                </c:pt>
                <c:pt idx="125">
                  <c:v>0.68286679566232455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E-99EB-4A34-A982-DB89AFDBD0FF}"/>
            </c:ext>
          </c:extLst>
        </c:ser>
        <c:ser>
          <c:idx val="8"/>
          <c:order val="5"/>
          <c:tx>
            <c:v>n2</c:v>
          </c:tx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'2. 3000RPM'!$E$231:$E$352</c:f>
              <c:numCache>
                <c:formatCode>General</c:formatCode>
                <c:ptCount val="122"/>
                <c:pt idx="0">
                  <c:v>2.5897709344582682</c:v>
                </c:pt>
                <c:pt idx="1">
                  <c:v>2.5874415515599591</c:v>
                </c:pt>
                <c:pt idx="2">
                  <c:v>2.5850431549059416</c:v>
                </c:pt>
                <c:pt idx="3">
                  <c:v>2.5825973758414835</c:v>
                </c:pt>
                <c:pt idx="4">
                  <c:v>2.5800806438630075</c:v>
                </c:pt>
                <c:pt idx="5">
                  <c:v>2.5775032889572613</c:v>
                </c:pt>
                <c:pt idx="6">
                  <c:v>2.5748643136645399</c:v>
                </c:pt>
                <c:pt idx="7">
                  <c:v>2.5721626826463373</c:v>
                </c:pt>
                <c:pt idx="8">
                  <c:v>2.5693973210854648</c:v>
                </c:pt>
                <c:pt idx="9">
                  <c:v>2.5665671129934964</c:v>
                </c:pt>
                <c:pt idx="10">
                  <c:v>2.5636708994192432</c:v>
                </c:pt>
                <c:pt idx="11">
                  <c:v>2.5606955343936537</c:v>
                </c:pt>
                <c:pt idx="12">
                  <c:v>2.5576635678875652</c:v>
                </c:pt>
                <c:pt idx="13">
                  <c:v>2.5545618391909861</c:v>
                </c:pt>
                <c:pt idx="14">
                  <c:v>2.5513889972730204</c:v>
                </c:pt>
                <c:pt idx="15">
                  <c:v>2.5481436374348454</c:v>
                </c:pt>
                <c:pt idx="16">
                  <c:v>2.5448242987597278</c:v>
                </c:pt>
                <c:pt idx="17">
                  <c:v>2.5414419452545256</c:v>
                </c:pt>
                <c:pt idx="18">
                  <c:v>2.5379701277584696</c:v>
                </c:pt>
                <c:pt idx="19">
                  <c:v>2.5344322734758764</c:v>
                </c:pt>
                <c:pt idx="20">
                  <c:v>2.5308269862489765</c:v>
                </c:pt>
                <c:pt idx="21">
                  <c:v>2.5271270138391762</c:v>
                </c:pt>
                <c:pt idx="22">
                  <c:v>2.5233692209782803</c:v>
                </c:pt>
                <c:pt idx="23">
                  <c:v>2.5195129832576257</c:v>
                </c:pt>
                <c:pt idx="24">
                  <c:v>2.5155957002684515</c:v>
                </c:pt>
                <c:pt idx="25">
                  <c:v>2.511575905309916</c:v>
                </c:pt>
                <c:pt idx="26">
                  <c:v>2.507491558965369</c:v>
                </c:pt>
                <c:pt idx="27">
                  <c:v>2.5033139228158845</c:v>
                </c:pt>
                <c:pt idx="28">
                  <c:v>2.4990544211971009</c:v>
                </c:pt>
                <c:pt idx="29">
                  <c:v>2.4947110252052629</c:v>
                </c:pt>
                <c:pt idx="30">
                  <c:v>2.4902816204417575</c:v>
                </c:pt>
                <c:pt idx="31">
                  <c:v>2.4857640022849474</c:v>
                </c:pt>
                <c:pt idx="32">
                  <c:v>2.4811558708280352</c:v>
                </c:pt>
                <c:pt idx="33">
                  <c:v>2.4764548254543031</c:v>
                </c:pt>
                <c:pt idx="34">
                  <c:v>2.4716730185000912</c:v>
                </c:pt>
                <c:pt idx="35">
                  <c:v>2.4667935023435357</c:v>
                </c:pt>
                <c:pt idx="36">
                  <c:v>2.4618135536226196</c:v>
                </c:pt>
                <c:pt idx="37">
                  <c:v>2.4567303232232978</c:v>
                </c:pt>
                <c:pt idx="38">
                  <c:v>2.4515715370380673</c:v>
                </c:pt>
                <c:pt idx="39">
                  <c:v>2.4463041139519239</c:v>
                </c:pt>
                <c:pt idx="40">
                  <c:v>2.4409405515396636</c:v>
                </c:pt>
                <c:pt idx="41">
                  <c:v>2.4354780541713246</c:v>
                </c:pt>
                <c:pt idx="42">
                  <c:v>2.4298975586871476</c:v>
                </c:pt>
                <c:pt idx="43">
                  <c:v>2.42422807069598</c:v>
                </c:pt>
                <c:pt idx="44">
                  <c:v>2.4184504508295834</c:v>
                </c:pt>
                <c:pt idx="45">
                  <c:v>2.4125781354312723</c:v>
                </c:pt>
                <c:pt idx="46">
                  <c:v>2.406591270897152</c:v>
                </c:pt>
                <c:pt idx="47">
                  <c:v>2.4004861817912042</c:v>
                </c:pt>
                <c:pt idx="48">
                  <c:v>2.3942765267678214</c:v>
                </c:pt>
                <c:pt idx="49">
                  <c:v>2.3879590197123459</c:v>
                </c:pt>
                <c:pt idx="50">
                  <c:v>2.3815302158362703</c:v>
                </c:pt>
                <c:pt idx="51">
                  <c:v>2.3749681862992342</c:v>
                </c:pt>
                <c:pt idx="52">
                  <c:v>2.3683054838392832</c:v>
                </c:pt>
                <c:pt idx="53">
                  <c:v>2.3615389712692791</c:v>
                </c:pt>
                <c:pt idx="54">
                  <c:v>2.3546269768529489</c:v>
                </c:pt>
                <c:pt idx="55">
                  <c:v>2.3476226994672418</c:v>
                </c:pt>
                <c:pt idx="56">
                  <c:v>2.3404837746257177</c:v>
                </c:pt>
                <c:pt idx="57">
                  <c:v>2.3332053726253439</c:v>
                </c:pt>
                <c:pt idx="58">
                  <c:v>2.3258234190027447</c:v>
                </c:pt>
                <c:pt idx="59">
                  <c:v>2.318313817223999</c:v>
                </c:pt>
                <c:pt idx="60">
                  <c:v>2.3106720749301237</c:v>
                </c:pt>
                <c:pt idx="61">
                  <c:v>2.3028934583565053</c:v>
                </c:pt>
                <c:pt idx="62">
                  <c:v>2.2949949938591003</c:v>
                </c:pt>
                <c:pt idx="63">
                  <c:v>2.2869502157875488</c:v>
                </c:pt>
                <c:pt idx="64">
                  <c:v>2.2787993137555556</c:v>
                </c:pt>
                <c:pt idx="65">
                  <c:v>2.2704925036386179</c:v>
                </c:pt>
                <c:pt idx="66">
                  <c:v>2.2620474592614253</c:v>
                </c:pt>
                <c:pt idx="67">
                  <c:v>2.2534833920870145</c:v>
                </c:pt>
                <c:pt idx="68">
                  <c:v>2.2447717614952949</c:v>
                </c:pt>
                <c:pt idx="69">
                  <c:v>2.2359322539862951</c:v>
                </c:pt>
                <c:pt idx="70">
                  <c:v>2.2269348400126003</c:v>
                </c:pt>
                <c:pt idx="71">
                  <c:v>2.2177996799471171</c:v>
                </c:pt>
                <c:pt idx="72">
                  <c:v>2.2085219729314334</c:v>
                </c:pt>
                <c:pt idx="73">
                  <c:v>2.199096656305616</c:v>
                </c:pt>
                <c:pt idx="74">
                  <c:v>2.1895464567389267</c:v>
                </c:pt>
                <c:pt idx="75">
                  <c:v>2.1798389280231869</c:v>
                </c:pt>
                <c:pt idx="76">
                  <c:v>2.1699681739968923</c:v>
                </c:pt>
                <c:pt idx="77">
                  <c:v>2.1599580026785188</c:v>
                </c:pt>
                <c:pt idx="78">
                  <c:v>2.1498039382270222</c:v>
                </c:pt>
                <c:pt idx="79">
                  <c:v>2.1395327715979393</c:v>
                </c:pt>
                <c:pt idx="80">
                  <c:v>2.1290773242527368</c:v>
                </c:pt>
                <c:pt idx="81">
                  <c:v>2.1184961999117879</c:v>
                </c:pt>
                <c:pt idx="82">
                  <c:v>2.1077524987401626</c:v>
                </c:pt>
                <c:pt idx="83">
                  <c:v>2.0968752680596876</c:v>
                </c:pt>
                <c:pt idx="84">
                  <c:v>2.085825533520743</c:v>
                </c:pt>
                <c:pt idx="85">
                  <c:v>2.0746701889240069</c:v>
                </c:pt>
                <c:pt idx="86">
                  <c:v>2.0633333589517497</c:v>
                </c:pt>
                <c:pt idx="87">
                  <c:v>2.0518853788898719</c:v>
                </c:pt>
                <c:pt idx="88">
                  <c:v>2.0402857989324916</c:v>
                </c:pt>
                <c:pt idx="89">
                  <c:v>2.0285712526925375</c:v>
                </c:pt>
                <c:pt idx="90">
                  <c:v>2.0166991380649715</c:v>
                </c:pt>
                <c:pt idx="91">
                  <c:v>2.0047081965443363</c:v>
                </c:pt>
                <c:pt idx="92">
                  <c:v>1.9925535178321356</c:v>
                </c:pt>
                <c:pt idx="93">
                  <c:v>1.9803215860087564</c:v>
                </c:pt>
                <c:pt idx="94">
                  <c:v>1.9679689628786923</c:v>
                </c:pt>
                <c:pt idx="95">
                  <c:v>1.9554953291841271</c:v>
                </c:pt>
                <c:pt idx="96">
                  <c:v>1.9429500700770987</c:v>
                </c:pt>
                <c:pt idx="97">
                  <c:v>1.9302866472455196</c:v>
                </c:pt>
                <c:pt idx="98">
                  <c:v>1.9175580208254361</c:v>
                </c:pt>
                <c:pt idx="99">
                  <c:v>1.9047696259065952</c:v>
                </c:pt>
                <c:pt idx="100">
                  <c:v>1.8918718304455837</c:v>
                </c:pt>
                <c:pt idx="101">
                  <c:v>1.8789237339675673</c:v>
                </c:pt>
                <c:pt idx="102">
                  <c:v>1.8659918001262754</c:v>
                </c:pt>
                <c:pt idx="103">
                  <c:v>1.8530286147129897</c:v>
                </c:pt>
                <c:pt idx="104">
                  <c:v>1.840043330603494</c:v>
                </c:pt>
                <c:pt idx="105">
                  <c:v>1.8270460170047342</c:v>
                </c:pt>
                <c:pt idx="106">
                  <c:v>1.8141143561291255</c:v>
                </c:pt>
                <c:pt idx="107">
                  <c:v>1.8012664704896202</c:v>
                </c:pt>
                <c:pt idx="108">
                  <c:v>1.7884512070234555</c:v>
                </c:pt>
                <c:pt idx="109">
                  <c:v>1.775756037844098</c:v>
                </c:pt>
                <c:pt idx="110">
                  <c:v>1.7632033003707717</c:v>
                </c:pt>
                <c:pt idx="111">
                  <c:v>1.7508168426497546</c:v>
                </c:pt>
                <c:pt idx="112">
                  <c:v>1.7386220279179425</c:v>
                </c:pt>
                <c:pt idx="113">
                  <c:v>1.7266457202409118</c:v>
                </c:pt>
                <c:pt idx="114">
                  <c:v>1.7149162479935849</c:v>
                </c:pt>
                <c:pt idx="115">
                  <c:v>1.7035492982382305</c:v>
                </c:pt>
                <c:pt idx="116">
                  <c:v>1.6924944075030843</c:v>
                </c:pt>
                <c:pt idx="117">
                  <c:v>1.6817837664678814</c:v>
                </c:pt>
                <c:pt idx="118">
                  <c:v>1.6714505542124947</c:v>
                </c:pt>
                <c:pt idx="119">
                  <c:v>1.6617180576946593</c:v>
                </c:pt>
                <c:pt idx="120">
                  <c:v>1.6523430550627147</c:v>
                </c:pt>
                <c:pt idx="121">
                  <c:v>1.6436500382173291</c:v>
                </c:pt>
              </c:numCache>
            </c:numRef>
          </c:xVal>
          <c:yVal>
            <c:numRef>
              <c:f>'2. 3000RPM'!$F$231:$F$352</c:f>
              <c:numCache>
                <c:formatCode>General</c:formatCode>
                <c:ptCount val="122"/>
                <c:pt idx="0">
                  <c:v>0.11461098423217315</c:v>
                </c:pt>
                <c:pt idx="1">
                  <c:v>0.11693964655075578</c:v>
                </c:pt>
                <c:pt idx="2">
                  <c:v>0.11760269169008426</c:v>
                </c:pt>
                <c:pt idx="3">
                  <c:v>0.11925588927793671</c:v>
                </c:pt>
                <c:pt idx="4">
                  <c:v>0.1258064581395269</c:v>
                </c:pt>
                <c:pt idx="5">
                  <c:v>0.13193929521042452</c:v>
                </c:pt>
                <c:pt idx="6">
                  <c:v>0.1401936785786313</c:v>
                </c:pt>
                <c:pt idx="7">
                  <c:v>0.14270224573761559</c:v>
                </c:pt>
                <c:pt idx="8">
                  <c:v>0.1464381352857746</c:v>
                </c:pt>
                <c:pt idx="9">
                  <c:v>0.15198239545747402</c:v>
                </c:pt>
                <c:pt idx="10">
                  <c:v>0.15350998930083753</c:v>
                </c:pt>
                <c:pt idx="11">
                  <c:v>0.15806079393660522</c:v>
                </c:pt>
                <c:pt idx="12">
                  <c:v>0.16256440652301901</c:v>
                </c:pt>
                <c:pt idx="13">
                  <c:v>0.16554107672237306</c:v>
                </c:pt>
                <c:pt idx="14">
                  <c:v>0.17114115102838207</c:v>
                </c:pt>
                <c:pt idx="15">
                  <c:v>0.17782497186468177</c:v>
                </c:pt>
                <c:pt idx="16">
                  <c:v>0.18098558078673047</c:v>
                </c:pt>
                <c:pt idx="17">
                  <c:v>0.18639121569549319</c:v>
                </c:pt>
                <c:pt idx="18">
                  <c:v>0.19145101446489549</c:v>
                </c:pt>
                <c:pt idx="19">
                  <c:v>0.19672872262328683</c:v>
                </c:pt>
                <c:pt idx="20">
                  <c:v>0.20411998265592479</c:v>
                </c:pt>
                <c:pt idx="21">
                  <c:v>0.21031851982623187</c:v>
                </c:pt>
                <c:pt idx="22">
                  <c:v>0.21563756343506174</c:v>
                </c:pt>
                <c:pt idx="23">
                  <c:v>0.22271647114758325</c:v>
                </c:pt>
                <c:pt idx="24">
                  <c:v>0.22762964957100867</c:v>
                </c:pt>
                <c:pt idx="25">
                  <c:v>0.23299611039215382</c:v>
                </c:pt>
                <c:pt idx="26">
                  <c:v>0.2395497208404731</c:v>
                </c:pt>
                <c:pt idx="27">
                  <c:v>0.24402958903002173</c:v>
                </c:pt>
                <c:pt idx="28">
                  <c:v>0.24870873560091777</c:v>
                </c:pt>
                <c:pt idx="29">
                  <c:v>0.25358028956218281</c:v>
                </c:pt>
                <c:pt idx="30">
                  <c:v>0.25647720624167669</c:v>
                </c:pt>
                <c:pt idx="31">
                  <c:v>0.26054837263697944</c:v>
                </c:pt>
                <c:pt idx="32">
                  <c:v>0.26505378850401468</c:v>
                </c:pt>
                <c:pt idx="33">
                  <c:v>0.27021285489624264</c:v>
                </c:pt>
                <c:pt idx="34">
                  <c:v>0.27669152884503972</c:v>
                </c:pt>
                <c:pt idx="35">
                  <c:v>0.28307497473547155</c:v>
                </c:pt>
                <c:pt idx="36">
                  <c:v>0.28891960566172653</c:v>
                </c:pt>
                <c:pt idx="37">
                  <c:v>0.29600666931367231</c:v>
                </c:pt>
                <c:pt idx="38">
                  <c:v>0.30233092868439926</c:v>
                </c:pt>
                <c:pt idx="39">
                  <c:v>0.30920417967040753</c:v>
                </c:pt>
                <c:pt idx="40">
                  <c:v>0.31701810104811157</c:v>
                </c:pt>
                <c:pt idx="41">
                  <c:v>0.32304573548170146</c:v>
                </c:pt>
                <c:pt idx="42">
                  <c:v>0.33000770087275921</c:v>
                </c:pt>
                <c:pt idx="43">
                  <c:v>0.33725953975027573</c:v>
                </c:pt>
                <c:pt idx="44">
                  <c:v>0.34458874257871386</c:v>
                </c:pt>
                <c:pt idx="45">
                  <c:v>0.35333909531130464</c:v>
                </c:pt>
                <c:pt idx="46">
                  <c:v>0.362670929725667</c:v>
                </c:pt>
                <c:pt idx="47">
                  <c:v>0.37180645850741589</c:v>
                </c:pt>
                <c:pt idx="48">
                  <c:v>0.38129562300382597</c:v>
                </c:pt>
                <c:pt idx="49">
                  <c:v>0.3905818785504353</c:v>
                </c:pt>
                <c:pt idx="50">
                  <c:v>0.39880773020326449</c:v>
                </c:pt>
                <c:pt idx="51">
                  <c:v>0.40739090447073156</c:v>
                </c:pt>
                <c:pt idx="52">
                  <c:v>0.41514035219587275</c:v>
                </c:pt>
                <c:pt idx="53">
                  <c:v>0.42308195829723105</c:v>
                </c:pt>
                <c:pt idx="54">
                  <c:v>0.43184604569872537</c:v>
                </c:pt>
                <c:pt idx="55">
                  <c:v>0.44106640663926322</c:v>
                </c:pt>
                <c:pt idx="56">
                  <c:v>0.45055700941832905</c:v>
                </c:pt>
                <c:pt idx="57">
                  <c:v>0.46089784275654788</c:v>
                </c:pt>
                <c:pt idx="58">
                  <c:v>0.47129171105893858</c:v>
                </c:pt>
                <c:pt idx="59">
                  <c:v>0.48129927333285571</c:v>
                </c:pt>
                <c:pt idx="60">
                  <c:v>0.49178177558416575</c:v>
                </c:pt>
                <c:pt idx="61">
                  <c:v>0.50256366910736339</c:v>
                </c:pt>
                <c:pt idx="62">
                  <c:v>0.51375015008182356</c:v>
                </c:pt>
                <c:pt idx="63">
                  <c:v>0.5247854493212224</c:v>
                </c:pt>
                <c:pt idx="64">
                  <c:v>0.53542071805617342</c:v>
                </c:pt>
                <c:pt idx="65">
                  <c:v>0.54641926683519171</c:v>
                </c:pt>
                <c:pt idx="66">
                  <c:v>0.55762748842682663</c:v>
                </c:pt>
                <c:pt idx="67">
                  <c:v>0.56843641441688531</c:v>
                </c:pt>
                <c:pt idx="68">
                  <c:v>0.57978359661681012</c:v>
                </c:pt>
                <c:pt idx="69">
                  <c:v>0.59139855128124874</c:v>
                </c:pt>
                <c:pt idx="70">
                  <c:v>0.60292771285918934</c:v>
                </c:pt>
                <c:pt idx="71">
                  <c:v>0.61489721603313463</c:v>
                </c:pt>
                <c:pt idx="72">
                  <c:v>0.6274682724597096</c:v>
                </c:pt>
                <c:pt idx="73">
                  <c:v>0.63988474191630429</c:v>
                </c:pt>
                <c:pt idx="74">
                  <c:v>0.65292288756794192</c:v>
                </c:pt>
                <c:pt idx="75">
                  <c:v>0.66604973848051585</c:v>
                </c:pt>
                <c:pt idx="76">
                  <c:v>0.67897337591976514</c:v>
                </c:pt>
                <c:pt idx="77">
                  <c:v>0.69205336503408077</c:v>
                </c:pt>
                <c:pt idx="78">
                  <c:v>0.70492229122340178</c:v>
                </c:pt>
                <c:pt idx="79">
                  <c:v>0.7181694053913068</c:v>
                </c:pt>
                <c:pt idx="80">
                  <c:v>0.73215241806521381</c:v>
                </c:pt>
                <c:pt idx="81">
                  <c:v>0.74647850993003106</c:v>
                </c:pt>
                <c:pt idx="82">
                  <c:v>0.76102525171137259</c:v>
                </c:pt>
                <c:pt idx="83">
                  <c:v>0.77553763478095694</c:v>
                </c:pt>
                <c:pt idx="84">
                  <c:v>0.78986263004638169</c:v>
                </c:pt>
                <c:pt idx="85">
                  <c:v>0.80420760508204148</c:v>
                </c:pt>
                <c:pt idx="86">
                  <c:v>0.81881950754753641</c:v>
                </c:pt>
                <c:pt idx="87">
                  <c:v>0.83308333417834302</c:v>
                </c:pt>
                <c:pt idx="88">
                  <c:v>0.84825071467704249</c:v>
                </c:pt>
                <c:pt idx="89">
                  <c:v>0.8636202202703156</c:v>
                </c:pt>
                <c:pt idx="90">
                  <c:v>0.87909587950007273</c:v>
                </c:pt>
                <c:pt idx="91">
                  <c:v>0.89492497735954346</c:v>
                </c:pt>
                <c:pt idx="92">
                  <c:v>0.91110431780403589</c:v>
                </c:pt>
                <c:pt idx="93">
                  <c:v>0.92711361193376052</c:v>
                </c:pt>
                <c:pt idx="94">
                  <c:v>0.94349451590610256</c:v>
                </c:pt>
                <c:pt idx="95">
                  <c:v>0.96009006790491946</c:v>
                </c:pt>
                <c:pt idx="96">
                  <c:v>0.9757533890362875</c:v>
                </c:pt>
                <c:pt idx="97">
                  <c:v>0.99242095605202418</c:v>
                </c:pt>
                <c:pt idx="98">
                  <c:v>1.0084724193027221</c:v>
                </c:pt>
                <c:pt idx="99">
                  <c:v>1.0250599685995789</c:v>
                </c:pt>
                <c:pt idx="100">
                  <c:v>1.0422998074136254</c:v>
                </c:pt>
                <c:pt idx="101">
                  <c:v>1.0590330049637804</c:v>
                </c:pt>
                <c:pt idx="102">
                  <c:v>1.0758388259746872</c:v>
                </c:pt>
                <c:pt idx="103">
                  <c:v>1.0924399113311414</c:v>
                </c:pt>
                <c:pt idx="104">
                  <c:v>1.1092071963200651</c:v>
                </c:pt>
                <c:pt idx="105">
                  <c:v>1.1261314072619844</c:v>
                </c:pt>
                <c:pt idx="106">
                  <c:v>1.1429210575156148</c:v>
                </c:pt>
                <c:pt idx="107">
                  <c:v>1.1597476105242728</c:v>
                </c:pt>
                <c:pt idx="108">
                  <c:v>1.1760623051250794</c:v>
                </c:pt>
                <c:pt idx="109">
                  <c:v>1.1920375027132475</c:v>
                </c:pt>
                <c:pt idx="110">
                  <c:v>1.2081187407382767</c:v>
                </c:pt>
                <c:pt idx="111">
                  <c:v>1.2239888825700918</c:v>
                </c:pt>
                <c:pt idx="112">
                  <c:v>1.2397998184470986</c:v>
                </c:pt>
                <c:pt idx="113">
                  <c:v>1.2553690042664414</c:v>
                </c:pt>
                <c:pt idx="114">
                  <c:v>1.2704692064531979</c:v>
                </c:pt>
                <c:pt idx="115">
                  <c:v>1.2847690133490197</c:v>
                </c:pt>
                <c:pt idx="116">
                  <c:v>1.2987875999442355</c:v>
                </c:pt>
                <c:pt idx="117">
                  <c:v>1.3126004392612594</c:v>
                </c:pt>
                <c:pt idx="118">
                  <c:v>1.3257618853192303</c:v>
                </c:pt>
                <c:pt idx="119">
                  <c:v>1.3386357524911936</c:v>
                </c:pt>
                <c:pt idx="120">
                  <c:v>1.3509647879430984</c:v>
                </c:pt>
                <c:pt idx="121">
                  <c:v>1.3628969678025444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F-99EB-4A34-A982-DB89AFDBD0FF}"/>
            </c:ext>
          </c:extLst>
        </c:ser>
        <c:ser>
          <c:idx val="0"/>
          <c:order val="6"/>
          <c:tx>
            <c:v>Log 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5000RPM'!$E$3:$E$722</c:f>
              <c:numCache>
                <c:formatCode>General</c:formatCode>
                <c:ptCount val="720"/>
                <c:pt idx="0">
                  <c:v>1.5940609012704183</c:v>
                </c:pt>
                <c:pt idx="1">
                  <c:v>1.5945030438200891</c:v>
                </c:pt>
                <c:pt idx="2">
                  <c:v>1.5958267770732231</c:v>
                </c:pt>
                <c:pt idx="3">
                  <c:v>1.5980240723341896</c:v>
                </c:pt>
                <c:pt idx="4">
                  <c:v>1.6009728956867482</c:v>
                </c:pt>
                <c:pt idx="5">
                  <c:v>1.6048737705526357</c:v>
                </c:pt>
                <c:pt idx="6">
                  <c:v>1.6094876898532853</c:v>
                </c:pt>
                <c:pt idx="7">
                  <c:v>1.6148972160331345</c:v>
                </c:pt>
                <c:pt idx="8">
                  <c:v>1.6210723711436259</c:v>
                </c:pt>
                <c:pt idx="9">
                  <c:v>1.6278776945799716</c:v>
                </c:pt>
                <c:pt idx="10">
                  <c:v>1.6354837468149122</c:v>
                </c:pt>
                <c:pt idx="11">
                  <c:v>1.6436500382173291</c:v>
                </c:pt>
                <c:pt idx="12">
                  <c:v>1.6523430550627147</c:v>
                </c:pt>
                <c:pt idx="13">
                  <c:v>1.6617180576946593</c:v>
                </c:pt>
                <c:pt idx="14">
                  <c:v>1.6714505542124947</c:v>
                </c:pt>
                <c:pt idx="15">
                  <c:v>1.6817837664678814</c:v>
                </c:pt>
                <c:pt idx="16">
                  <c:v>1.6924944075030843</c:v>
                </c:pt>
                <c:pt idx="17">
                  <c:v>1.7035492982382305</c:v>
                </c:pt>
                <c:pt idx="18">
                  <c:v>1.7149162479935849</c:v>
                </c:pt>
                <c:pt idx="19">
                  <c:v>1.7266457202409118</c:v>
                </c:pt>
                <c:pt idx="20">
                  <c:v>1.7386220279179425</c:v>
                </c:pt>
                <c:pt idx="21">
                  <c:v>1.7508168426497546</c:v>
                </c:pt>
                <c:pt idx="22">
                  <c:v>1.7632033003707717</c:v>
                </c:pt>
                <c:pt idx="23">
                  <c:v>1.775756037844098</c:v>
                </c:pt>
                <c:pt idx="24">
                  <c:v>1.7884512070234555</c:v>
                </c:pt>
                <c:pt idx="25">
                  <c:v>1.8012664704896202</c:v>
                </c:pt>
                <c:pt idx="26">
                  <c:v>1.8141143561291255</c:v>
                </c:pt>
                <c:pt idx="27">
                  <c:v>1.8270460170047342</c:v>
                </c:pt>
                <c:pt idx="28">
                  <c:v>1.840043330603494</c:v>
                </c:pt>
                <c:pt idx="29">
                  <c:v>1.8530286147129897</c:v>
                </c:pt>
                <c:pt idx="30">
                  <c:v>1.8659918001262754</c:v>
                </c:pt>
                <c:pt idx="31">
                  <c:v>1.8789237339675673</c:v>
                </c:pt>
                <c:pt idx="32">
                  <c:v>1.8918718304455837</c:v>
                </c:pt>
                <c:pt idx="33">
                  <c:v>1.9047696259065952</c:v>
                </c:pt>
                <c:pt idx="34">
                  <c:v>1.9175580208254361</c:v>
                </c:pt>
                <c:pt idx="35">
                  <c:v>1.9302866472455196</c:v>
                </c:pt>
                <c:pt idx="36">
                  <c:v>1.9429500700770987</c:v>
                </c:pt>
                <c:pt idx="37">
                  <c:v>1.9554953291841271</c:v>
                </c:pt>
                <c:pt idx="38">
                  <c:v>1.9679689628786923</c:v>
                </c:pt>
                <c:pt idx="39">
                  <c:v>1.9803215860087564</c:v>
                </c:pt>
                <c:pt idx="40">
                  <c:v>1.9925535178321356</c:v>
                </c:pt>
                <c:pt idx="41">
                  <c:v>2.0047081965443363</c:v>
                </c:pt>
                <c:pt idx="42">
                  <c:v>2.0166991380649715</c:v>
                </c:pt>
                <c:pt idx="43">
                  <c:v>2.0285712526925375</c:v>
                </c:pt>
                <c:pt idx="44">
                  <c:v>2.0402857989324916</c:v>
                </c:pt>
                <c:pt idx="45">
                  <c:v>2.0518853788898719</c:v>
                </c:pt>
                <c:pt idx="46">
                  <c:v>2.0633333589517497</c:v>
                </c:pt>
                <c:pt idx="47">
                  <c:v>2.0746701889240069</c:v>
                </c:pt>
                <c:pt idx="48">
                  <c:v>2.085825533520743</c:v>
                </c:pt>
                <c:pt idx="49">
                  <c:v>2.0968752680596876</c:v>
                </c:pt>
                <c:pt idx="50">
                  <c:v>2.1077524987401626</c:v>
                </c:pt>
                <c:pt idx="51">
                  <c:v>2.1184961999117879</c:v>
                </c:pt>
                <c:pt idx="52">
                  <c:v>2.1290773242527368</c:v>
                </c:pt>
                <c:pt idx="53">
                  <c:v>2.1395327715979393</c:v>
                </c:pt>
                <c:pt idx="54">
                  <c:v>2.1498039382270222</c:v>
                </c:pt>
                <c:pt idx="55">
                  <c:v>2.1599580026785188</c:v>
                </c:pt>
                <c:pt idx="56">
                  <c:v>2.1699681739968923</c:v>
                </c:pt>
                <c:pt idx="57">
                  <c:v>2.1798389280231869</c:v>
                </c:pt>
                <c:pt idx="58">
                  <c:v>2.1895464567389267</c:v>
                </c:pt>
                <c:pt idx="59">
                  <c:v>2.199096656305616</c:v>
                </c:pt>
                <c:pt idx="60">
                  <c:v>2.2085219729314334</c:v>
                </c:pt>
                <c:pt idx="61">
                  <c:v>2.2177996799471171</c:v>
                </c:pt>
                <c:pt idx="62">
                  <c:v>2.2269348400126003</c:v>
                </c:pt>
                <c:pt idx="63">
                  <c:v>2.2359322539862951</c:v>
                </c:pt>
                <c:pt idx="64">
                  <c:v>2.2447717614952949</c:v>
                </c:pt>
                <c:pt idx="65">
                  <c:v>2.2534833920870145</c:v>
                </c:pt>
                <c:pt idx="66">
                  <c:v>2.2620474592614253</c:v>
                </c:pt>
                <c:pt idx="67">
                  <c:v>2.2704925036386179</c:v>
                </c:pt>
                <c:pt idx="68">
                  <c:v>2.2787993137555556</c:v>
                </c:pt>
                <c:pt idx="69">
                  <c:v>2.2869502157875488</c:v>
                </c:pt>
                <c:pt idx="70">
                  <c:v>2.2949949938591003</c:v>
                </c:pt>
                <c:pt idx="71">
                  <c:v>2.3028934583565053</c:v>
                </c:pt>
                <c:pt idx="72">
                  <c:v>2.3106720749301237</c:v>
                </c:pt>
                <c:pt idx="73">
                  <c:v>2.318313817223999</c:v>
                </c:pt>
                <c:pt idx="74">
                  <c:v>2.3258234190027447</c:v>
                </c:pt>
                <c:pt idx="75">
                  <c:v>2.3332053726253439</c:v>
                </c:pt>
                <c:pt idx="76">
                  <c:v>2.3404837746257177</c:v>
                </c:pt>
                <c:pt idx="77">
                  <c:v>2.3476226994672418</c:v>
                </c:pt>
                <c:pt idx="78">
                  <c:v>2.3546269768529489</c:v>
                </c:pt>
                <c:pt idx="79">
                  <c:v>2.3615389712692791</c:v>
                </c:pt>
                <c:pt idx="80">
                  <c:v>2.3683054838392832</c:v>
                </c:pt>
                <c:pt idx="81">
                  <c:v>2.3749681862992342</c:v>
                </c:pt>
                <c:pt idx="82">
                  <c:v>2.3815302158362703</c:v>
                </c:pt>
                <c:pt idx="83">
                  <c:v>2.3879590197123459</c:v>
                </c:pt>
                <c:pt idx="84">
                  <c:v>2.3942765267678214</c:v>
                </c:pt>
                <c:pt idx="85">
                  <c:v>2.4004861817912042</c:v>
                </c:pt>
                <c:pt idx="86">
                  <c:v>2.406591270897152</c:v>
                </c:pt>
                <c:pt idx="87">
                  <c:v>2.4125781354312723</c:v>
                </c:pt>
                <c:pt idx="88">
                  <c:v>2.4184504508295834</c:v>
                </c:pt>
                <c:pt idx="89">
                  <c:v>2.42422807069598</c:v>
                </c:pt>
                <c:pt idx="90">
                  <c:v>2.4298975586871476</c:v>
                </c:pt>
                <c:pt idx="91">
                  <c:v>2.4354780541713246</c:v>
                </c:pt>
                <c:pt idx="92">
                  <c:v>2.4409405515396636</c:v>
                </c:pt>
                <c:pt idx="93">
                  <c:v>2.4463041139519239</c:v>
                </c:pt>
                <c:pt idx="94">
                  <c:v>2.4515715370380673</c:v>
                </c:pt>
                <c:pt idx="95">
                  <c:v>2.4567303232232978</c:v>
                </c:pt>
                <c:pt idx="96">
                  <c:v>2.4618135536226196</c:v>
                </c:pt>
                <c:pt idx="97">
                  <c:v>2.4667935023435357</c:v>
                </c:pt>
                <c:pt idx="98">
                  <c:v>2.4716730185000912</c:v>
                </c:pt>
                <c:pt idx="99">
                  <c:v>2.4764548254543031</c:v>
                </c:pt>
                <c:pt idx="100">
                  <c:v>2.4811558708280352</c:v>
                </c:pt>
                <c:pt idx="101">
                  <c:v>2.4857640022849474</c:v>
                </c:pt>
                <c:pt idx="102">
                  <c:v>2.4902816204417575</c:v>
                </c:pt>
                <c:pt idx="103">
                  <c:v>2.4947110252052629</c:v>
                </c:pt>
                <c:pt idx="104">
                  <c:v>2.4990544211971009</c:v>
                </c:pt>
                <c:pt idx="105">
                  <c:v>2.5033139228158845</c:v>
                </c:pt>
                <c:pt idx="106">
                  <c:v>2.507491558965369</c:v>
                </c:pt>
                <c:pt idx="107">
                  <c:v>2.511575905309916</c:v>
                </c:pt>
                <c:pt idx="108">
                  <c:v>2.5155957002684515</c:v>
                </c:pt>
                <c:pt idx="109">
                  <c:v>2.5195129832576257</c:v>
                </c:pt>
                <c:pt idx="110">
                  <c:v>2.5233692209782803</c:v>
                </c:pt>
                <c:pt idx="111">
                  <c:v>2.5271270138391762</c:v>
                </c:pt>
                <c:pt idx="112">
                  <c:v>2.5308269862489765</c:v>
                </c:pt>
                <c:pt idx="113">
                  <c:v>2.5344322734758764</c:v>
                </c:pt>
                <c:pt idx="114">
                  <c:v>2.5379701277584696</c:v>
                </c:pt>
                <c:pt idx="115">
                  <c:v>2.5414419452545256</c:v>
                </c:pt>
                <c:pt idx="116">
                  <c:v>2.5448242987597278</c:v>
                </c:pt>
                <c:pt idx="117">
                  <c:v>2.5481436374348454</c:v>
                </c:pt>
                <c:pt idx="118">
                  <c:v>2.5513889972730204</c:v>
                </c:pt>
                <c:pt idx="119">
                  <c:v>2.5545618391909861</c:v>
                </c:pt>
                <c:pt idx="120">
                  <c:v>2.5576635678875652</c:v>
                </c:pt>
                <c:pt idx="121">
                  <c:v>2.5606955343936537</c:v>
                </c:pt>
                <c:pt idx="122">
                  <c:v>2.5636708994192432</c:v>
                </c:pt>
                <c:pt idx="123">
                  <c:v>2.5665671129934964</c:v>
                </c:pt>
                <c:pt idx="124">
                  <c:v>2.5693973210854648</c:v>
                </c:pt>
                <c:pt idx="125">
                  <c:v>2.5721626826463373</c:v>
                </c:pt>
                <c:pt idx="126">
                  <c:v>2.5748643136645399</c:v>
                </c:pt>
                <c:pt idx="127">
                  <c:v>2.5775032889572613</c:v>
                </c:pt>
                <c:pt idx="128">
                  <c:v>2.5800806438630075</c:v>
                </c:pt>
                <c:pt idx="129">
                  <c:v>2.5825973758414835</c:v>
                </c:pt>
                <c:pt idx="130">
                  <c:v>2.5850431549059416</c:v>
                </c:pt>
                <c:pt idx="131">
                  <c:v>2.5874415515599591</c:v>
                </c:pt>
                <c:pt idx="132">
                  <c:v>2.5897709344582682</c:v>
                </c:pt>
                <c:pt idx="133">
                  <c:v>2.5920434496293616</c:v>
                </c:pt>
                <c:pt idx="134">
                  <c:v>2.5942488668573831</c:v>
                </c:pt>
                <c:pt idx="135">
                  <c:v>2.5964101438442699</c:v>
                </c:pt>
                <c:pt idx="136">
                  <c:v>2.598505988988193</c:v>
                </c:pt>
                <c:pt idx="137">
                  <c:v>2.6005481897240834</c:v>
                </c:pt>
                <c:pt idx="138">
                  <c:v>2.6025266071349242</c:v>
                </c:pt>
                <c:pt idx="139">
                  <c:v>2.6044636616701857</c:v>
                </c:pt>
                <c:pt idx="140">
                  <c:v>2.606338363528125</c:v>
                </c:pt>
                <c:pt idx="141">
                  <c:v>2.6081621863197615</c:v>
                </c:pt>
                <c:pt idx="142">
                  <c:v>2.6099250727216621</c:v>
                </c:pt>
                <c:pt idx="143">
                  <c:v>2.6116383521225046</c:v>
                </c:pt>
                <c:pt idx="144">
                  <c:v>2.6133025816802631</c:v>
                </c:pt>
                <c:pt idx="145">
                  <c:v>2.6149182977778489</c:v>
                </c:pt>
                <c:pt idx="146">
                  <c:v>2.6164755138885654</c:v>
                </c:pt>
                <c:pt idx="147">
                  <c:v>2.6179853026090019</c:v>
                </c:pt>
                <c:pt idx="148">
                  <c:v>2.6194377065029881</c:v>
                </c:pt>
                <c:pt idx="149">
                  <c:v>2.6208540778583549</c:v>
                </c:pt>
                <c:pt idx="150">
                  <c:v>2.6222140229662951</c:v>
                </c:pt>
                <c:pt idx="151">
                  <c:v>2.6235180561820592</c:v>
                </c:pt>
                <c:pt idx="152">
                  <c:v>2.6247872752921073</c:v>
                </c:pt>
                <c:pt idx="153">
                  <c:v>2.6260014238478919</c:v>
                </c:pt>
                <c:pt idx="154">
                  <c:v>2.6271609523747759</c:v>
                </c:pt>
                <c:pt idx="155">
                  <c:v>2.6282867310895144</c:v>
                </c:pt>
                <c:pt idx="156">
                  <c:v>2.6293586225803405</c:v>
                </c:pt>
                <c:pt idx="157">
                  <c:v>2.6303871897955311</c:v>
                </c:pt>
                <c:pt idx="158">
                  <c:v>2.6313625848869608</c:v>
                </c:pt>
                <c:pt idx="159">
                  <c:v>2.6322952873402072</c:v>
                </c:pt>
                <c:pt idx="160">
                  <c:v>2.6331855670595279</c:v>
                </c:pt>
                <c:pt idx="161">
                  <c:v>2.6340235935670839</c:v>
                </c:pt>
                <c:pt idx="162">
                  <c:v>2.6348298023738992</c:v>
                </c:pt>
                <c:pt idx="163">
                  <c:v>2.6355842663112301</c:v>
                </c:pt>
                <c:pt idx="164">
                  <c:v>2.636287252098513</c:v>
                </c:pt>
                <c:pt idx="165">
                  <c:v>2.6369590457907699</c:v>
                </c:pt>
                <c:pt idx="166">
                  <c:v>2.6375797812433479</c:v>
                </c:pt>
                <c:pt idx="167">
                  <c:v>2.6381496756668459</c:v>
                </c:pt>
                <c:pt idx="168">
                  <c:v>2.6386888866901237</c:v>
                </c:pt>
                <c:pt idx="169">
                  <c:v>2.6391775920802147</c:v>
                </c:pt>
                <c:pt idx="170">
                  <c:v>2.6396259192408125</c:v>
                </c:pt>
                <c:pt idx="171">
                  <c:v>2.6400240441088667</c:v>
                </c:pt>
                <c:pt idx="172">
                  <c:v>2.6403919849593236</c:v>
                </c:pt>
                <c:pt idx="173">
                  <c:v>2.6407099528830362</c:v>
                </c:pt>
                <c:pt idx="174">
                  <c:v>2.6409879839759003</c:v>
                </c:pt>
                <c:pt idx="175">
                  <c:v>2.6412162335803266</c:v>
                </c:pt>
                <c:pt idx="176">
                  <c:v>2.6414046971633121</c:v>
                </c:pt>
                <c:pt idx="177">
                  <c:v>2.6415534264538958</c:v>
                </c:pt>
                <c:pt idx="178">
                  <c:v>2.6416624622379814</c:v>
                </c:pt>
                <c:pt idx="179">
                  <c:v>2.6417219247658323</c:v>
                </c:pt>
                <c:pt idx="180">
                  <c:v>2.6417516529769882</c:v>
                </c:pt>
                <c:pt idx="181">
                  <c:v>2.6417219247658323</c:v>
                </c:pt>
                <c:pt idx="182">
                  <c:v>2.6416624622379814</c:v>
                </c:pt>
                <c:pt idx="183">
                  <c:v>2.6415534264538958</c:v>
                </c:pt>
                <c:pt idx="184">
                  <c:v>2.6414046971633121</c:v>
                </c:pt>
                <c:pt idx="185">
                  <c:v>2.6412162335803266</c:v>
                </c:pt>
                <c:pt idx="186">
                  <c:v>2.6409879839759003</c:v>
                </c:pt>
                <c:pt idx="187">
                  <c:v>2.6407099528830362</c:v>
                </c:pt>
                <c:pt idx="188">
                  <c:v>2.6403919849593236</c:v>
                </c:pt>
                <c:pt idx="189">
                  <c:v>2.6400240441088667</c:v>
                </c:pt>
                <c:pt idx="190">
                  <c:v>2.6396259192408125</c:v>
                </c:pt>
                <c:pt idx="191">
                  <c:v>2.6391775920802147</c:v>
                </c:pt>
                <c:pt idx="192">
                  <c:v>2.6386888866901237</c:v>
                </c:pt>
                <c:pt idx="193">
                  <c:v>2.6381496756668459</c:v>
                </c:pt>
                <c:pt idx="194">
                  <c:v>2.6375797812433479</c:v>
                </c:pt>
                <c:pt idx="195">
                  <c:v>2.6369590457907699</c:v>
                </c:pt>
                <c:pt idx="196">
                  <c:v>2.636287252098513</c:v>
                </c:pt>
                <c:pt idx="197">
                  <c:v>2.6355842663112301</c:v>
                </c:pt>
                <c:pt idx="198">
                  <c:v>2.6348298023738992</c:v>
                </c:pt>
                <c:pt idx="199">
                  <c:v>2.6340235935670839</c:v>
                </c:pt>
                <c:pt idx="200">
                  <c:v>2.6331855670595279</c:v>
                </c:pt>
                <c:pt idx="201">
                  <c:v>2.6322952873402072</c:v>
                </c:pt>
                <c:pt idx="202">
                  <c:v>2.6313625848869608</c:v>
                </c:pt>
                <c:pt idx="203">
                  <c:v>2.6303871897955311</c:v>
                </c:pt>
                <c:pt idx="204">
                  <c:v>2.6293586225803405</c:v>
                </c:pt>
                <c:pt idx="205">
                  <c:v>2.6282867310895144</c:v>
                </c:pt>
                <c:pt idx="206">
                  <c:v>2.6271609523747759</c:v>
                </c:pt>
                <c:pt idx="207">
                  <c:v>2.6260014238478919</c:v>
                </c:pt>
                <c:pt idx="208">
                  <c:v>2.6247872752921073</c:v>
                </c:pt>
                <c:pt idx="209">
                  <c:v>2.6235180561820592</c:v>
                </c:pt>
                <c:pt idx="210">
                  <c:v>2.6222140229662951</c:v>
                </c:pt>
                <c:pt idx="211">
                  <c:v>2.6208540778583549</c:v>
                </c:pt>
                <c:pt idx="212">
                  <c:v>2.6194377065029881</c:v>
                </c:pt>
                <c:pt idx="213">
                  <c:v>2.6179853026090019</c:v>
                </c:pt>
                <c:pt idx="214">
                  <c:v>2.6164755138885654</c:v>
                </c:pt>
                <c:pt idx="215">
                  <c:v>2.6149182977778489</c:v>
                </c:pt>
                <c:pt idx="216">
                  <c:v>2.6133025816802631</c:v>
                </c:pt>
                <c:pt idx="217">
                  <c:v>2.6116383521225046</c:v>
                </c:pt>
                <c:pt idx="218">
                  <c:v>2.6099250727216621</c:v>
                </c:pt>
                <c:pt idx="219">
                  <c:v>2.6081621863197615</c:v>
                </c:pt>
                <c:pt idx="220">
                  <c:v>2.606338363528125</c:v>
                </c:pt>
                <c:pt idx="221">
                  <c:v>2.6044636616701857</c:v>
                </c:pt>
                <c:pt idx="222">
                  <c:v>2.6025266071349242</c:v>
                </c:pt>
                <c:pt idx="223">
                  <c:v>2.6005481897240834</c:v>
                </c:pt>
                <c:pt idx="224">
                  <c:v>2.598505988988193</c:v>
                </c:pt>
                <c:pt idx="225">
                  <c:v>2.5964101438442699</c:v>
                </c:pt>
                <c:pt idx="226">
                  <c:v>2.5942488668573831</c:v>
                </c:pt>
                <c:pt idx="227">
                  <c:v>2.5920434496293616</c:v>
                </c:pt>
                <c:pt idx="228">
                  <c:v>2.5897709344582682</c:v>
                </c:pt>
                <c:pt idx="229">
                  <c:v>2.5874415515599591</c:v>
                </c:pt>
                <c:pt idx="230">
                  <c:v>2.5850431549059416</c:v>
                </c:pt>
                <c:pt idx="231">
                  <c:v>2.5825973758414835</c:v>
                </c:pt>
                <c:pt idx="232">
                  <c:v>2.5800806438630075</c:v>
                </c:pt>
                <c:pt idx="233">
                  <c:v>2.5775032889572613</c:v>
                </c:pt>
                <c:pt idx="234">
                  <c:v>2.5748643136645399</c:v>
                </c:pt>
                <c:pt idx="235">
                  <c:v>2.5721626826463373</c:v>
                </c:pt>
                <c:pt idx="236">
                  <c:v>2.5693973210854648</c:v>
                </c:pt>
                <c:pt idx="237">
                  <c:v>2.5665671129934964</c:v>
                </c:pt>
                <c:pt idx="238">
                  <c:v>2.5636708994192432</c:v>
                </c:pt>
                <c:pt idx="239">
                  <c:v>2.5606955343936537</c:v>
                </c:pt>
                <c:pt idx="240">
                  <c:v>2.5576635678875652</c:v>
                </c:pt>
                <c:pt idx="241">
                  <c:v>2.5545618391909861</c:v>
                </c:pt>
                <c:pt idx="242">
                  <c:v>2.5513889972730204</c:v>
                </c:pt>
                <c:pt idx="243">
                  <c:v>2.5481436374348454</c:v>
                </c:pt>
                <c:pt idx="244">
                  <c:v>2.5448242987597278</c:v>
                </c:pt>
                <c:pt idx="245">
                  <c:v>2.5414419452545256</c:v>
                </c:pt>
                <c:pt idx="246">
                  <c:v>2.5379701277584696</c:v>
                </c:pt>
                <c:pt idx="247">
                  <c:v>2.5344322734758764</c:v>
                </c:pt>
                <c:pt idx="248">
                  <c:v>2.5308269862489765</c:v>
                </c:pt>
                <c:pt idx="249">
                  <c:v>2.5271270138391762</c:v>
                </c:pt>
                <c:pt idx="250">
                  <c:v>2.5233692209782803</c:v>
                </c:pt>
                <c:pt idx="251">
                  <c:v>2.5195129832576257</c:v>
                </c:pt>
                <c:pt idx="252">
                  <c:v>2.5155957002684515</c:v>
                </c:pt>
                <c:pt idx="253">
                  <c:v>2.511575905309916</c:v>
                </c:pt>
                <c:pt idx="254">
                  <c:v>2.507491558965369</c:v>
                </c:pt>
                <c:pt idx="255">
                  <c:v>2.5033139228158845</c:v>
                </c:pt>
                <c:pt idx="256">
                  <c:v>2.4990544211971009</c:v>
                </c:pt>
                <c:pt idx="257">
                  <c:v>2.4947110252052629</c:v>
                </c:pt>
                <c:pt idx="258">
                  <c:v>2.4902816204417575</c:v>
                </c:pt>
                <c:pt idx="259">
                  <c:v>2.4857640022849474</c:v>
                </c:pt>
                <c:pt idx="260">
                  <c:v>2.4811558708280352</c:v>
                </c:pt>
                <c:pt idx="261">
                  <c:v>2.4764548254543031</c:v>
                </c:pt>
                <c:pt idx="262">
                  <c:v>2.4716730185000912</c:v>
                </c:pt>
                <c:pt idx="263">
                  <c:v>2.4667935023435357</c:v>
                </c:pt>
                <c:pt idx="264">
                  <c:v>2.4618135536226196</c:v>
                </c:pt>
                <c:pt idx="265">
                  <c:v>2.4567303232232978</c:v>
                </c:pt>
                <c:pt idx="266">
                  <c:v>2.4515715370380673</c:v>
                </c:pt>
                <c:pt idx="267">
                  <c:v>2.4463041139519239</c:v>
                </c:pt>
                <c:pt idx="268">
                  <c:v>2.4409405515396636</c:v>
                </c:pt>
                <c:pt idx="269">
                  <c:v>2.4354780541713246</c:v>
                </c:pt>
                <c:pt idx="270">
                  <c:v>2.4298975586871476</c:v>
                </c:pt>
                <c:pt idx="271">
                  <c:v>2.42422807069598</c:v>
                </c:pt>
                <c:pt idx="272">
                  <c:v>2.4184504508295834</c:v>
                </c:pt>
                <c:pt idx="273">
                  <c:v>2.4125781354312723</c:v>
                </c:pt>
                <c:pt idx="274">
                  <c:v>2.406591270897152</c:v>
                </c:pt>
                <c:pt idx="275">
                  <c:v>2.4004861817912042</c:v>
                </c:pt>
                <c:pt idx="276">
                  <c:v>2.3942765267678214</c:v>
                </c:pt>
                <c:pt idx="277">
                  <c:v>2.3879590197123459</c:v>
                </c:pt>
                <c:pt idx="278">
                  <c:v>2.3815302158362703</c:v>
                </c:pt>
                <c:pt idx="279">
                  <c:v>2.3749681862992342</c:v>
                </c:pt>
                <c:pt idx="280">
                  <c:v>2.3683054838392832</c:v>
                </c:pt>
                <c:pt idx="281">
                  <c:v>2.3615389712692791</c:v>
                </c:pt>
                <c:pt idx="282">
                  <c:v>2.3546269768529489</c:v>
                </c:pt>
                <c:pt idx="283">
                  <c:v>2.3476226994672418</c:v>
                </c:pt>
                <c:pt idx="284">
                  <c:v>2.3404837746257177</c:v>
                </c:pt>
                <c:pt idx="285">
                  <c:v>2.3332053726253439</c:v>
                </c:pt>
                <c:pt idx="286">
                  <c:v>2.3258234190027447</c:v>
                </c:pt>
                <c:pt idx="287">
                  <c:v>2.318313817223999</c:v>
                </c:pt>
                <c:pt idx="288">
                  <c:v>2.3106720749301237</c:v>
                </c:pt>
                <c:pt idx="289">
                  <c:v>2.3028934583565053</c:v>
                </c:pt>
                <c:pt idx="290">
                  <c:v>2.2949949938591003</c:v>
                </c:pt>
                <c:pt idx="291">
                  <c:v>2.2869502157875488</c:v>
                </c:pt>
                <c:pt idx="292">
                  <c:v>2.2787993137555556</c:v>
                </c:pt>
                <c:pt idx="293">
                  <c:v>2.2704925036386179</c:v>
                </c:pt>
                <c:pt idx="294">
                  <c:v>2.2620474592614253</c:v>
                </c:pt>
                <c:pt idx="295">
                  <c:v>2.2534833920870145</c:v>
                </c:pt>
                <c:pt idx="296">
                  <c:v>2.2447717614952949</c:v>
                </c:pt>
                <c:pt idx="297">
                  <c:v>2.2359322539862951</c:v>
                </c:pt>
                <c:pt idx="298">
                  <c:v>2.2269348400126003</c:v>
                </c:pt>
                <c:pt idx="299">
                  <c:v>2.2177996799471171</c:v>
                </c:pt>
                <c:pt idx="300">
                  <c:v>2.2085219729314334</c:v>
                </c:pt>
                <c:pt idx="301">
                  <c:v>2.199096656305616</c:v>
                </c:pt>
                <c:pt idx="302">
                  <c:v>2.1895464567389267</c:v>
                </c:pt>
                <c:pt idx="303">
                  <c:v>2.1798389280231869</c:v>
                </c:pt>
                <c:pt idx="304">
                  <c:v>2.1699681739968923</c:v>
                </c:pt>
                <c:pt idx="305">
                  <c:v>2.1599580026785188</c:v>
                </c:pt>
                <c:pt idx="306">
                  <c:v>2.1498039382270222</c:v>
                </c:pt>
                <c:pt idx="307">
                  <c:v>2.1395327715979393</c:v>
                </c:pt>
                <c:pt idx="308">
                  <c:v>2.1290773242527368</c:v>
                </c:pt>
                <c:pt idx="309">
                  <c:v>2.1184961999117879</c:v>
                </c:pt>
                <c:pt idx="310">
                  <c:v>2.1077524987401626</c:v>
                </c:pt>
                <c:pt idx="311">
                  <c:v>2.0968752680596876</c:v>
                </c:pt>
                <c:pt idx="312">
                  <c:v>2.085825533520743</c:v>
                </c:pt>
                <c:pt idx="313">
                  <c:v>2.0746701889240069</c:v>
                </c:pt>
                <c:pt idx="314">
                  <c:v>2.0633333589517497</c:v>
                </c:pt>
                <c:pt idx="315">
                  <c:v>2.0518853788898719</c:v>
                </c:pt>
                <c:pt idx="316">
                  <c:v>2.0402857989324916</c:v>
                </c:pt>
                <c:pt idx="317">
                  <c:v>2.0285712526925375</c:v>
                </c:pt>
                <c:pt idx="318">
                  <c:v>2.0166991380649715</c:v>
                </c:pt>
                <c:pt idx="319">
                  <c:v>2.0047081965443363</c:v>
                </c:pt>
                <c:pt idx="320">
                  <c:v>1.9925535178321356</c:v>
                </c:pt>
                <c:pt idx="321">
                  <c:v>1.9803215860087564</c:v>
                </c:pt>
                <c:pt idx="322">
                  <c:v>1.9679689628786923</c:v>
                </c:pt>
                <c:pt idx="323">
                  <c:v>1.9554953291841271</c:v>
                </c:pt>
                <c:pt idx="324">
                  <c:v>1.9429500700770987</c:v>
                </c:pt>
                <c:pt idx="325">
                  <c:v>1.9302866472455196</c:v>
                </c:pt>
                <c:pt idx="326">
                  <c:v>1.9175580208254361</c:v>
                </c:pt>
                <c:pt idx="327">
                  <c:v>1.9047696259065952</c:v>
                </c:pt>
                <c:pt idx="328">
                  <c:v>1.8918718304455837</c:v>
                </c:pt>
                <c:pt idx="329">
                  <c:v>1.8789237339675673</c:v>
                </c:pt>
                <c:pt idx="330">
                  <c:v>1.8659918001262754</c:v>
                </c:pt>
                <c:pt idx="331">
                  <c:v>1.8530286147129897</c:v>
                </c:pt>
                <c:pt idx="332">
                  <c:v>1.840043330603494</c:v>
                </c:pt>
                <c:pt idx="333">
                  <c:v>1.8270460170047342</c:v>
                </c:pt>
                <c:pt idx="334">
                  <c:v>1.8141143561291255</c:v>
                </c:pt>
                <c:pt idx="335">
                  <c:v>1.8012664704896202</c:v>
                </c:pt>
                <c:pt idx="336">
                  <c:v>1.7884512070234555</c:v>
                </c:pt>
                <c:pt idx="337">
                  <c:v>1.775756037844098</c:v>
                </c:pt>
                <c:pt idx="338">
                  <c:v>1.7632033003707717</c:v>
                </c:pt>
                <c:pt idx="339">
                  <c:v>1.7508168426497546</c:v>
                </c:pt>
                <c:pt idx="340">
                  <c:v>1.7386220279179425</c:v>
                </c:pt>
                <c:pt idx="341">
                  <c:v>1.7266457202409118</c:v>
                </c:pt>
                <c:pt idx="342">
                  <c:v>1.7149162479935849</c:v>
                </c:pt>
                <c:pt idx="343">
                  <c:v>1.7035492982382305</c:v>
                </c:pt>
                <c:pt idx="344">
                  <c:v>1.6924944075030843</c:v>
                </c:pt>
                <c:pt idx="345">
                  <c:v>1.6817837664678814</c:v>
                </c:pt>
                <c:pt idx="346">
                  <c:v>1.6714505542124947</c:v>
                </c:pt>
                <c:pt idx="347">
                  <c:v>1.6617180576946593</c:v>
                </c:pt>
                <c:pt idx="348">
                  <c:v>1.6523430550627147</c:v>
                </c:pt>
                <c:pt idx="349">
                  <c:v>1.6436500382173291</c:v>
                </c:pt>
                <c:pt idx="350">
                  <c:v>1.6354837468149122</c:v>
                </c:pt>
                <c:pt idx="351">
                  <c:v>1.6278776945799716</c:v>
                </c:pt>
                <c:pt idx="352">
                  <c:v>1.6210723711436259</c:v>
                </c:pt>
                <c:pt idx="353">
                  <c:v>1.6148972160331345</c:v>
                </c:pt>
                <c:pt idx="354">
                  <c:v>1.6094876898532853</c:v>
                </c:pt>
                <c:pt idx="355">
                  <c:v>1.6048737705526357</c:v>
                </c:pt>
                <c:pt idx="356">
                  <c:v>1.6009728956867482</c:v>
                </c:pt>
                <c:pt idx="357">
                  <c:v>1.5980240723341896</c:v>
                </c:pt>
                <c:pt idx="358">
                  <c:v>1.5958267770732231</c:v>
                </c:pt>
                <c:pt idx="359">
                  <c:v>1.5945030438200891</c:v>
                </c:pt>
                <c:pt idx="360">
                  <c:v>1.5940609012704183</c:v>
                </c:pt>
                <c:pt idx="361">
                  <c:v>1.5945030438200891</c:v>
                </c:pt>
                <c:pt idx="362">
                  <c:v>1.5958267770732231</c:v>
                </c:pt>
                <c:pt idx="363">
                  <c:v>1.5980240723341896</c:v>
                </c:pt>
                <c:pt idx="364">
                  <c:v>1.6009728956867482</c:v>
                </c:pt>
                <c:pt idx="365">
                  <c:v>1.6048737705526357</c:v>
                </c:pt>
                <c:pt idx="366">
                  <c:v>1.6094876898532853</c:v>
                </c:pt>
                <c:pt idx="367">
                  <c:v>1.6148972160331345</c:v>
                </c:pt>
                <c:pt idx="368">
                  <c:v>1.6210723711436259</c:v>
                </c:pt>
                <c:pt idx="369">
                  <c:v>1.6278776945799716</c:v>
                </c:pt>
                <c:pt idx="370">
                  <c:v>1.6354837468149122</c:v>
                </c:pt>
                <c:pt idx="371">
                  <c:v>1.6436500382173291</c:v>
                </c:pt>
                <c:pt idx="372">
                  <c:v>1.6523430550627147</c:v>
                </c:pt>
                <c:pt idx="373">
                  <c:v>1.6617180576946593</c:v>
                </c:pt>
                <c:pt idx="374">
                  <c:v>1.6714505542124947</c:v>
                </c:pt>
                <c:pt idx="375">
                  <c:v>1.6817837664678814</c:v>
                </c:pt>
                <c:pt idx="376">
                  <c:v>1.6924944075030843</c:v>
                </c:pt>
                <c:pt idx="377">
                  <c:v>1.7035492982382305</c:v>
                </c:pt>
                <c:pt idx="378">
                  <c:v>1.7149162479935849</c:v>
                </c:pt>
                <c:pt idx="379">
                  <c:v>1.7266457202409118</c:v>
                </c:pt>
                <c:pt idx="380">
                  <c:v>1.7386220279179425</c:v>
                </c:pt>
                <c:pt idx="381">
                  <c:v>1.7508168426497546</c:v>
                </c:pt>
                <c:pt idx="382">
                  <c:v>1.7632033003707717</c:v>
                </c:pt>
                <c:pt idx="383">
                  <c:v>1.775756037844098</c:v>
                </c:pt>
                <c:pt idx="384">
                  <c:v>1.7884512070234555</c:v>
                </c:pt>
                <c:pt idx="385">
                  <c:v>1.8012664704896202</c:v>
                </c:pt>
                <c:pt idx="386">
                  <c:v>1.8141143561291255</c:v>
                </c:pt>
                <c:pt idx="387">
                  <c:v>1.8270460170047342</c:v>
                </c:pt>
                <c:pt idx="388">
                  <c:v>1.840043330603494</c:v>
                </c:pt>
                <c:pt idx="389">
                  <c:v>1.8530286147129897</c:v>
                </c:pt>
                <c:pt idx="390">
                  <c:v>1.8659918001262754</c:v>
                </c:pt>
                <c:pt idx="391">
                  <c:v>1.8789237339675673</c:v>
                </c:pt>
                <c:pt idx="392">
                  <c:v>1.8918718304455837</c:v>
                </c:pt>
                <c:pt idx="393">
                  <c:v>1.9047696259065952</c:v>
                </c:pt>
                <c:pt idx="394">
                  <c:v>1.9175580208254361</c:v>
                </c:pt>
                <c:pt idx="395">
                  <c:v>1.9302866472455196</c:v>
                </c:pt>
                <c:pt idx="396">
                  <c:v>1.9429500700770987</c:v>
                </c:pt>
                <c:pt idx="397">
                  <c:v>1.9554953291841271</c:v>
                </c:pt>
                <c:pt idx="398">
                  <c:v>1.9679689628786923</c:v>
                </c:pt>
                <c:pt idx="399">
                  <c:v>1.9803215860087564</c:v>
                </c:pt>
                <c:pt idx="400">
                  <c:v>1.9925535178321356</c:v>
                </c:pt>
                <c:pt idx="401">
                  <c:v>2.0047081965443363</c:v>
                </c:pt>
                <c:pt idx="402">
                  <c:v>2.0166991380649715</c:v>
                </c:pt>
                <c:pt idx="403">
                  <c:v>2.0285712526925375</c:v>
                </c:pt>
                <c:pt idx="404">
                  <c:v>2.0402857989324916</c:v>
                </c:pt>
                <c:pt idx="405">
                  <c:v>2.0518853788898719</c:v>
                </c:pt>
                <c:pt idx="406">
                  <c:v>2.0633333589517497</c:v>
                </c:pt>
                <c:pt idx="407">
                  <c:v>2.0746701889240069</c:v>
                </c:pt>
                <c:pt idx="408">
                  <c:v>2.085825533520743</c:v>
                </c:pt>
                <c:pt idx="409">
                  <c:v>2.0968752680596876</c:v>
                </c:pt>
                <c:pt idx="410">
                  <c:v>2.1077524987401626</c:v>
                </c:pt>
                <c:pt idx="411">
                  <c:v>2.1184961999117879</c:v>
                </c:pt>
                <c:pt idx="412">
                  <c:v>2.1290773242527368</c:v>
                </c:pt>
                <c:pt idx="413">
                  <c:v>2.1395327715979393</c:v>
                </c:pt>
                <c:pt idx="414">
                  <c:v>2.1498039382270222</c:v>
                </c:pt>
                <c:pt idx="415">
                  <c:v>2.1599580026785188</c:v>
                </c:pt>
                <c:pt idx="416">
                  <c:v>2.1699681739968923</c:v>
                </c:pt>
                <c:pt idx="417">
                  <c:v>2.1798389280231869</c:v>
                </c:pt>
                <c:pt idx="418">
                  <c:v>2.1895464567389267</c:v>
                </c:pt>
                <c:pt idx="419">
                  <c:v>2.199096656305616</c:v>
                </c:pt>
                <c:pt idx="420">
                  <c:v>2.2085219729314334</c:v>
                </c:pt>
                <c:pt idx="421">
                  <c:v>2.2177996799471171</c:v>
                </c:pt>
                <c:pt idx="422">
                  <c:v>2.2269348400126003</c:v>
                </c:pt>
                <c:pt idx="423">
                  <c:v>2.2359322539862951</c:v>
                </c:pt>
                <c:pt idx="424">
                  <c:v>2.2447717614952949</c:v>
                </c:pt>
                <c:pt idx="425">
                  <c:v>2.2534833920870145</c:v>
                </c:pt>
                <c:pt idx="426">
                  <c:v>2.2620474592614253</c:v>
                </c:pt>
                <c:pt idx="427">
                  <c:v>2.2704925036386179</c:v>
                </c:pt>
                <c:pt idx="428">
                  <c:v>2.2787993137555556</c:v>
                </c:pt>
                <c:pt idx="429">
                  <c:v>2.2869502157875488</c:v>
                </c:pt>
                <c:pt idx="430">
                  <c:v>2.2949949938591003</c:v>
                </c:pt>
                <c:pt idx="431">
                  <c:v>2.3028934583565053</c:v>
                </c:pt>
                <c:pt idx="432">
                  <c:v>2.3106720749301237</c:v>
                </c:pt>
                <c:pt idx="433">
                  <c:v>2.318313817223999</c:v>
                </c:pt>
                <c:pt idx="434">
                  <c:v>2.3258234190027447</c:v>
                </c:pt>
                <c:pt idx="435">
                  <c:v>2.3332053726253439</c:v>
                </c:pt>
                <c:pt idx="436">
                  <c:v>2.3404837746257177</c:v>
                </c:pt>
                <c:pt idx="437">
                  <c:v>2.3476226994672418</c:v>
                </c:pt>
                <c:pt idx="438">
                  <c:v>2.3546269768529489</c:v>
                </c:pt>
                <c:pt idx="439">
                  <c:v>2.3615389712692791</c:v>
                </c:pt>
                <c:pt idx="440">
                  <c:v>2.3683054838392832</c:v>
                </c:pt>
                <c:pt idx="441">
                  <c:v>2.3749681862992342</c:v>
                </c:pt>
                <c:pt idx="442">
                  <c:v>2.3815302158362703</c:v>
                </c:pt>
                <c:pt idx="443">
                  <c:v>2.3879590197123459</c:v>
                </c:pt>
                <c:pt idx="444">
                  <c:v>2.3942765267678214</c:v>
                </c:pt>
                <c:pt idx="445">
                  <c:v>2.4004861817912042</c:v>
                </c:pt>
                <c:pt idx="446">
                  <c:v>2.406591270897152</c:v>
                </c:pt>
                <c:pt idx="447">
                  <c:v>2.4125781354312723</c:v>
                </c:pt>
                <c:pt idx="448">
                  <c:v>2.4184504508295834</c:v>
                </c:pt>
                <c:pt idx="449">
                  <c:v>2.42422807069598</c:v>
                </c:pt>
                <c:pt idx="450">
                  <c:v>2.4298975586871476</c:v>
                </c:pt>
                <c:pt idx="451">
                  <c:v>2.4354780541713246</c:v>
                </c:pt>
                <c:pt idx="452">
                  <c:v>2.4409405515396636</c:v>
                </c:pt>
                <c:pt idx="453">
                  <c:v>2.4463041139519239</c:v>
                </c:pt>
                <c:pt idx="454">
                  <c:v>2.4515715370380673</c:v>
                </c:pt>
                <c:pt idx="455">
                  <c:v>2.4567303232232978</c:v>
                </c:pt>
                <c:pt idx="456">
                  <c:v>2.4618135536226196</c:v>
                </c:pt>
                <c:pt idx="457">
                  <c:v>2.4667935023435357</c:v>
                </c:pt>
                <c:pt idx="458">
                  <c:v>2.4716730185000912</c:v>
                </c:pt>
                <c:pt idx="459">
                  <c:v>2.4764548254543031</c:v>
                </c:pt>
                <c:pt idx="460">
                  <c:v>2.4811558708280352</c:v>
                </c:pt>
                <c:pt idx="461">
                  <c:v>2.4857640022849474</c:v>
                </c:pt>
                <c:pt idx="462">
                  <c:v>2.4902816204417575</c:v>
                </c:pt>
                <c:pt idx="463">
                  <c:v>2.4947110252052629</c:v>
                </c:pt>
                <c:pt idx="464">
                  <c:v>2.4990544211971009</c:v>
                </c:pt>
                <c:pt idx="465">
                  <c:v>2.5033139228158845</c:v>
                </c:pt>
                <c:pt idx="466">
                  <c:v>2.507491558965369</c:v>
                </c:pt>
                <c:pt idx="467">
                  <c:v>2.511575905309916</c:v>
                </c:pt>
                <c:pt idx="468">
                  <c:v>2.5155957002684515</c:v>
                </c:pt>
                <c:pt idx="469">
                  <c:v>2.5195129832576257</c:v>
                </c:pt>
                <c:pt idx="470">
                  <c:v>2.5233692209782803</c:v>
                </c:pt>
                <c:pt idx="471">
                  <c:v>2.5271270138391762</c:v>
                </c:pt>
                <c:pt idx="472">
                  <c:v>2.5308269862489765</c:v>
                </c:pt>
                <c:pt idx="473">
                  <c:v>2.5344322734758764</c:v>
                </c:pt>
                <c:pt idx="474">
                  <c:v>2.5379701277584696</c:v>
                </c:pt>
                <c:pt idx="475">
                  <c:v>2.5414419452545256</c:v>
                </c:pt>
                <c:pt idx="476">
                  <c:v>2.5448242987597278</c:v>
                </c:pt>
                <c:pt idx="477">
                  <c:v>2.5481436374348454</c:v>
                </c:pt>
                <c:pt idx="478">
                  <c:v>2.5513889972730204</c:v>
                </c:pt>
                <c:pt idx="479">
                  <c:v>2.5545618391909861</c:v>
                </c:pt>
                <c:pt idx="480">
                  <c:v>2.5576635678875652</c:v>
                </c:pt>
                <c:pt idx="481">
                  <c:v>2.5606955343936537</c:v>
                </c:pt>
                <c:pt idx="482">
                  <c:v>2.5636708994192432</c:v>
                </c:pt>
                <c:pt idx="483">
                  <c:v>2.5665671129934964</c:v>
                </c:pt>
                <c:pt idx="484">
                  <c:v>2.5693973210854648</c:v>
                </c:pt>
                <c:pt idx="485">
                  <c:v>2.5721626826463373</c:v>
                </c:pt>
                <c:pt idx="486">
                  <c:v>2.5748643136645399</c:v>
                </c:pt>
                <c:pt idx="487">
                  <c:v>2.5775032889572613</c:v>
                </c:pt>
                <c:pt idx="488">
                  <c:v>2.5800806438630075</c:v>
                </c:pt>
                <c:pt idx="489">
                  <c:v>2.5825973758414835</c:v>
                </c:pt>
                <c:pt idx="490">
                  <c:v>2.5850431549059416</c:v>
                </c:pt>
                <c:pt idx="491">
                  <c:v>2.5874415515599591</c:v>
                </c:pt>
                <c:pt idx="492">
                  <c:v>2.5897709344582682</c:v>
                </c:pt>
                <c:pt idx="493">
                  <c:v>2.5920434496293616</c:v>
                </c:pt>
                <c:pt idx="494">
                  <c:v>2.5942488668573831</c:v>
                </c:pt>
                <c:pt idx="495">
                  <c:v>2.5964101438442699</c:v>
                </c:pt>
                <c:pt idx="496">
                  <c:v>2.598505988988193</c:v>
                </c:pt>
                <c:pt idx="497">
                  <c:v>2.6005481897240834</c:v>
                </c:pt>
                <c:pt idx="498">
                  <c:v>2.6025266071349242</c:v>
                </c:pt>
                <c:pt idx="499">
                  <c:v>2.6044636616701857</c:v>
                </c:pt>
                <c:pt idx="500">
                  <c:v>2.606338363528125</c:v>
                </c:pt>
                <c:pt idx="501">
                  <c:v>2.6081621863197615</c:v>
                </c:pt>
                <c:pt idx="502">
                  <c:v>2.6099250727216621</c:v>
                </c:pt>
                <c:pt idx="503">
                  <c:v>2.6116383521225046</c:v>
                </c:pt>
                <c:pt idx="504">
                  <c:v>2.6133025816802631</c:v>
                </c:pt>
                <c:pt idx="505">
                  <c:v>2.6149182977778489</c:v>
                </c:pt>
                <c:pt idx="506">
                  <c:v>2.6164755138885654</c:v>
                </c:pt>
                <c:pt idx="507">
                  <c:v>2.6179853026090019</c:v>
                </c:pt>
                <c:pt idx="508">
                  <c:v>2.6194377065029881</c:v>
                </c:pt>
                <c:pt idx="509">
                  <c:v>2.6208540778583549</c:v>
                </c:pt>
                <c:pt idx="510">
                  <c:v>2.6222140229662951</c:v>
                </c:pt>
                <c:pt idx="511">
                  <c:v>2.6235180561820592</c:v>
                </c:pt>
                <c:pt idx="512">
                  <c:v>2.6247872752921073</c:v>
                </c:pt>
                <c:pt idx="513">
                  <c:v>2.6260014238478919</c:v>
                </c:pt>
                <c:pt idx="514">
                  <c:v>2.6271609523747759</c:v>
                </c:pt>
                <c:pt idx="515">
                  <c:v>2.6282867310895144</c:v>
                </c:pt>
                <c:pt idx="516">
                  <c:v>2.6293586225803405</c:v>
                </c:pt>
                <c:pt idx="517">
                  <c:v>2.6303871897955311</c:v>
                </c:pt>
                <c:pt idx="518">
                  <c:v>2.6313625848869608</c:v>
                </c:pt>
                <c:pt idx="519">
                  <c:v>2.6322952873402072</c:v>
                </c:pt>
                <c:pt idx="520">
                  <c:v>2.6331855670595279</c:v>
                </c:pt>
                <c:pt idx="521">
                  <c:v>2.6340235935670839</c:v>
                </c:pt>
                <c:pt idx="522">
                  <c:v>2.6348298023738992</c:v>
                </c:pt>
                <c:pt idx="523">
                  <c:v>2.6355842663112301</c:v>
                </c:pt>
                <c:pt idx="524">
                  <c:v>2.636287252098513</c:v>
                </c:pt>
                <c:pt idx="525">
                  <c:v>2.6369590457907699</c:v>
                </c:pt>
                <c:pt idx="526">
                  <c:v>2.6375797812433479</c:v>
                </c:pt>
                <c:pt idx="527">
                  <c:v>2.6381496756668459</c:v>
                </c:pt>
                <c:pt idx="528">
                  <c:v>2.6386888866901237</c:v>
                </c:pt>
                <c:pt idx="529">
                  <c:v>2.6391775920802147</c:v>
                </c:pt>
                <c:pt idx="530">
                  <c:v>2.6396259192408125</c:v>
                </c:pt>
                <c:pt idx="531">
                  <c:v>2.6400240441088667</c:v>
                </c:pt>
                <c:pt idx="532">
                  <c:v>2.6403919849593236</c:v>
                </c:pt>
                <c:pt idx="533">
                  <c:v>2.6407099528830362</c:v>
                </c:pt>
                <c:pt idx="534">
                  <c:v>2.6409879839759003</c:v>
                </c:pt>
                <c:pt idx="535">
                  <c:v>2.6412162335803266</c:v>
                </c:pt>
                <c:pt idx="536">
                  <c:v>2.6414046971633121</c:v>
                </c:pt>
                <c:pt idx="537">
                  <c:v>2.6415534264538958</c:v>
                </c:pt>
                <c:pt idx="538">
                  <c:v>2.6416624622379814</c:v>
                </c:pt>
                <c:pt idx="539">
                  <c:v>2.6417219247658323</c:v>
                </c:pt>
                <c:pt idx="540">
                  <c:v>2.6417516529769882</c:v>
                </c:pt>
                <c:pt idx="541">
                  <c:v>2.6417219247658323</c:v>
                </c:pt>
                <c:pt idx="542">
                  <c:v>2.6416624622379814</c:v>
                </c:pt>
                <c:pt idx="543">
                  <c:v>2.6415534264538958</c:v>
                </c:pt>
                <c:pt idx="544">
                  <c:v>2.6414046971633121</c:v>
                </c:pt>
                <c:pt idx="545">
                  <c:v>2.6412162335803266</c:v>
                </c:pt>
                <c:pt idx="546">
                  <c:v>2.6409879839759003</c:v>
                </c:pt>
                <c:pt idx="547">
                  <c:v>2.6407099528830362</c:v>
                </c:pt>
                <c:pt idx="548">
                  <c:v>2.6403919849593236</c:v>
                </c:pt>
                <c:pt idx="549">
                  <c:v>2.6400240441088667</c:v>
                </c:pt>
                <c:pt idx="550">
                  <c:v>2.6396259192408125</c:v>
                </c:pt>
                <c:pt idx="551">
                  <c:v>2.6391775920802147</c:v>
                </c:pt>
                <c:pt idx="552">
                  <c:v>2.6386888866901237</c:v>
                </c:pt>
                <c:pt idx="553">
                  <c:v>2.6381496756668459</c:v>
                </c:pt>
                <c:pt idx="554">
                  <c:v>2.6375797812433479</c:v>
                </c:pt>
                <c:pt idx="555">
                  <c:v>2.6369590457907699</c:v>
                </c:pt>
                <c:pt idx="556">
                  <c:v>2.636287252098513</c:v>
                </c:pt>
                <c:pt idx="557">
                  <c:v>2.6355842663112301</c:v>
                </c:pt>
                <c:pt idx="558">
                  <c:v>2.6348298023738992</c:v>
                </c:pt>
                <c:pt idx="559">
                  <c:v>2.6340235935670839</c:v>
                </c:pt>
                <c:pt idx="560">
                  <c:v>2.6331855670595279</c:v>
                </c:pt>
                <c:pt idx="561">
                  <c:v>2.6322952873402072</c:v>
                </c:pt>
                <c:pt idx="562">
                  <c:v>2.6313625848869608</c:v>
                </c:pt>
                <c:pt idx="563">
                  <c:v>2.6303871897955311</c:v>
                </c:pt>
                <c:pt idx="564">
                  <c:v>2.6293586225803405</c:v>
                </c:pt>
                <c:pt idx="565">
                  <c:v>2.6282867310895144</c:v>
                </c:pt>
                <c:pt idx="566">
                  <c:v>2.6271609523747759</c:v>
                </c:pt>
                <c:pt idx="567">
                  <c:v>2.6260014238478919</c:v>
                </c:pt>
                <c:pt idx="568">
                  <c:v>2.6247872752921073</c:v>
                </c:pt>
                <c:pt idx="569">
                  <c:v>2.6235180561820592</c:v>
                </c:pt>
                <c:pt idx="570">
                  <c:v>2.6222140229662951</c:v>
                </c:pt>
                <c:pt idx="571">
                  <c:v>2.6208540778583549</c:v>
                </c:pt>
                <c:pt idx="572">
                  <c:v>2.6194377065029881</c:v>
                </c:pt>
                <c:pt idx="573">
                  <c:v>2.6179853026090019</c:v>
                </c:pt>
                <c:pt idx="574">
                  <c:v>2.6164755138885654</c:v>
                </c:pt>
                <c:pt idx="575">
                  <c:v>2.6149182977778489</c:v>
                </c:pt>
                <c:pt idx="576">
                  <c:v>2.6133025816802631</c:v>
                </c:pt>
                <c:pt idx="577">
                  <c:v>2.6116383521225046</c:v>
                </c:pt>
                <c:pt idx="578">
                  <c:v>2.6099250727216621</c:v>
                </c:pt>
                <c:pt idx="579">
                  <c:v>2.6081621863197615</c:v>
                </c:pt>
                <c:pt idx="580">
                  <c:v>2.606338363528125</c:v>
                </c:pt>
                <c:pt idx="581">
                  <c:v>2.6044636616701857</c:v>
                </c:pt>
                <c:pt idx="582">
                  <c:v>2.6025266071349242</c:v>
                </c:pt>
                <c:pt idx="583">
                  <c:v>2.6005481897240834</c:v>
                </c:pt>
                <c:pt idx="584">
                  <c:v>2.598505988988193</c:v>
                </c:pt>
                <c:pt idx="585">
                  <c:v>2.5964101438442699</c:v>
                </c:pt>
                <c:pt idx="586">
                  <c:v>2.5942488668573831</c:v>
                </c:pt>
                <c:pt idx="587">
                  <c:v>2.5920434496293616</c:v>
                </c:pt>
                <c:pt idx="588">
                  <c:v>2.5897709344582682</c:v>
                </c:pt>
                <c:pt idx="589">
                  <c:v>2.5874415515599591</c:v>
                </c:pt>
                <c:pt idx="590">
                  <c:v>2.5850431549059416</c:v>
                </c:pt>
                <c:pt idx="591">
                  <c:v>2.5825973758414835</c:v>
                </c:pt>
                <c:pt idx="592">
                  <c:v>2.5800806438630075</c:v>
                </c:pt>
                <c:pt idx="593">
                  <c:v>2.5775032889572613</c:v>
                </c:pt>
                <c:pt idx="594">
                  <c:v>2.5748643136645399</c:v>
                </c:pt>
                <c:pt idx="595">
                  <c:v>2.5721626826463373</c:v>
                </c:pt>
                <c:pt idx="596">
                  <c:v>2.5693973210854648</c:v>
                </c:pt>
                <c:pt idx="597">
                  <c:v>2.5665671129934964</c:v>
                </c:pt>
                <c:pt idx="598">
                  <c:v>2.5636708994192432</c:v>
                </c:pt>
                <c:pt idx="599">
                  <c:v>2.5606955343936537</c:v>
                </c:pt>
                <c:pt idx="600">
                  <c:v>2.5576635678875652</c:v>
                </c:pt>
                <c:pt idx="601">
                  <c:v>2.5545618391909861</c:v>
                </c:pt>
                <c:pt idx="602">
                  <c:v>2.5513889972730204</c:v>
                </c:pt>
                <c:pt idx="603">
                  <c:v>2.5481436374348454</c:v>
                </c:pt>
                <c:pt idx="604">
                  <c:v>2.5448242987597278</c:v>
                </c:pt>
                <c:pt idx="605">
                  <c:v>2.5414419452545256</c:v>
                </c:pt>
                <c:pt idx="606">
                  <c:v>2.5379701277584696</c:v>
                </c:pt>
                <c:pt idx="607">
                  <c:v>2.5344322734758764</c:v>
                </c:pt>
                <c:pt idx="608">
                  <c:v>2.5308269862489765</c:v>
                </c:pt>
                <c:pt idx="609">
                  <c:v>2.5271270138391762</c:v>
                </c:pt>
                <c:pt idx="610">
                  <c:v>2.5233692209782803</c:v>
                </c:pt>
                <c:pt idx="611">
                  <c:v>2.5195129832576257</c:v>
                </c:pt>
                <c:pt idx="612">
                  <c:v>2.5155957002684515</c:v>
                </c:pt>
                <c:pt idx="613">
                  <c:v>2.511575905309916</c:v>
                </c:pt>
                <c:pt idx="614">
                  <c:v>2.507491558965369</c:v>
                </c:pt>
                <c:pt idx="615">
                  <c:v>2.5033139228158845</c:v>
                </c:pt>
                <c:pt idx="616">
                  <c:v>2.4990544211971009</c:v>
                </c:pt>
                <c:pt idx="617">
                  <c:v>2.4947110252052629</c:v>
                </c:pt>
                <c:pt idx="618">
                  <c:v>2.4902816204417575</c:v>
                </c:pt>
                <c:pt idx="619">
                  <c:v>2.4857640022849474</c:v>
                </c:pt>
                <c:pt idx="620">
                  <c:v>2.4811558708280352</c:v>
                </c:pt>
                <c:pt idx="621">
                  <c:v>2.4764548254543031</c:v>
                </c:pt>
                <c:pt idx="622">
                  <c:v>2.4716730185000912</c:v>
                </c:pt>
                <c:pt idx="623">
                  <c:v>2.4667786772233953</c:v>
                </c:pt>
                <c:pt idx="624">
                  <c:v>2.4618135536226196</c:v>
                </c:pt>
                <c:pt idx="625">
                  <c:v>2.4567303232232978</c:v>
                </c:pt>
                <c:pt idx="626">
                  <c:v>2.4515715370380673</c:v>
                </c:pt>
                <c:pt idx="627">
                  <c:v>2.4463041139519239</c:v>
                </c:pt>
                <c:pt idx="628">
                  <c:v>2.4409405515396636</c:v>
                </c:pt>
                <c:pt idx="629">
                  <c:v>2.435462120559821</c:v>
                </c:pt>
                <c:pt idx="630">
                  <c:v>2.4298975586871476</c:v>
                </c:pt>
                <c:pt idx="631">
                  <c:v>2.42422807069598</c:v>
                </c:pt>
                <c:pt idx="632">
                  <c:v>2.4184504508295834</c:v>
                </c:pt>
                <c:pt idx="633">
                  <c:v>2.4125781354312723</c:v>
                </c:pt>
                <c:pt idx="634">
                  <c:v>2.406591270897152</c:v>
                </c:pt>
                <c:pt idx="635">
                  <c:v>2.4004861817912042</c:v>
                </c:pt>
                <c:pt idx="636">
                  <c:v>2.3942765267678214</c:v>
                </c:pt>
                <c:pt idx="637">
                  <c:v>2.3879590197123459</c:v>
                </c:pt>
                <c:pt idx="638">
                  <c:v>2.3815302158362703</c:v>
                </c:pt>
                <c:pt idx="639">
                  <c:v>2.3749681862992342</c:v>
                </c:pt>
                <c:pt idx="640">
                  <c:v>2.3683054838392832</c:v>
                </c:pt>
                <c:pt idx="641">
                  <c:v>2.3615389712692791</c:v>
                </c:pt>
                <c:pt idx="642">
                  <c:v>2.3546269768529489</c:v>
                </c:pt>
                <c:pt idx="643">
                  <c:v>2.3476226994672418</c:v>
                </c:pt>
                <c:pt idx="644">
                  <c:v>2.3404639451856344</c:v>
                </c:pt>
                <c:pt idx="645">
                  <c:v>2.3332053726253439</c:v>
                </c:pt>
                <c:pt idx="646">
                  <c:v>2.3258234190027447</c:v>
                </c:pt>
                <c:pt idx="647">
                  <c:v>2.318313817223999</c:v>
                </c:pt>
                <c:pt idx="648">
                  <c:v>2.3106720749301237</c:v>
                </c:pt>
                <c:pt idx="649">
                  <c:v>2.3028934583565053</c:v>
                </c:pt>
                <c:pt idx="650">
                  <c:v>2.2949949938591003</c:v>
                </c:pt>
                <c:pt idx="651">
                  <c:v>2.2869502157875488</c:v>
                </c:pt>
                <c:pt idx="652">
                  <c:v>2.2787993137555556</c:v>
                </c:pt>
                <c:pt idx="653">
                  <c:v>2.2704925036386179</c:v>
                </c:pt>
                <c:pt idx="654">
                  <c:v>2.2620474592614253</c:v>
                </c:pt>
                <c:pt idx="655">
                  <c:v>2.2534833920870145</c:v>
                </c:pt>
                <c:pt idx="656">
                  <c:v>2.2447717614952949</c:v>
                </c:pt>
                <c:pt idx="657">
                  <c:v>2.2359322539862951</c:v>
                </c:pt>
                <c:pt idx="658">
                  <c:v>2.2269348400126003</c:v>
                </c:pt>
                <c:pt idx="659">
                  <c:v>2.2177996799471171</c:v>
                </c:pt>
                <c:pt idx="660">
                  <c:v>2.2085219729314334</c:v>
                </c:pt>
                <c:pt idx="661">
                  <c:v>2.199096656305616</c:v>
                </c:pt>
                <c:pt idx="662">
                  <c:v>2.1895464567389267</c:v>
                </c:pt>
                <c:pt idx="663">
                  <c:v>2.1798389280231869</c:v>
                </c:pt>
                <c:pt idx="664">
                  <c:v>2.1699681739968923</c:v>
                </c:pt>
                <c:pt idx="665">
                  <c:v>2.1599580026785188</c:v>
                </c:pt>
                <c:pt idx="666">
                  <c:v>2.1498039382270222</c:v>
                </c:pt>
                <c:pt idx="667">
                  <c:v>2.1395327715979393</c:v>
                </c:pt>
                <c:pt idx="668">
                  <c:v>2.1290773242527368</c:v>
                </c:pt>
                <c:pt idx="669">
                  <c:v>2.1184961999117879</c:v>
                </c:pt>
                <c:pt idx="670">
                  <c:v>2.1077524987401626</c:v>
                </c:pt>
                <c:pt idx="671">
                  <c:v>2.0968752680596876</c:v>
                </c:pt>
                <c:pt idx="672">
                  <c:v>2.085825533520743</c:v>
                </c:pt>
                <c:pt idx="673">
                  <c:v>2.0746701889240069</c:v>
                </c:pt>
                <c:pt idx="674">
                  <c:v>2.0633333589517497</c:v>
                </c:pt>
                <c:pt idx="675">
                  <c:v>2.0518853788898719</c:v>
                </c:pt>
                <c:pt idx="676">
                  <c:v>2.0402857989324916</c:v>
                </c:pt>
                <c:pt idx="677">
                  <c:v>2.0285712526925375</c:v>
                </c:pt>
                <c:pt idx="678">
                  <c:v>2.0166991380649715</c:v>
                </c:pt>
                <c:pt idx="679">
                  <c:v>2.0047081965443363</c:v>
                </c:pt>
                <c:pt idx="680">
                  <c:v>1.9925535178321356</c:v>
                </c:pt>
                <c:pt idx="681">
                  <c:v>1.9803215860087564</c:v>
                </c:pt>
                <c:pt idx="682">
                  <c:v>1.9679689628786923</c:v>
                </c:pt>
                <c:pt idx="683">
                  <c:v>1.9554953291841271</c:v>
                </c:pt>
                <c:pt idx="684">
                  <c:v>1.9429500700770987</c:v>
                </c:pt>
                <c:pt idx="685">
                  <c:v>1.9302866472455196</c:v>
                </c:pt>
                <c:pt idx="686">
                  <c:v>1.9175580208254361</c:v>
                </c:pt>
                <c:pt idx="687">
                  <c:v>1.9047696259065952</c:v>
                </c:pt>
                <c:pt idx="688">
                  <c:v>1.8918718304455837</c:v>
                </c:pt>
                <c:pt idx="689">
                  <c:v>1.8789237339675673</c:v>
                </c:pt>
                <c:pt idx="690">
                  <c:v>1.8659918001262754</c:v>
                </c:pt>
                <c:pt idx="691">
                  <c:v>1.8530286147129897</c:v>
                </c:pt>
                <c:pt idx="692">
                  <c:v>1.840043330603494</c:v>
                </c:pt>
                <c:pt idx="693">
                  <c:v>1.8270460170047342</c:v>
                </c:pt>
                <c:pt idx="694">
                  <c:v>1.8141143561291255</c:v>
                </c:pt>
                <c:pt idx="695">
                  <c:v>1.8012664704896202</c:v>
                </c:pt>
                <c:pt idx="696">
                  <c:v>1.7884512070234555</c:v>
                </c:pt>
                <c:pt idx="697">
                  <c:v>1.775756037844098</c:v>
                </c:pt>
                <c:pt idx="698">
                  <c:v>1.7632033003707717</c:v>
                </c:pt>
                <c:pt idx="699">
                  <c:v>1.7508168426497546</c:v>
                </c:pt>
                <c:pt idx="700">
                  <c:v>1.7386220279179425</c:v>
                </c:pt>
                <c:pt idx="701">
                  <c:v>1.7266457202409118</c:v>
                </c:pt>
                <c:pt idx="702">
                  <c:v>1.7149162479935849</c:v>
                </c:pt>
                <c:pt idx="703">
                  <c:v>1.7035492982382305</c:v>
                </c:pt>
                <c:pt idx="704">
                  <c:v>1.6924944075030843</c:v>
                </c:pt>
                <c:pt idx="705">
                  <c:v>1.6817837664678814</c:v>
                </c:pt>
                <c:pt idx="706">
                  <c:v>1.6714505542124947</c:v>
                </c:pt>
                <c:pt idx="707">
                  <c:v>1.6617180576946593</c:v>
                </c:pt>
                <c:pt idx="708">
                  <c:v>1.6523430550627147</c:v>
                </c:pt>
                <c:pt idx="709">
                  <c:v>1.6436500382173291</c:v>
                </c:pt>
                <c:pt idx="710">
                  <c:v>1.6354837468149122</c:v>
                </c:pt>
                <c:pt idx="711">
                  <c:v>1.6278776945799716</c:v>
                </c:pt>
                <c:pt idx="712">
                  <c:v>1.6210723711436259</c:v>
                </c:pt>
                <c:pt idx="713">
                  <c:v>1.6148972160331345</c:v>
                </c:pt>
                <c:pt idx="714">
                  <c:v>1.6094876898532853</c:v>
                </c:pt>
                <c:pt idx="715">
                  <c:v>1.6048737705526357</c:v>
                </c:pt>
                <c:pt idx="716">
                  <c:v>1.6009728956867482</c:v>
                </c:pt>
                <c:pt idx="717">
                  <c:v>1.5980240723341896</c:v>
                </c:pt>
                <c:pt idx="718">
                  <c:v>1.5958267770732231</c:v>
                </c:pt>
                <c:pt idx="719">
                  <c:v>1.5945030438200891</c:v>
                </c:pt>
              </c:numCache>
            </c:numRef>
          </c:xVal>
          <c:yVal>
            <c:numRef>
              <c:f>'3. 5000RPM'!$F$3:$F$722</c:f>
              <c:numCache>
                <c:formatCode>General</c:formatCode>
                <c:ptCount val="720"/>
                <c:pt idx="0">
                  <c:v>-3.5740369803151061E-2</c:v>
                </c:pt>
                <c:pt idx="1">
                  <c:v>-5.8985756294430272E-2</c:v>
                </c:pt>
                <c:pt idx="2">
                  <c:v>-7.8313524516397934E-2</c:v>
                </c:pt>
                <c:pt idx="3">
                  <c:v>-9.4204119632131461E-2</c:v>
                </c:pt>
                <c:pt idx="4">
                  <c:v>-0.11294562194904302</c:v>
                </c:pt>
                <c:pt idx="5">
                  <c:v>-0.14026143380285311</c:v>
                </c:pt>
                <c:pt idx="6">
                  <c:v>-0.16685288808721482</c:v>
                </c:pt>
                <c:pt idx="7">
                  <c:v>-0.18909571933129959</c:v>
                </c:pt>
                <c:pt idx="8">
                  <c:v>-0.20760831050174613</c:v>
                </c:pt>
                <c:pt idx="9">
                  <c:v>-0.22184874961635639</c:v>
                </c:pt>
                <c:pt idx="10">
                  <c:v>-0.22694530663573742</c:v>
                </c:pt>
                <c:pt idx="11">
                  <c:v>-0.22694530663573742</c:v>
                </c:pt>
                <c:pt idx="12">
                  <c:v>-0.21968268785984871</c:v>
                </c:pt>
                <c:pt idx="13">
                  <c:v>-0.21253952548158497</c:v>
                </c:pt>
                <c:pt idx="14">
                  <c:v>-0.2062096153091813</c:v>
                </c:pt>
                <c:pt idx="15">
                  <c:v>-0.20551195334083039</c:v>
                </c:pt>
                <c:pt idx="16">
                  <c:v>-0.20690839982341983</c:v>
                </c:pt>
                <c:pt idx="17">
                  <c:v>-0.20901152491118416</c:v>
                </c:pt>
                <c:pt idx="18">
                  <c:v>-0.20901152491118416</c:v>
                </c:pt>
                <c:pt idx="19">
                  <c:v>-0.20830935097988201</c:v>
                </c:pt>
                <c:pt idx="20">
                  <c:v>-0.20760831050174613</c:v>
                </c:pt>
                <c:pt idx="21">
                  <c:v>-0.20690839982341983</c:v>
                </c:pt>
                <c:pt idx="22">
                  <c:v>-0.20690839982341983</c:v>
                </c:pt>
                <c:pt idx="23">
                  <c:v>-0.2062096153091813</c:v>
                </c:pt>
                <c:pt idx="24">
                  <c:v>-0.20204035626280387</c:v>
                </c:pt>
                <c:pt idx="25">
                  <c:v>-0.20342566678957033</c:v>
                </c:pt>
                <c:pt idx="26">
                  <c:v>-0.20901152491118416</c:v>
                </c:pt>
                <c:pt idx="27">
                  <c:v>-0.21968268785984871</c:v>
                </c:pt>
                <c:pt idx="28">
                  <c:v>-0.22988470521289839</c:v>
                </c:pt>
                <c:pt idx="29">
                  <c:v>-0.23507701535011155</c:v>
                </c:pt>
                <c:pt idx="30">
                  <c:v>-0.23882418684426859</c:v>
                </c:pt>
                <c:pt idx="31">
                  <c:v>-0.24412514432750865</c:v>
                </c:pt>
                <c:pt idx="32">
                  <c:v>-0.25026368443093888</c:v>
                </c:pt>
                <c:pt idx="33">
                  <c:v>-0.25336580106242124</c:v>
                </c:pt>
                <c:pt idx="34">
                  <c:v>-0.25884840114821489</c:v>
                </c:pt>
                <c:pt idx="35">
                  <c:v>-0.26440110030182007</c:v>
                </c:pt>
                <c:pt idx="36">
                  <c:v>-0.2692177243336108</c:v>
                </c:pt>
                <c:pt idx="37">
                  <c:v>-0.26680273489343054</c:v>
                </c:pt>
                <c:pt idx="38">
                  <c:v>-0.25884840114821489</c:v>
                </c:pt>
                <c:pt idx="39">
                  <c:v>-0.24565166428898116</c:v>
                </c:pt>
                <c:pt idx="40">
                  <c:v>-0.23358715288760054</c:v>
                </c:pt>
                <c:pt idx="41">
                  <c:v>-0.23657200643706275</c:v>
                </c:pt>
                <c:pt idx="42">
                  <c:v>-0.25570701687732372</c:v>
                </c:pt>
                <c:pt idx="43">
                  <c:v>-0.24872089601665776</c:v>
                </c:pt>
                <c:pt idx="44">
                  <c:v>-0.23657200643706275</c:v>
                </c:pt>
                <c:pt idx="45">
                  <c:v>-0.23136189875238555</c:v>
                </c:pt>
                <c:pt idx="46">
                  <c:v>-0.23582386760966931</c:v>
                </c:pt>
                <c:pt idx="47">
                  <c:v>-0.23062267392386154</c:v>
                </c:pt>
                <c:pt idx="48">
                  <c:v>-0.23732143627256383</c:v>
                </c:pt>
                <c:pt idx="49">
                  <c:v>-0.25026368443093888</c:v>
                </c:pt>
                <c:pt idx="50">
                  <c:v>-0.25570701687732372</c:v>
                </c:pt>
                <c:pt idx="51">
                  <c:v>-0.24488773360492885</c:v>
                </c:pt>
                <c:pt idx="52">
                  <c:v>-0.23062267392386154</c:v>
                </c:pt>
                <c:pt idx="53">
                  <c:v>-0.23284413391781958</c:v>
                </c:pt>
                <c:pt idx="54">
                  <c:v>-0.24108810760202651</c:v>
                </c:pt>
                <c:pt idx="55">
                  <c:v>-0.23657200643706275</c:v>
                </c:pt>
                <c:pt idx="56">
                  <c:v>-0.22988470521289839</c:v>
                </c:pt>
                <c:pt idx="57">
                  <c:v>-0.23136189875238555</c:v>
                </c:pt>
                <c:pt idx="58">
                  <c:v>-0.23732143627256383</c:v>
                </c:pt>
                <c:pt idx="59">
                  <c:v>-0.25492520841794247</c:v>
                </c:pt>
                <c:pt idx="60">
                  <c:v>-0.27818938478745336</c:v>
                </c:pt>
                <c:pt idx="61">
                  <c:v>-0.27818938478745336</c:v>
                </c:pt>
                <c:pt idx="62">
                  <c:v>-0.27245874297144357</c:v>
                </c:pt>
                <c:pt idx="63">
                  <c:v>-0.26280735729526272</c:v>
                </c:pt>
                <c:pt idx="64">
                  <c:v>-0.25181197299379954</c:v>
                </c:pt>
                <c:pt idx="65">
                  <c:v>-0.24033215531036956</c:v>
                </c:pt>
                <c:pt idx="66">
                  <c:v>-0.22767829327708025</c:v>
                </c:pt>
                <c:pt idx="67">
                  <c:v>-0.20760831050174613</c:v>
                </c:pt>
                <c:pt idx="68">
                  <c:v>-0.18909571933129959</c:v>
                </c:pt>
                <c:pt idx="69">
                  <c:v>-0.17587416608345102</c:v>
                </c:pt>
                <c:pt idx="70">
                  <c:v>-0.16941133131485567</c:v>
                </c:pt>
                <c:pt idx="71">
                  <c:v>-0.16621562534352105</c:v>
                </c:pt>
                <c:pt idx="72">
                  <c:v>-0.16621562534352105</c:v>
                </c:pt>
                <c:pt idx="73">
                  <c:v>-0.16367588429324828</c:v>
                </c:pt>
                <c:pt idx="74">
                  <c:v>-0.16178077809237421</c:v>
                </c:pt>
                <c:pt idx="75">
                  <c:v>-0.16749108729376366</c:v>
                </c:pt>
                <c:pt idx="76">
                  <c:v>-0.17914201056030005</c:v>
                </c:pt>
                <c:pt idx="77">
                  <c:v>-0.19178902707577791</c:v>
                </c:pt>
                <c:pt idx="78">
                  <c:v>-0.19722627470802431</c:v>
                </c:pt>
                <c:pt idx="79">
                  <c:v>-0.19791074211826731</c:v>
                </c:pt>
                <c:pt idx="80">
                  <c:v>-0.19382002601611281</c:v>
                </c:pt>
                <c:pt idx="81">
                  <c:v>-0.18442225167573273</c:v>
                </c:pt>
                <c:pt idx="82">
                  <c:v>-0.17717835469689538</c:v>
                </c:pt>
                <c:pt idx="83">
                  <c:v>-0.17263072694617473</c:v>
                </c:pt>
                <c:pt idx="84">
                  <c:v>-0.16941133131485567</c:v>
                </c:pt>
                <c:pt idx="85">
                  <c:v>-0.16115090926274472</c:v>
                </c:pt>
                <c:pt idx="86">
                  <c:v>-0.15366288787019475</c:v>
                </c:pt>
                <c:pt idx="87">
                  <c:v>-0.14569395819891939</c:v>
                </c:pt>
                <c:pt idx="88">
                  <c:v>-0.13786862068696282</c:v>
                </c:pt>
                <c:pt idx="89">
                  <c:v>-0.13253251214094852</c:v>
                </c:pt>
                <c:pt idx="90">
                  <c:v>-0.1284270644541213</c:v>
                </c:pt>
                <c:pt idx="91">
                  <c:v>-0.12784372725170717</c:v>
                </c:pt>
                <c:pt idx="92">
                  <c:v>-0.13018179202067184</c:v>
                </c:pt>
                <c:pt idx="93">
                  <c:v>-0.13371266091580511</c:v>
                </c:pt>
                <c:pt idx="94">
                  <c:v>-0.13727247168202539</c:v>
                </c:pt>
                <c:pt idx="95">
                  <c:v>-0.13786862068696282</c:v>
                </c:pt>
                <c:pt idx="96">
                  <c:v>-0.13548891894160814</c:v>
                </c:pt>
                <c:pt idx="97">
                  <c:v>-0.13312218566250114</c:v>
                </c:pt>
                <c:pt idx="98">
                  <c:v>-0.12959609472097294</c:v>
                </c:pt>
                <c:pt idx="99">
                  <c:v>-0.12493873660829995</c:v>
                </c:pt>
                <c:pt idx="100">
                  <c:v>-0.12493873660829995</c:v>
                </c:pt>
                <c:pt idx="101">
                  <c:v>-0.12262865413022594</c:v>
                </c:pt>
                <c:pt idx="102">
                  <c:v>-0.1180450286603995</c:v>
                </c:pt>
                <c:pt idx="103">
                  <c:v>-0.11125903931710739</c:v>
                </c:pt>
                <c:pt idx="104">
                  <c:v>-0.10568393731556154</c:v>
                </c:pt>
                <c:pt idx="105">
                  <c:v>-0.10237290870955855</c:v>
                </c:pt>
                <c:pt idx="106">
                  <c:v>-9.7997108649270553E-2</c:v>
                </c:pt>
                <c:pt idx="107">
                  <c:v>-9.1514981121350217E-2</c:v>
                </c:pt>
                <c:pt idx="108">
                  <c:v>-8.4072788302884227E-2</c:v>
                </c:pt>
                <c:pt idx="109">
                  <c:v>-7.8313524516397934E-2</c:v>
                </c:pt>
                <c:pt idx="110">
                  <c:v>-7.6755981369723517E-2</c:v>
                </c:pt>
                <c:pt idx="111">
                  <c:v>-7.4172425375257686E-2</c:v>
                </c:pt>
                <c:pt idx="112">
                  <c:v>-6.7526235322846781E-2</c:v>
                </c:pt>
                <c:pt idx="113">
                  <c:v>-6.198090252378971E-2</c:v>
                </c:pt>
                <c:pt idx="114">
                  <c:v>-5.6505484093897433E-2</c:v>
                </c:pt>
                <c:pt idx="115">
                  <c:v>-4.8662481204082321E-2</c:v>
                </c:pt>
                <c:pt idx="116">
                  <c:v>-4.0005161671583807E-2</c:v>
                </c:pt>
                <c:pt idx="117">
                  <c:v>-3.4328028779893278E-2</c:v>
                </c:pt>
                <c:pt idx="118">
                  <c:v>-3.0584087646018613E-2</c:v>
                </c:pt>
                <c:pt idx="119">
                  <c:v>-2.4568191490737076E-2</c:v>
                </c:pt>
                <c:pt idx="120">
                  <c:v>-2.181948306258609E-2</c:v>
                </c:pt>
                <c:pt idx="121">
                  <c:v>-2.0451625295904902E-2</c:v>
                </c:pt>
                <c:pt idx="122">
                  <c:v>-2.0451625295904902E-2</c:v>
                </c:pt>
                <c:pt idx="123">
                  <c:v>-1.7728766960431602E-2</c:v>
                </c:pt>
                <c:pt idx="124">
                  <c:v>-1.7276612331454656E-2</c:v>
                </c:pt>
                <c:pt idx="125">
                  <c:v>-1.5022873584506671E-2</c:v>
                </c:pt>
                <c:pt idx="126">
                  <c:v>-1.0550182333308195E-2</c:v>
                </c:pt>
                <c:pt idx="127">
                  <c:v>-5.2430554123718831E-3</c:v>
                </c:pt>
                <c:pt idx="128">
                  <c:v>-4.3451177401769168E-4</c:v>
                </c:pt>
                <c:pt idx="129">
                  <c:v>3.8911662369104775E-3</c:v>
                </c:pt>
                <c:pt idx="130">
                  <c:v>8.6001717619175692E-3</c:v>
                </c:pt>
                <c:pt idx="131">
                  <c:v>1.1993114659256938E-2</c:v>
                </c:pt>
                <c:pt idx="132">
                  <c:v>1.1570443597278161E-2</c:v>
                </c:pt>
                <c:pt idx="133">
                  <c:v>1.1147360775797479E-2</c:v>
                </c:pt>
                <c:pt idx="134">
                  <c:v>1.2837224705172217E-2</c:v>
                </c:pt>
                <c:pt idx="135">
                  <c:v>1.6197353512439061E-2</c:v>
                </c:pt>
                <c:pt idx="136">
                  <c:v>2.201573981772028E-2</c:v>
                </c:pt>
                <c:pt idx="137">
                  <c:v>2.7757204690553483E-2</c:v>
                </c:pt>
                <c:pt idx="138">
                  <c:v>3.0599721965951066E-2</c:v>
                </c:pt>
                <c:pt idx="139">
                  <c:v>3.4628456625320346E-2</c:v>
                </c:pt>
                <c:pt idx="140">
                  <c:v>3.8620161949702782E-2</c:v>
                </c:pt>
                <c:pt idx="141">
                  <c:v>4.0206627574711121E-2</c:v>
                </c:pt>
                <c:pt idx="142">
                  <c:v>4.060234011407314E-2</c:v>
                </c:pt>
                <c:pt idx="143">
                  <c:v>4.2969073393180131E-2</c:v>
                </c:pt>
                <c:pt idx="144">
                  <c:v>4.7664194601559982E-2</c:v>
                </c:pt>
                <c:pt idx="145">
                  <c:v>5.4229909863397249E-2</c:v>
                </c:pt>
                <c:pt idx="146">
                  <c:v>6.069784035361165E-2</c:v>
                </c:pt>
                <c:pt idx="147">
                  <c:v>6.7442842776380657E-2</c:v>
                </c:pt>
                <c:pt idx="148">
                  <c:v>7.1882007306125359E-2</c:v>
                </c:pt>
                <c:pt idx="149">
                  <c:v>7.4084689028243778E-2</c:v>
                </c:pt>
                <c:pt idx="150">
                  <c:v>7.4450718954591238E-2</c:v>
                </c:pt>
                <c:pt idx="151">
                  <c:v>7.3718350346122688E-2</c:v>
                </c:pt>
                <c:pt idx="152">
                  <c:v>7.1513805095089159E-2</c:v>
                </c:pt>
                <c:pt idx="153">
                  <c:v>6.9668096911595645E-2</c:v>
                </c:pt>
                <c:pt idx="154">
                  <c:v>7.1513805095089159E-2</c:v>
                </c:pt>
                <c:pt idx="155">
                  <c:v>7.2984744627930392E-2</c:v>
                </c:pt>
                <c:pt idx="156">
                  <c:v>7.2249897613514816E-2</c:v>
                </c:pt>
                <c:pt idx="157">
                  <c:v>7.0776462843434695E-2</c:v>
                </c:pt>
                <c:pt idx="158">
                  <c:v>7.1882007306125359E-2</c:v>
                </c:pt>
                <c:pt idx="159">
                  <c:v>7.2249897613514816E-2</c:v>
                </c:pt>
                <c:pt idx="160">
                  <c:v>6.9668096911595645E-2</c:v>
                </c:pt>
                <c:pt idx="161">
                  <c:v>6.9668096911595645E-2</c:v>
                </c:pt>
                <c:pt idx="162">
                  <c:v>7.1882007306125359E-2</c:v>
                </c:pt>
                <c:pt idx="163">
                  <c:v>7.1513805095089159E-2</c:v>
                </c:pt>
                <c:pt idx="164">
                  <c:v>7.1882007306125359E-2</c:v>
                </c:pt>
                <c:pt idx="165">
                  <c:v>7.6276255404217605E-2</c:v>
                </c:pt>
                <c:pt idx="166">
                  <c:v>8.098704691088722E-2</c:v>
                </c:pt>
                <c:pt idx="167">
                  <c:v>8.4933574936716119E-2</c:v>
                </c:pt>
                <c:pt idx="168">
                  <c:v>9.0963076595731676E-2</c:v>
                </c:pt>
                <c:pt idx="169">
                  <c:v>0.10071508657308159</c:v>
                </c:pt>
                <c:pt idx="170">
                  <c:v>0.10890312766731332</c:v>
                </c:pt>
                <c:pt idx="171">
                  <c:v>0.11461098423217315</c:v>
                </c:pt>
                <c:pt idx="172">
                  <c:v>0.1195857749617838</c:v>
                </c:pt>
                <c:pt idx="173">
                  <c:v>0.12417805547467511</c:v>
                </c:pt>
                <c:pt idx="174">
                  <c:v>0.12450422483428228</c:v>
                </c:pt>
                <c:pt idx="175">
                  <c:v>0.12385164096708581</c:v>
                </c:pt>
                <c:pt idx="176">
                  <c:v>0.12385164096708581</c:v>
                </c:pt>
                <c:pt idx="177">
                  <c:v>0.1248301494138592</c:v>
                </c:pt>
                <c:pt idx="178">
                  <c:v>0.12450422483428228</c:v>
                </c:pt>
                <c:pt idx="179">
                  <c:v>0.12645611343180432</c:v>
                </c:pt>
                <c:pt idx="180">
                  <c:v>0.12807601266871535</c:v>
                </c:pt>
                <c:pt idx="181">
                  <c:v>0.12968989219930105</c:v>
                </c:pt>
                <c:pt idx="182">
                  <c:v>0.13161866434912553</c:v>
                </c:pt>
                <c:pt idx="183">
                  <c:v>0.13385812520333468</c:v>
                </c:pt>
                <c:pt idx="184">
                  <c:v>0.13481437032046015</c:v>
                </c:pt>
                <c:pt idx="185">
                  <c:v>0.13449585583467355</c:v>
                </c:pt>
                <c:pt idx="186">
                  <c:v>0.13385812520333468</c:v>
                </c:pt>
                <c:pt idx="187">
                  <c:v>0.13193929521042452</c:v>
                </c:pt>
                <c:pt idx="188">
                  <c:v>0.13001194967190424</c:v>
                </c:pt>
                <c:pt idx="189">
                  <c:v>0.12839926871780646</c:v>
                </c:pt>
                <c:pt idx="190">
                  <c:v>0.12645611343180432</c:v>
                </c:pt>
                <c:pt idx="191">
                  <c:v>0.1228709228644355</c:v>
                </c:pt>
                <c:pt idx="192">
                  <c:v>0.1195857749617838</c:v>
                </c:pt>
                <c:pt idx="193">
                  <c:v>0.11627558758054428</c:v>
                </c:pt>
                <c:pt idx="194">
                  <c:v>0.11327469246435044</c:v>
                </c:pt>
                <c:pt idx="195">
                  <c:v>0.10890312766731332</c:v>
                </c:pt>
                <c:pt idx="196">
                  <c:v>0.10174707394636621</c:v>
                </c:pt>
                <c:pt idx="197">
                  <c:v>9.5866453478542654E-2</c:v>
                </c:pt>
                <c:pt idx="198">
                  <c:v>9.3421685162235063E-2</c:v>
                </c:pt>
                <c:pt idx="199">
                  <c:v>9.4471128641644794E-2</c:v>
                </c:pt>
                <c:pt idx="200">
                  <c:v>9.7604328874410881E-2</c:v>
                </c:pt>
                <c:pt idx="201">
                  <c:v>0.10346162209470475</c:v>
                </c:pt>
                <c:pt idx="202">
                  <c:v>0.11226976841727061</c:v>
                </c:pt>
                <c:pt idx="203">
                  <c:v>0.12417805547467511</c:v>
                </c:pt>
                <c:pt idx="204">
                  <c:v>0.13608609738409747</c:v>
                </c:pt>
                <c:pt idx="205">
                  <c:v>0.1464381352857746</c:v>
                </c:pt>
                <c:pt idx="206">
                  <c:v>0.15472820744015556</c:v>
                </c:pt>
                <c:pt idx="207">
                  <c:v>0.16136800223497488</c:v>
                </c:pt>
                <c:pt idx="208">
                  <c:v>0.16820274684263092</c:v>
                </c:pt>
                <c:pt idx="209">
                  <c:v>0.17376882313664999</c:v>
                </c:pt>
                <c:pt idx="210">
                  <c:v>0.17753649992986212</c:v>
                </c:pt>
                <c:pt idx="211">
                  <c:v>0.18012587516405396</c:v>
                </c:pt>
                <c:pt idx="212">
                  <c:v>0.18269990333604255</c:v>
                </c:pt>
                <c:pt idx="213">
                  <c:v>0.18554215485437514</c:v>
                </c:pt>
                <c:pt idx="214">
                  <c:v>0.18752072083646307</c:v>
                </c:pt>
                <c:pt idx="215">
                  <c:v>0.18723861983147869</c:v>
                </c:pt>
                <c:pt idx="216">
                  <c:v>0.18610837981320527</c:v>
                </c:pt>
                <c:pt idx="217">
                  <c:v>0.18412335423967113</c:v>
                </c:pt>
                <c:pt idx="218">
                  <c:v>0.18412335423967113</c:v>
                </c:pt>
                <c:pt idx="219">
                  <c:v>0.1844074854123201</c:v>
                </c:pt>
                <c:pt idx="220">
                  <c:v>0.1844074854123201</c:v>
                </c:pt>
                <c:pt idx="221">
                  <c:v>0.18554215485437514</c:v>
                </c:pt>
                <c:pt idx="222">
                  <c:v>0.1866738674997451</c:v>
                </c:pt>
                <c:pt idx="223">
                  <c:v>0.18639121569549319</c:v>
                </c:pt>
                <c:pt idx="224">
                  <c:v>0.18639121569549319</c:v>
                </c:pt>
                <c:pt idx="225">
                  <c:v>0.18383903705642116</c:v>
                </c:pt>
                <c:pt idx="226">
                  <c:v>0.18012587516405396</c:v>
                </c:pt>
                <c:pt idx="227">
                  <c:v>0.17782497186468177</c:v>
                </c:pt>
                <c:pt idx="228">
                  <c:v>0.17522180034305238</c:v>
                </c:pt>
                <c:pt idx="229">
                  <c:v>0.17753649992986212</c:v>
                </c:pt>
                <c:pt idx="230">
                  <c:v>0.17840134153375525</c:v>
                </c:pt>
                <c:pt idx="231">
                  <c:v>0.18127177155946156</c:v>
                </c:pt>
                <c:pt idx="232">
                  <c:v>0.18892848376085342</c:v>
                </c:pt>
                <c:pt idx="233">
                  <c:v>0.18497519069826102</c:v>
                </c:pt>
                <c:pt idx="234">
                  <c:v>0.19506899646859011</c:v>
                </c:pt>
                <c:pt idx="235">
                  <c:v>0.19838213000829422</c:v>
                </c:pt>
                <c:pt idx="236">
                  <c:v>0.20303288701471064</c:v>
                </c:pt>
                <c:pt idx="237">
                  <c:v>0.21484384804769785</c:v>
                </c:pt>
                <c:pt idx="238">
                  <c:v>0.22530928172586284</c:v>
                </c:pt>
                <c:pt idx="239">
                  <c:v>0.22865695810893527</c:v>
                </c:pt>
                <c:pt idx="240">
                  <c:v>0.22865695810893527</c:v>
                </c:pt>
                <c:pt idx="241">
                  <c:v>0.23729233756745879</c:v>
                </c:pt>
                <c:pt idx="242">
                  <c:v>0.24229290498293096</c:v>
                </c:pt>
                <c:pt idx="243">
                  <c:v>0.2437819160937949</c:v>
                </c:pt>
                <c:pt idx="244">
                  <c:v>0.2437819160937949</c:v>
                </c:pt>
                <c:pt idx="245">
                  <c:v>0.24846371755103194</c:v>
                </c:pt>
                <c:pt idx="246">
                  <c:v>0.25261034056737297</c:v>
                </c:pt>
                <c:pt idx="247">
                  <c:v>0.2612628687924935</c:v>
                </c:pt>
                <c:pt idx="248">
                  <c:v>0.27346427262134632</c:v>
                </c:pt>
                <c:pt idx="249">
                  <c:v>0.2844307338445195</c:v>
                </c:pt>
                <c:pt idx="250">
                  <c:v>0.29047981333067302</c:v>
                </c:pt>
                <c:pt idx="251">
                  <c:v>0.29247759366778409</c:v>
                </c:pt>
                <c:pt idx="252">
                  <c:v>0.29336255471144551</c:v>
                </c:pt>
                <c:pt idx="253">
                  <c:v>0.29819786710981516</c:v>
                </c:pt>
                <c:pt idx="254">
                  <c:v>0.30535136944662378</c:v>
                </c:pt>
                <c:pt idx="255">
                  <c:v>0.313234291694724</c:v>
                </c:pt>
                <c:pt idx="256">
                  <c:v>0.31931430409051204</c:v>
                </c:pt>
                <c:pt idx="257">
                  <c:v>0.32180548385753904</c:v>
                </c:pt>
                <c:pt idx="258">
                  <c:v>0.32139127831168907</c:v>
                </c:pt>
                <c:pt idx="259">
                  <c:v>0.32304573548170146</c:v>
                </c:pt>
                <c:pt idx="260">
                  <c:v>0.32654066851656183</c:v>
                </c:pt>
                <c:pt idx="261">
                  <c:v>0.33243845991560533</c:v>
                </c:pt>
                <c:pt idx="262">
                  <c:v>0.34024576156793168</c:v>
                </c:pt>
                <c:pt idx="263">
                  <c:v>0.3494717992143857</c:v>
                </c:pt>
                <c:pt idx="264">
                  <c:v>0.35755371974308159</c:v>
                </c:pt>
                <c:pt idx="265">
                  <c:v>0.3651134316275772</c:v>
                </c:pt>
                <c:pt idx="266">
                  <c:v>0.37272794088559547</c:v>
                </c:pt>
                <c:pt idx="267">
                  <c:v>0.3807537708039001</c:v>
                </c:pt>
                <c:pt idx="268">
                  <c:v>0.38969754820638569</c:v>
                </c:pt>
                <c:pt idx="269">
                  <c:v>0.39950066131461054</c:v>
                </c:pt>
                <c:pt idx="270">
                  <c:v>0.41027096425218446</c:v>
                </c:pt>
                <c:pt idx="271">
                  <c:v>0.42078061954856538</c:v>
                </c:pt>
                <c:pt idx="272">
                  <c:v>0.43039759138696682</c:v>
                </c:pt>
                <c:pt idx="273">
                  <c:v>0.43790903553949839</c:v>
                </c:pt>
                <c:pt idx="274">
                  <c:v>0.44466923093852445</c:v>
                </c:pt>
                <c:pt idx="275">
                  <c:v>0.45040308615536628</c:v>
                </c:pt>
                <c:pt idx="276">
                  <c:v>0.45666962942375755</c:v>
                </c:pt>
                <c:pt idx="277">
                  <c:v>0.46389298898590731</c:v>
                </c:pt>
                <c:pt idx="278">
                  <c:v>0.47304880508853769</c:v>
                </c:pt>
                <c:pt idx="279">
                  <c:v>0.48301642014413215</c:v>
                </c:pt>
                <c:pt idx="280">
                  <c:v>0.49220145139253968</c:v>
                </c:pt>
                <c:pt idx="281">
                  <c:v>0.50064806337191192</c:v>
                </c:pt>
                <c:pt idx="282">
                  <c:v>0.50799072481969143</c:v>
                </c:pt>
                <c:pt idx="283">
                  <c:v>0.51547644138237581</c:v>
                </c:pt>
                <c:pt idx="284">
                  <c:v>0.52361641905437073</c:v>
                </c:pt>
                <c:pt idx="285">
                  <c:v>0.53313628827863879</c:v>
                </c:pt>
                <c:pt idx="286">
                  <c:v>0.54307423503353214</c:v>
                </c:pt>
                <c:pt idx="287">
                  <c:v>0.55327604613709946</c:v>
                </c:pt>
                <c:pt idx="288">
                  <c:v>0.56336240948660743</c:v>
                </c:pt>
                <c:pt idx="289">
                  <c:v>0.57310378316399113</c:v>
                </c:pt>
                <c:pt idx="290">
                  <c:v>0.58229068271899409</c:v>
                </c:pt>
                <c:pt idx="291">
                  <c:v>0.59262082132198235</c:v>
                </c:pt>
                <c:pt idx="292">
                  <c:v>0.60487377055263569</c:v>
                </c:pt>
                <c:pt idx="293">
                  <c:v>0.61658053008588609</c:v>
                </c:pt>
                <c:pt idx="294">
                  <c:v>0.62613497863538858</c:v>
                </c:pt>
                <c:pt idx="295">
                  <c:v>0.63518204865626759</c:v>
                </c:pt>
                <c:pt idx="296">
                  <c:v>0.64630568028475877</c:v>
                </c:pt>
                <c:pt idx="297">
                  <c:v>0.65953590715421639</c:v>
                </c:pt>
                <c:pt idx="298">
                  <c:v>0.67292869044272241</c:v>
                </c:pt>
                <c:pt idx="299">
                  <c:v>0.68385720540034634</c:v>
                </c:pt>
                <c:pt idx="300">
                  <c:v>0.69363902616154827</c:v>
                </c:pt>
                <c:pt idx="301">
                  <c:v>0.70475090429067111</c:v>
                </c:pt>
                <c:pt idx="302">
                  <c:v>0.71858472002743601</c:v>
                </c:pt>
                <c:pt idx="303">
                  <c:v>0.73287604136270657</c:v>
                </c:pt>
                <c:pt idx="304">
                  <c:v>0.7451528950769003</c:v>
                </c:pt>
                <c:pt idx="305">
                  <c:v>0.75663610824584804</c:v>
                </c:pt>
                <c:pt idx="306">
                  <c:v>0.77063112777780662</c:v>
                </c:pt>
                <c:pt idx="307">
                  <c:v>0.78689332526131583</c:v>
                </c:pt>
                <c:pt idx="308">
                  <c:v>0.80126647048962019</c:v>
                </c:pt>
                <c:pt idx="309">
                  <c:v>0.8145139523682382</c:v>
                </c:pt>
                <c:pt idx="310">
                  <c:v>0.82807959055674585</c:v>
                </c:pt>
                <c:pt idx="311">
                  <c:v>0.84242200335764983</c:v>
                </c:pt>
                <c:pt idx="312">
                  <c:v>0.85606395333309981</c:v>
                </c:pt>
                <c:pt idx="313">
                  <c:v>0.86999400012174188</c:v>
                </c:pt>
                <c:pt idx="314">
                  <c:v>0.88315019968327757</c:v>
                </c:pt>
                <c:pt idx="315">
                  <c:v>0.8965262174895553</c:v>
                </c:pt>
                <c:pt idx="316">
                  <c:v>0.91179659043725214</c:v>
                </c:pt>
                <c:pt idx="317">
                  <c:v>0.92813970687511971</c:v>
                </c:pt>
                <c:pt idx="318">
                  <c:v>0.94131262536066207</c:v>
                </c:pt>
                <c:pt idx="319">
                  <c:v>0.9566485792052033</c:v>
                </c:pt>
                <c:pt idx="320">
                  <c:v>0.97593704248311064</c:v>
                </c:pt>
                <c:pt idx="321">
                  <c:v>0.99211148778694969</c:v>
                </c:pt>
                <c:pt idx="322">
                  <c:v>1.0078330927013195</c:v>
                </c:pt>
                <c:pt idx="323">
                  <c:v>1.0241160728267704</c:v>
                </c:pt>
                <c:pt idx="324">
                  <c:v>1.0393347887380859</c:v>
                </c:pt>
                <c:pt idx="325">
                  <c:v>1.0586537415723702</c:v>
                </c:pt>
                <c:pt idx="326">
                  <c:v>1.0734983987172615</c:v>
                </c:pt>
                <c:pt idx="327">
                  <c:v>1.0873199122064008</c:v>
                </c:pt>
                <c:pt idx="328">
                  <c:v>1.105442054801695</c:v>
                </c:pt>
                <c:pt idx="329">
                  <c:v>1.1214285183679629</c:v>
                </c:pt>
                <c:pt idx="330">
                  <c:v>1.1392177001375858</c:v>
                </c:pt>
                <c:pt idx="331">
                  <c:v>1.1532049000842843</c:v>
                </c:pt>
                <c:pt idx="332">
                  <c:v>1.1706137033774049</c:v>
                </c:pt>
                <c:pt idx="333">
                  <c:v>1.1891252069255285</c:v>
                </c:pt>
                <c:pt idx="334">
                  <c:v>1.2047709362855199</c:v>
                </c:pt>
                <c:pt idx="335">
                  <c:v>1.2213098902969297</c:v>
                </c:pt>
                <c:pt idx="336">
                  <c:v>1.2368897937018617</c:v>
                </c:pt>
                <c:pt idx="337">
                  <c:v>1.2551277161431709</c:v>
                </c:pt>
                <c:pt idx="338">
                  <c:v>1.2709349128748582</c:v>
                </c:pt>
                <c:pt idx="339">
                  <c:v>1.2852871973693973</c:v>
                </c:pt>
                <c:pt idx="340">
                  <c:v>1.3013772923493447</c:v>
                </c:pt>
                <c:pt idx="341">
                  <c:v>1.3166830941994465</c:v>
                </c:pt>
                <c:pt idx="342">
                  <c:v>1.3322162058782843</c:v>
                </c:pt>
                <c:pt idx="343">
                  <c:v>1.3445494559097375</c:v>
                </c:pt>
                <c:pt idx="344">
                  <c:v>1.3593231299762074</c:v>
                </c:pt>
                <c:pt idx="345">
                  <c:v>1.373261506161682</c:v>
                </c:pt>
                <c:pt idx="346">
                  <c:v>1.386481129682074</c:v>
                </c:pt>
                <c:pt idx="347">
                  <c:v>1.3979747508409217</c:v>
                </c:pt>
                <c:pt idx="348">
                  <c:v>1.4103385009107303</c:v>
                </c:pt>
                <c:pt idx="349">
                  <c:v>1.4220971631317103</c:v>
                </c:pt>
                <c:pt idx="350">
                  <c:v>1.4335458305766198</c:v>
                </c:pt>
                <c:pt idx="351">
                  <c:v>1.4426992126301903</c:v>
                </c:pt>
                <c:pt idx="352">
                  <c:v>1.4534100827115839</c:v>
                </c:pt>
                <c:pt idx="353">
                  <c:v>1.4632208797747921</c:v>
                </c:pt>
                <c:pt idx="354">
                  <c:v>1.4724199966980716</c:v>
                </c:pt>
                <c:pt idx="355">
                  <c:v>1.4821873135445873</c:v>
                </c:pt>
                <c:pt idx="356">
                  <c:v>1.4923692082279107</c:v>
                </c:pt>
                <c:pt idx="357">
                  <c:v>1.5031776094180602</c:v>
                </c:pt>
                <c:pt idx="358">
                  <c:v>1.5153969172605857</c:v>
                </c:pt>
                <c:pt idx="359">
                  <c:v>1.5289680930333982</c:v>
                </c:pt>
                <c:pt idx="360">
                  <c:v>1.5438073894568436</c:v>
                </c:pt>
                <c:pt idx="361">
                  <c:v>1.5604566222510332</c:v>
                </c:pt>
                <c:pt idx="362">
                  <c:v>1.5793948434016698</c:v>
                </c:pt>
                <c:pt idx="363">
                  <c:v>1.5993152811480655</c:v>
                </c:pt>
                <c:pt idx="364">
                  <c:v>1.6201152250026798</c:v>
                </c:pt>
                <c:pt idx="365">
                  <c:v>1.6418804517155647</c:v>
                </c:pt>
                <c:pt idx="366">
                  <c:v>1.6635218951063357</c:v>
                </c:pt>
                <c:pt idx="367">
                  <c:v>1.6846748406689696</c:v>
                </c:pt>
                <c:pt idx="368">
                  <c:v>1.705410373246214</c:v>
                </c:pt>
                <c:pt idx="369">
                  <c:v>1.7249227322298339</c:v>
                </c:pt>
                <c:pt idx="370">
                  <c:v>1.7431647006558915</c:v>
                </c:pt>
                <c:pt idx="371">
                  <c:v>1.759856627340681</c:v>
                </c:pt>
                <c:pt idx="372">
                  <c:v>1.7747577681660245</c:v>
                </c:pt>
                <c:pt idx="373">
                  <c:v>1.7876942079873628</c:v>
                </c:pt>
                <c:pt idx="374">
                  <c:v>1.7984849052771577</c:v>
                </c:pt>
                <c:pt idx="375">
                  <c:v>1.8069528728708821</c:v>
                </c:pt>
                <c:pt idx="376">
                  <c:v>1.8132272714819238</c:v>
                </c:pt>
                <c:pt idx="377">
                  <c:v>1.8172148840703501</c:v>
                </c:pt>
                <c:pt idx="378">
                  <c:v>1.8191555289640773</c:v>
                </c:pt>
                <c:pt idx="379">
                  <c:v>1.8191752868356463</c:v>
                </c:pt>
                <c:pt idx="380">
                  <c:v>1.8171619560222791</c:v>
                </c:pt>
                <c:pt idx="381">
                  <c:v>1.813494254435237</c:v>
                </c:pt>
                <c:pt idx="382">
                  <c:v>1.8079947850126441</c:v>
                </c:pt>
                <c:pt idx="383">
                  <c:v>1.8011360527559501</c:v>
                </c:pt>
                <c:pt idx="384">
                  <c:v>1.7928677514598645</c:v>
                </c:pt>
                <c:pt idx="385">
                  <c:v>1.7834676374660632</c:v>
                </c:pt>
                <c:pt idx="386">
                  <c:v>1.7727689757099727</c:v>
                </c:pt>
                <c:pt idx="387">
                  <c:v>1.761416602950189</c:v>
                </c:pt>
                <c:pt idx="388">
                  <c:v>1.749048008689412</c:v>
                </c:pt>
                <c:pt idx="389">
                  <c:v>1.7362450704630279</c:v>
                </c:pt>
                <c:pt idx="390">
                  <c:v>1.7225763417968738</c:v>
                </c:pt>
                <c:pt idx="391">
                  <c:v>1.7088371473594739</c:v>
                </c:pt>
                <c:pt idx="392">
                  <c:v>1.6944472449467745</c:v>
                </c:pt>
                <c:pt idx="393">
                  <c:v>1.6801269294481458</c:v>
                </c:pt>
                <c:pt idx="394">
                  <c:v>1.6652713403106827</c:v>
                </c:pt>
                <c:pt idx="395">
                  <c:v>1.6504435224787128</c:v>
                </c:pt>
                <c:pt idx="396">
                  <c:v>1.6352826379982119</c:v>
                </c:pt>
                <c:pt idx="397">
                  <c:v>1.6202818368042353</c:v>
                </c:pt>
                <c:pt idx="398">
                  <c:v>1.6051757084277685</c:v>
                </c:pt>
                <c:pt idx="399">
                  <c:v>1.5901393543696392</c:v>
                </c:pt>
                <c:pt idx="400">
                  <c:v>1.575083879018023</c:v>
                </c:pt>
                <c:pt idx="401">
                  <c:v>1.560062129651679</c:v>
                </c:pt>
                <c:pt idx="402">
                  <c:v>1.5451214808648344</c:v>
                </c:pt>
                <c:pt idx="403">
                  <c:v>1.5301356382454614</c:v>
                </c:pt>
                <c:pt idx="404">
                  <c:v>1.5153173785743823</c:v>
                </c:pt>
                <c:pt idx="405">
                  <c:v>1.5002913758410592</c:v>
                </c:pt>
                <c:pt idx="406">
                  <c:v>1.4855510815168924</c:v>
                </c:pt>
                <c:pt idx="407">
                  <c:v>1.4706603515913934</c:v>
                </c:pt>
                <c:pt idx="408">
                  <c:v>1.4563964023106857</c:v>
                </c:pt>
                <c:pt idx="409">
                  <c:v>1.4419149759298473</c:v>
                </c:pt>
                <c:pt idx="410">
                  <c:v>1.428037553035308</c:v>
                </c:pt>
                <c:pt idx="411">
                  <c:v>1.414170832531062</c:v>
                </c:pt>
                <c:pt idx="412">
                  <c:v>1.4007969347331581</c:v>
                </c:pt>
                <c:pt idx="413">
                  <c:v>1.387585570715276</c:v>
                </c:pt>
                <c:pt idx="414">
                  <c:v>1.374693368545393</c:v>
                </c:pt>
                <c:pt idx="415">
                  <c:v>1.3620487177147147</c:v>
                </c:pt>
                <c:pt idx="416">
                  <c:v>1.3494912216102166</c:v>
                </c:pt>
                <c:pt idx="417">
                  <c:v>1.3371596445268559</c:v>
                </c:pt>
                <c:pt idx="418">
                  <c:v>1.3245910857609264</c:v>
                </c:pt>
                <c:pt idx="419">
                  <c:v>1.3124735576860558</c:v>
                </c:pt>
                <c:pt idx="420">
                  <c:v>1.3002475611940847</c:v>
                </c:pt>
                <c:pt idx="421">
                  <c:v>1.2880031600318622</c:v>
                </c:pt>
                <c:pt idx="422">
                  <c:v>1.275817927877539</c:v>
                </c:pt>
                <c:pt idx="423">
                  <c:v>1.2637543888400056</c:v>
                </c:pt>
                <c:pt idx="424">
                  <c:v>1.2519787100633815</c:v>
                </c:pt>
                <c:pt idx="425">
                  <c:v>1.2403495267422193</c:v>
                </c:pt>
                <c:pt idx="426">
                  <c:v>1.2290159427634098</c:v>
                </c:pt>
                <c:pt idx="427">
                  <c:v>1.2177733774014954</c:v>
                </c:pt>
                <c:pt idx="428">
                  <c:v>1.2065290516827305</c:v>
                </c:pt>
                <c:pt idx="429">
                  <c:v>1.1956506224041861</c:v>
                </c:pt>
                <c:pt idx="430">
                  <c:v>1.1849751906982611</c:v>
                </c:pt>
                <c:pt idx="431">
                  <c:v>1.1744377964520458</c:v>
                </c:pt>
                <c:pt idx="432">
                  <c:v>1.1640255242878399</c:v>
                </c:pt>
                <c:pt idx="433">
                  <c:v>1.1537539064551872</c:v>
                </c:pt>
                <c:pt idx="434">
                  <c:v>1.1437640146122507</c:v>
                </c:pt>
                <c:pt idx="435">
                  <c:v>1.1340495427405126</c:v>
                </c:pt>
                <c:pt idx="436">
                  <c:v>1.1244390105565258</c:v>
                </c:pt>
                <c:pt idx="437">
                  <c:v>1.1149444157125847</c:v>
                </c:pt>
                <c:pt idx="438">
                  <c:v>1.1055783040520371</c:v>
                </c:pt>
                <c:pt idx="439">
                  <c:v>1.0966319755581611</c:v>
                </c:pt>
                <c:pt idx="440">
                  <c:v>1.0878168979355294</c:v>
                </c:pt>
                <c:pt idx="441">
                  <c:v>1.0788916198402232</c:v>
                </c:pt>
                <c:pt idx="442">
                  <c:v>1.0700748262675284</c:v>
                </c:pt>
                <c:pt idx="443">
                  <c:v>1.0614524790871933</c:v>
                </c:pt>
                <c:pt idx="444">
                  <c:v>1.0527324074032183</c:v>
                </c:pt>
                <c:pt idx="445">
                  <c:v>1.0440691504689144</c:v>
                </c:pt>
                <c:pt idx="446">
                  <c:v>1.0355898172434574</c:v>
                </c:pt>
                <c:pt idx="447">
                  <c:v>1.027471927021278</c:v>
                </c:pt>
                <c:pt idx="448">
                  <c:v>1.0198637139678433</c:v>
                </c:pt>
                <c:pt idx="449">
                  <c:v>1.0125419727758358</c:v>
                </c:pt>
                <c:pt idx="450">
                  <c:v>1.0057380426514249</c:v>
                </c:pt>
                <c:pt idx="451">
                  <c:v>0.99886936388234426</c:v>
                </c:pt>
                <c:pt idx="452">
                  <c:v>0.99158045717433985</c:v>
                </c:pt>
                <c:pt idx="453">
                  <c:v>0.98421216676143386</c:v>
                </c:pt>
                <c:pt idx="454">
                  <c:v>0.97703733522468139</c:v>
                </c:pt>
                <c:pt idx="455">
                  <c:v>0.96988164374649999</c:v>
                </c:pt>
                <c:pt idx="456">
                  <c:v>0.96265340489321127</c:v>
                </c:pt>
                <c:pt idx="457">
                  <c:v>0.95520653754194174</c:v>
                </c:pt>
                <c:pt idx="458">
                  <c:v>0.94836405598836926</c:v>
                </c:pt>
                <c:pt idx="459">
                  <c:v>0.94250410616808067</c:v>
                </c:pt>
                <c:pt idx="460">
                  <c:v>0.93741758147713783</c:v>
                </c:pt>
                <c:pt idx="461">
                  <c:v>0.93206769220072161</c:v>
                </c:pt>
                <c:pt idx="462">
                  <c:v>0.92649678927322032</c:v>
                </c:pt>
                <c:pt idx="463">
                  <c:v>0.92106189079027856</c:v>
                </c:pt>
                <c:pt idx="464">
                  <c:v>0.91566360350577314</c:v>
                </c:pt>
                <c:pt idx="465">
                  <c:v>0.91003712355305078</c:v>
                </c:pt>
                <c:pt idx="466">
                  <c:v>0.90406605191450284</c:v>
                </c:pt>
                <c:pt idx="467">
                  <c:v>0.89795681000695182</c:v>
                </c:pt>
                <c:pt idx="468">
                  <c:v>0.89192753422067506</c:v>
                </c:pt>
                <c:pt idx="469">
                  <c:v>0.88581337466048893</c:v>
                </c:pt>
                <c:pt idx="470">
                  <c:v>0.8799555851227493</c:v>
                </c:pt>
                <c:pt idx="471">
                  <c:v>0.8741918046790712</c:v>
                </c:pt>
                <c:pt idx="472">
                  <c:v>0.86858566655876568</c:v>
                </c:pt>
                <c:pt idx="473">
                  <c:v>0.86320385902862951</c:v>
                </c:pt>
                <c:pt idx="474">
                  <c:v>0.85817613798234438</c:v>
                </c:pt>
                <c:pt idx="475">
                  <c:v>0.85351569675692862</c:v>
                </c:pt>
                <c:pt idx="476">
                  <c:v>0.84855857212376329</c:v>
                </c:pt>
                <c:pt idx="477">
                  <c:v>0.84385542262316116</c:v>
                </c:pt>
                <c:pt idx="478">
                  <c:v>0.83941519268389353</c:v>
                </c:pt>
                <c:pt idx="479">
                  <c:v>0.83511959042454964</c:v>
                </c:pt>
                <c:pt idx="480">
                  <c:v>0.83084519230861154</c:v>
                </c:pt>
                <c:pt idx="481">
                  <c:v>0.82659305393404814</c:v>
                </c:pt>
                <c:pt idx="482">
                  <c:v>0.82236425244154954</c:v>
                </c:pt>
                <c:pt idx="483">
                  <c:v>0.8178296997456056</c:v>
                </c:pt>
                <c:pt idx="484">
                  <c:v>0.81318053258601175</c:v>
                </c:pt>
                <c:pt idx="485">
                  <c:v>0.80922292168942189</c:v>
                </c:pt>
                <c:pt idx="486">
                  <c:v>0.80550085815840011</c:v>
                </c:pt>
                <c:pt idx="487">
                  <c:v>0.80174661921946011</c:v>
                </c:pt>
                <c:pt idx="488">
                  <c:v>0.79740604967638207</c:v>
                </c:pt>
                <c:pt idx="489">
                  <c:v>0.79274178583474864</c:v>
                </c:pt>
                <c:pt idx="490">
                  <c:v>0.787814567063023</c:v>
                </c:pt>
                <c:pt idx="491">
                  <c:v>0.78297399494404829</c:v>
                </c:pt>
                <c:pt idx="492">
                  <c:v>0.77822362676609647</c:v>
                </c:pt>
                <c:pt idx="493">
                  <c:v>0.77320114235634441</c:v>
                </c:pt>
                <c:pt idx="494">
                  <c:v>0.76819396163307152</c:v>
                </c:pt>
                <c:pt idx="495">
                  <c:v>0.76327821101897864</c:v>
                </c:pt>
                <c:pt idx="496">
                  <c:v>0.758684849882441</c:v>
                </c:pt>
                <c:pt idx="497">
                  <c:v>0.75411889422541278</c:v>
                </c:pt>
                <c:pt idx="498">
                  <c:v>0.7493497605974766</c:v>
                </c:pt>
                <c:pt idx="499">
                  <c:v>0.74437122733186067</c:v>
                </c:pt>
                <c:pt idx="500">
                  <c:v>0.73973052856471755</c:v>
                </c:pt>
                <c:pt idx="501">
                  <c:v>0.73519954842231328</c:v>
                </c:pt>
                <c:pt idx="502">
                  <c:v>0.7307822756663892</c:v>
                </c:pt>
                <c:pt idx="503">
                  <c:v>0.72599325892472244</c:v>
                </c:pt>
                <c:pt idx="504">
                  <c:v>0.7212333700172775</c:v>
                </c:pt>
                <c:pt idx="505">
                  <c:v>0.71675435743269711</c:v>
                </c:pt>
                <c:pt idx="506">
                  <c:v>0.71180722904119109</c:v>
                </c:pt>
                <c:pt idx="507">
                  <c:v>0.70654710264035747</c:v>
                </c:pt>
                <c:pt idx="508">
                  <c:v>0.70104963072913973</c:v>
                </c:pt>
                <c:pt idx="509">
                  <c:v>0.69486832798245612</c:v>
                </c:pt>
                <c:pt idx="510">
                  <c:v>0.68797462003455567</c:v>
                </c:pt>
                <c:pt idx="511">
                  <c:v>0.68133170596916581</c:v>
                </c:pt>
                <c:pt idx="512">
                  <c:v>0.67430988894147725</c:v>
                </c:pt>
                <c:pt idx="513">
                  <c:v>0.66735954618308713</c:v>
                </c:pt>
                <c:pt idx="514">
                  <c:v>0.66086547800386919</c:v>
                </c:pt>
                <c:pt idx="515">
                  <c:v>0.65436909097528584</c:v>
                </c:pt>
                <c:pt idx="516">
                  <c:v>0.64708942871655495</c:v>
                </c:pt>
                <c:pt idx="517">
                  <c:v>0.6399842480415886</c:v>
                </c:pt>
                <c:pt idx="518">
                  <c:v>0.63306427269149923</c:v>
                </c:pt>
                <c:pt idx="519">
                  <c:v>0.62541535215440813</c:v>
                </c:pt>
                <c:pt idx="520">
                  <c:v>0.61626540528170815</c:v>
                </c:pt>
                <c:pt idx="521">
                  <c:v>0.60670374133367433</c:v>
                </c:pt>
                <c:pt idx="522">
                  <c:v>0.59703666497765351</c:v>
                </c:pt>
                <c:pt idx="523">
                  <c:v>0.58692470814482034</c:v>
                </c:pt>
                <c:pt idx="524">
                  <c:v>0.57599562020326767</c:v>
                </c:pt>
                <c:pt idx="525">
                  <c:v>0.56549362986886242</c:v>
                </c:pt>
                <c:pt idx="526">
                  <c:v>0.55557807277295501</c:v>
                </c:pt>
                <c:pt idx="527">
                  <c:v>0.54703589974001032</c:v>
                </c:pt>
                <c:pt idx="528">
                  <c:v>0.5392015992941277</c:v>
                </c:pt>
                <c:pt idx="529">
                  <c:v>0.53211711624880398</c:v>
                </c:pt>
                <c:pt idx="530">
                  <c:v>0.5247854493212224</c:v>
                </c:pt>
                <c:pt idx="531">
                  <c:v>0.51574141666936524</c:v>
                </c:pt>
                <c:pt idx="532">
                  <c:v>0.50582803385483621</c:v>
                </c:pt>
                <c:pt idx="533">
                  <c:v>0.49526674438781043</c:v>
                </c:pt>
                <c:pt idx="534">
                  <c:v>0.4854374810763013</c:v>
                </c:pt>
                <c:pt idx="535">
                  <c:v>0.4761067168401914</c:v>
                </c:pt>
                <c:pt idx="536">
                  <c:v>0.4680517914542377</c:v>
                </c:pt>
                <c:pt idx="537">
                  <c:v>0.46074754184419692</c:v>
                </c:pt>
                <c:pt idx="538">
                  <c:v>0.45316539252585719</c:v>
                </c:pt>
                <c:pt idx="539">
                  <c:v>0.44622640177816308</c:v>
                </c:pt>
                <c:pt idx="540">
                  <c:v>0.43933269383026263</c:v>
                </c:pt>
                <c:pt idx="541">
                  <c:v>0.43344979376159609</c:v>
                </c:pt>
                <c:pt idx="542">
                  <c:v>0.42716140292596555</c:v>
                </c:pt>
                <c:pt idx="543">
                  <c:v>0.42045085910606816</c:v>
                </c:pt>
                <c:pt idx="544">
                  <c:v>0.41279642871654343</c:v>
                </c:pt>
                <c:pt idx="545">
                  <c:v>0.40466270087372225</c:v>
                </c:pt>
                <c:pt idx="546">
                  <c:v>0.39567578526993602</c:v>
                </c:pt>
                <c:pt idx="547">
                  <c:v>0.38578495884333575</c:v>
                </c:pt>
                <c:pt idx="548">
                  <c:v>0.37566361396088538</c:v>
                </c:pt>
                <c:pt idx="549">
                  <c:v>0.36530074863798734</c:v>
                </c:pt>
                <c:pt idx="550">
                  <c:v>0.35564305022086895</c:v>
                </c:pt>
                <c:pt idx="551">
                  <c:v>0.34693946269899056</c:v>
                </c:pt>
                <c:pt idx="552">
                  <c:v>0.33805787541975613</c:v>
                </c:pt>
                <c:pt idx="553">
                  <c:v>0.32797162362301058</c:v>
                </c:pt>
                <c:pt idx="554">
                  <c:v>0.31680875205302211</c:v>
                </c:pt>
                <c:pt idx="555">
                  <c:v>0.3051363189436393</c:v>
                </c:pt>
                <c:pt idx="556">
                  <c:v>0.29269900304392971</c:v>
                </c:pt>
                <c:pt idx="557">
                  <c:v>0.28126068705501289</c:v>
                </c:pt>
                <c:pt idx="558">
                  <c:v>0.27091163941048119</c:v>
                </c:pt>
                <c:pt idx="559">
                  <c:v>0.26197619139781264</c:v>
                </c:pt>
                <c:pt idx="560">
                  <c:v>0.25551371281953333</c:v>
                </c:pt>
                <c:pt idx="561">
                  <c:v>0.25017594808392501</c:v>
                </c:pt>
                <c:pt idx="562">
                  <c:v>0.24674470972384135</c:v>
                </c:pt>
                <c:pt idx="563">
                  <c:v>0.24526583945746125</c:v>
                </c:pt>
                <c:pt idx="564">
                  <c:v>0.24353410183206192</c:v>
                </c:pt>
                <c:pt idx="565">
                  <c:v>0.24303804868629444</c:v>
                </c:pt>
                <c:pt idx="566">
                  <c:v>0.2437819160937949</c:v>
                </c:pt>
                <c:pt idx="567">
                  <c:v>0.24353410183206192</c:v>
                </c:pt>
                <c:pt idx="568">
                  <c:v>0.24229290498293096</c:v>
                </c:pt>
                <c:pt idx="569">
                  <c:v>0.24402958903002173</c:v>
                </c:pt>
                <c:pt idx="570">
                  <c:v>0.24526583945746125</c:v>
                </c:pt>
                <c:pt idx="571">
                  <c:v>0.24452451157008376</c:v>
                </c:pt>
                <c:pt idx="572">
                  <c:v>0.2415464805965484</c:v>
                </c:pt>
                <c:pt idx="573">
                  <c:v>0.23704079137919079</c:v>
                </c:pt>
                <c:pt idx="574">
                  <c:v>0.22840035870300471</c:v>
                </c:pt>
                <c:pt idx="575">
                  <c:v>0.21801004298436338</c:v>
                </c:pt>
                <c:pt idx="576">
                  <c:v>0.20682587603184974</c:v>
                </c:pt>
                <c:pt idx="577">
                  <c:v>0.19534605834841964</c:v>
                </c:pt>
                <c:pt idx="578">
                  <c:v>0.1844074854123201</c:v>
                </c:pt>
                <c:pt idx="579">
                  <c:v>0.17347764345299457</c:v>
                </c:pt>
                <c:pt idx="580">
                  <c:v>0.16226561429802155</c:v>
                </c:pt>
                <c:pt idx="581">
                  <c:v>0.15472820744015556</c:v>
                </c:pt>
                <c:pt idx="582">
                  <c:v>0.14921911265537988</c:v>
                </c:pt>
                <c:pt idx="583">
                  <c:v>0.14519640611418191</c:v>
                </c:pt>
                <c:pt idx="584">
                  <c:v>0.14176323027578791</c:v>
                </c:pt>
                <c:pt idx="585">
                  <c:v>0.13798673272353165</c:v>
                </c:pt>
                <c:pt idx="586">
                  <c:v>0.13513265137677483</c:v>
                </c:pt>
                <c:pt idx="587">
                  <c:v>0.13097669160561715</c:v>
                </c:pt>
                <c:pt idx="588">
                  <c:v>0.12775251583297328</c:v>
                </c:pt>
                <c:pt idx="589">
                  <c:v>0.12188798510368115</c:v>
                </c:pt>
                <c:pt idx="590">
                  <c:v>0.11793383503964149</c:v>
                </c:pt>
                <c:pt idx="591">
                  <c:v>0.11494441571258467</c:v>
                </c:pt>
                <c:pt idx="592">
                  <c:v>0.11527759139590141</c:v>
                </c:pt>
                <c:pt idx="593">
                  <c:v>0.11494441571258467</c:v>
                </c:pt>
                <c:pt idx="594">
                  <c:v>0.11760269169008426</c:v>
                </c:pt>
                <c:pt idx="595">
                  <c:v>0.12024479554636527</c:v>
                </c:pt>
                <c:pt idx="596">
                  <c:v>0.12155984418750096</c:v>
                </c:pt>
                <c:pt idx="597">
                  <c:v>0.12155984418750096</c:v>
                </c:pt>
                <c:pt idx="598">
                  <c:v>0.1228709228644355</c:v>
                </c:pt>
                <c:pt idx="599">
                  <c:v>0.12319807503199871</c:v>
                </c:pt>
                <c:pt idx="600">
                  <c:v>0.12515582958053018</c:v>
                </c:pt>
                <c:pt idx="601">
                  <c:v>0.1274287778515989</c:v>
                </c:pt>
                <c:pt idx="602">
                  <c:v>0.13001194967190424</c:v>
                </c:pt>
                <c:pt idx="603">
                  <c:v>0.12968989219930105</c:v>
                </c:pt>
                <c:pt idx="604">
                  <c:v>0.12710479836480765</c:v>
                </c:pt>
                <c:pt idx="605">
                  <c:v>0.12450422483428228</c:v>
                </c:pt>
                <c:pt idx="606">
                  <c:v>0.12417805547467511</c:v>
                </c:pt>
                <c:pt idx="607">
                  <c:v>0.1228709228644355</c:v>
                </c:pt>
                <c:pt idx="608">
                  <c:v>0.12155984418750096</c:v>
                </c:pt>
                <c:pt idx="609">
                  <c:v>0.12155984418750096</c:v>
                </c:pt>
                <c:pt idx="610">
                  <c:v>0.12155984418750096</c:v>
                </c:pt>
                <c:pt idx="611">
                  <c:v>0.12254352406875435</c:v>
                </c:pt>
                <c:pt idx="612">
                  <c:v>0.12450422483428228</c:v>
                </c:pt>
                <c:pt idx="613">
                  <c:v>0.12678057701200895</c:v>
                </c:pt>
                <c:pt idx="614">
                  <c:v>0.12839926871780646</c:v>
                </c:pt>
                <c:pt idx="615">
                  <c:v>0.12904505988795806</c:v>
                </c:pt>
                <c:pt idx="616">
                  <c:v>0.12968989219930105</c:v>
                </c:pt>
                <c:pt idx="617">
                  <c:v>0.13097669160561715</c:v>
                </c:pt>
                <c:pt idx="618">
                  <c:v>0.13097669160561715</c:v>
                </c:pt>
                <c:pt idx="619">
                  <c:v>0.13065534902203058</c:v>
                </c:pt>
                <c:pt idx="620">
                  <c:v>0.13097669160561715</c:v>
                </c:pt>
                <c:pt idx="621">
                  <c:v>0.13065534902203058</c:v>
                </c:pt>
                <c:pt idx="622">
                  <c:v>0.12968989219930105</c:v>
                </c:pt>
                <c:pt idx="623">
                  <c:v>0.12936759572298562</c:v>
                </c:pt>
                <c:pt idx="624">
                  <c:v>0.12872228433842678</c:v>
                </c:pt>
                <c:pt idx="625">
                  <c:v>0.12839926871780646</c:v>
                </c:pt>
                <c:pt idx="626">
                  <c:v>0.12710479836480765</c:v>
                </c:pt>
                <c:pt idx="627">
                  <c:v>0.1274287778515989</c:v>
                </c:pt>
                <c:pt idx="628">
                  <c:v>0.1274287778515989</c:v>
                </c:pt>
                <c:pt idx="629">
                  <c:v>0.12936759572298562</c:v>
                </c:pt>
                <c:pt idx="630">
                  <c:v>0.13129779659762297</c:v>
                </c:pt>
                <c:pt idx="631">
                  <c:v>0.13353890837021754</c:v>
                </c:pt>
                <c:pt idx="632">
                  <c:v>0.13449585583467355</c:v>
                </c:pt>
                <c:pt idx="633">
                  <c:v>0.1332194567324943</c:v>
                </c:pt>
                <c:pt idx="634">
                  <c:v>0.13193929521042452</c:v>
                </c:pt>
                <c:pt idx="635">
                  <c:v>0.13097669160561715</c:v>
                </c:pt>
                <c:pt idx="636">
                  <c:v>0.13097669160561715</c:v>
                </c:pt>
                <c:pt idx="637">
                  <c:v>0.13193929521042452</c:v>
                </c:pt>
                <c:pt idx="638">
                  <c:v>0.13481437032046015</c:v>
                </c:pt>
                <c:pt idx="639">
                  <c:v>0.13576851456782227</c:v>
                </c:pt>
                <c:pt idx="640">
                  <c:v>0.13672056715640679</c:v>
                </c:pt>
                <c:pt idx="641">
                  <c:v>0.13640344813399</c:v>
                </c:pt>
                <c:pt idx="642">
                  <c:v>0.13449585583467355</c:v>
                </c:pt>
                <c:pt idx="643">
                  <c:v>0.13161866434912553</c:v>
                </c:pt>
                <c:pt idx="644">
                  <c:v>0.13033376849500614</c:v>
                </c:pt>
                <c:pt idx="645">
                  <c:v>0.12775251583297328</c:v>
                </c:pt>
                <c:pt idx="646">
                  <c:v>0.12450422483428228</c:v>
                </c:pt>
                <c:pt idx="647">
                  <c:v>0.1228709228644355</c:v>
                </c:pt>
                <c:pt idx="648">
                  <c:v>0.12417805547467511</c:v>
                </c:pt>
                <c:pt idx="649">
                  <c:v>0.12352498094273198</c:v>
                </c:pt>
                <c:pt idx="650">
                  <c:v>0.12155984418750096</c:v>
                </c:pt>
                <c:pt idx="651">
                  <c:v>0.12090281761452719</c:v>
                </c:pt>
                <c:pt idx="652">
                  <c:v>0.12057393120584989</c:v>
                </c:pt>
                <c:pt idx="653">
                  <c:v>0.11892575282577665</c:v>
                </c:pt>
                <c:pt idx="654">
                  <c:v>0.11793383503964149</c:v>
                </c:pt>
                <c:pt idx="655">
                  <c:v>0.1195857749617838</c:v>
                </c:pt>
                <c:pt idx="656">
                  <c:v>0.11892575282577665</c:v>
                </c:pt>
                <c:pt idx="657">
                  <c:v>0.11925588927793671</c:v>
                </c:pt>
                <c:pt idx="658">
                  <c:v>0.12155984418750096</c:v>
                </c:pt>
                <c:pt idx="659">
                  <c:v>0.1228709228644355</c:v>
                </c:pt>
                <c:pt idx="660">
                  <c:v>0.12090281761452719</c:v>
                </c:pt>
                <c:pt idx="661">
                  <c:v>0.12123145514962146</c:v>
                </c:pt>
                <c:pt idx="662">
                  <c:v>0.12188798510368115</c:v>
                </c:pt>
                <c:pt idx="663">
                  <c:v>0.11793383503964149</c:v>
                </c:pt>
                <c:pt idx="664">
                  <c:v>0.11092624226642028</c:v>
                </c:pt>
                <c:pt idx="665">
                  <c:v>0.11058971029924898</c:v>
                </c:pt>
                <c:pt idx="666">
                  <c:v>0.11260500153457455</c:v>
                </c:pt>
                <c:pt idx="667">
                  <c:v>0.10924096858820327</c:v>
                </c:pt>
                <c:pt idx="668">
                  <c:v>0.10551018476997394</c:v>
                </c:pt>
                <c:pt idx="669">
                  <c:v>0.10243370568133631</c:v>
                </c:pt>
                <c:pt idx="670">
                  <c:v>9.5866453478542654E-2</c:v>
                </c:pt>
                <c:pt idx="671">
                  <c:v>8.6715663944882504E-2</c:v>
                </c:pt>
                <c:pt idx="672">
                  <c:v>8.0626486921805726E-2</c:v>
                </c:pt>
                <c:pt idx="673">
                  <c:v>7.554696139253074E-2</c:v>
                </c:pt>
                <c:pt idx="674">
                  <c:v>6.9668096911595645E-2</c:v>
                </c:pt>
                <c:pt idx="675">
                  <c:v>6.4832219738573851E-2</c:v>
                </c:pt>
                <c:pt idx="676">
                  <c:v>6.3708559391417369E-2</c:v>
                </c:pt>
                <c:pt idx="677">
                  <c:v>6.107532362979181E-2</c:v>
                </c:pt>
                <c:pt idx="678">
                  <c:v>5.4229909863397249E-2</c:v>
                </c:pt>
                <c:pt idx="679">
                  <c:v>5.0766311233042323E-2</c:v>
                </c:pt>
                <c:pt idx="680">
                  <c:v>4.9605612594973147E-2</c:v>
                </c:pt>
                <c:pt idx="681">
                  <c:v>4.7664194601559982E-2</c:v>
                </c:pt>
                <c:pt idx="682">
                  <c:v>4.7664194601559982E-2</c:v>
                </c:pt>
                <c:pt idx="683">
                  <c:v>5.269394192496786E-2</c:v>
                </c:pt>
                <c:pt idx="684">
                  <c:v>5.7666103909829208E-2</c:v>
                </c:pt>
                <c:pt idx="685">
                  <c:v>6.107532362979181E-2</c:v>
                </c:pt>
                <c:pt idx="686">
                  <c:v>6.2581984228163121E-2</c:v>
                </c:pt>
                <c:pt idx="687">
                  <c:v>6.1829307294699029E-2</c:v>
                </c:pt>
                <c:pt idx="688">
                  <c:v>5.6523724079100369E-2</c:v>
                </c:pt>
                <c:pt idx="689">
                  <c:v>5.1538390515327381E-2</c:v>
                </c:pt>
                <c:pt idx="690">
                  <c:v>4.7664194601559982E-2</c:v>
                </c:pt>
                <c:pt idx="691">
                  <c:v>4.3755126968679489E-2</c:v>
                </c:pt>
                <c:pt idx="692">
                  <c:v>3.941411917613713E-2</c:v>
                </c:pt>
                <c:pt idx="693">
                  <c:v>3.5829825252828171E-2</c:v>
                </c:pt>
                <c:pt idx="694">
                  <c:v>3.2215703297981568E-2</c:v>
                </c:pt>
                <c:pt idx="695">
                  <c:v>2.8164419424469872E-2</c:v>
                </c:pt>
                <c:pt idx="696">
                  <c:v>2.6124516745450282E-2</c:v>
                </c:pt>
                <c:pt idx="697">
                  <c:v>2.3663918197793475E-2</c:v>
                </c:pt>
                <c:pt idx="698">
                  <c:v>2.0775488193557831E-2</c:v>
                </c:pt>
                <c:pt idx="699">
                  <c:v>2.0361282647707864E-2</c:v>
                </c:pt>
                <c:pt idx="700">
                  <c:v>1.953168453125545E-2</c:v>
                </c:pt>
                <c:pt idx="701">
                  <c:v>1.8284308426530838E-2</c:v>
                </c:pt>
                <c:pt idx="702">
                  <c:v>2.1189299069938092E-2</c:v>
                </c:pt>
                <c:pt idx="703">
                  <c:v>2.2840610876527823E-2</c:v>
                </c:pt>
                <c:pt idx="704">
                  <c:v>1.7867718963505686E-2</c:v>
                </c:pt>
                <c:pt idx="705">
                  <c:v>1.8284308426530838E-2</c:v>
                </c:pt>
                <c:pt idx="706">
                  <c:v>1.8284308426530838E-2</c:v>
                </c:pt>
                <c:pt idx="707">
                  <c:v>1.7450729510536125E-2</c:v>
                </c:pt>
                <c:pt idx="708">
                  <c:v>1.8700498666243369E-2</c:v>
                </c:pt>
                <c:pt idx="709">
                  <c:v>2.8977705208777998E-2</c:v>
                </c:pt>
                <c:pt idx="710">
                  <c:v>3.2215703297981568E-2</c:v>
                </c:pt>
                <c:pt idx="711">
                  <c:v>2.8164419424469872E-2</c:v>
                </c:pt>
                <c:pt idx="712">
                  <c:v>2.8164419424469872E-2</c:v>
                </c:pt>
                <c:pt idx="713">
                  <c:v>2.8164419424469872E-2</c:v>
                </c:pt>
                <c:pt idx="714">
                  <c:v>2.6533264523296733E-2</c:v>
                </c:pt>
                <c:pt idx="715">
                  <c:v>2.9789470831855614E-2</c:v>
                </c:pt>
                <c:pt idx="716">
                  <c:v>3.422726077055066E-2</c:v>
                </c:pt>
                <c:pt idx="717">
                  <c:v>2.7349607774756507E-2</c:v>
                </c:pt>
                <c:pt idx="718">
                  <c:v>8.1741840064263552E-3</c:v>
                </c:pt>
                <c:pt idx="719">
                  <c:v>-1.3676222949234686E-2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99EB-4A34-A982-DB89AFDBD0FF}"/>
            </c:ext>
          </c:extLst>
        </c:ser>
        <c:ser>
          <c:idx val="1"/>
          <c:order val="7"/>
          <c:tx>
            <c:v>n1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4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0.19275393700787402"/>
                  <c:y val="-0.3335374744823563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'3. 5000RPM'!$E$392:$E$497</c:f>
              <c:numCache>
                <c:formatCode>General</c:formatCode>
                <c:ptCount val="106"/>
                <c:pt idx="0">
                  <c:v>1.8530286147129897</c:v>
                </c:pt>
                <c:pt idx="1">
                  <c:v>1.8659918001262754</c:v>
                </c:pt>
                <c:pt idx="2">
                  <c:v>1.8789237339675673</c:v>
                </c:pt>
                <c:pt idx="3">
                  <c:v>1.8918718304455837</c:v>
                </c:pt>
                <c:pt idx="4">
                  <c:v>1.9047696259065952</c:v>
                </c:pt>
                <c:pt idx="5">
                  <c:v>1.9175580208254361</c:v>
                </c:pt>
                <c:pt idx="6">
                  <c:v>1.9302866472455196</c:v>
                </c:pt>
                <c:pt idx="7">
                  <c:v>1.9429500700770987</c:v>
                </c:pt>
                <c:pt idx="8">
                  <c:v>1.9554953291841271</c:v>
                </c:pt>
                <c:pt idx="9">
                  <c:v>1.9679689628786923</c:v>
                </c:pt>
                <c:pt idx="10">
                  <c:v>1.9803215860087564</c:v>
                </c:pt>
                <c:pt idx="11">
                  <c:v>1.9925535178321356</c:v>
                </c:pt>
                <c:pt idx="12">
                  <c:v>2.0047081965443363</c:v>
                </c:pt>
                <c:pt idx="13">
                  <c:v>2.0166991380649715</c:v>
                </c:pt>
                <c:pt idx="14">
                  <c:v>2.0285712526925375</c:v>
                </c:pt>
                <c:pt idx="15">
                  <c:v>2.0402857989324916</c:v>
                </c:pt>
                <c:pt idx="16">
                  <c:v>2.0518853788898719</c:v>
                </c:pt>
                <c:pt idx="17">
                  <c:v>2.0633333589517497</c:v>
                </c:pt>
                <c:pt idx="18">
                  <c:v>2.0746701889240069</c:v>
                </c:pt>
                <c:pt idx="19">
                  <c:v>2.085825533520743</c:v>
                </c:pt>
                <c:pt idx="20">
                  <c:v>2.0968752680596876</c:v>
                </c:pt>
                <c:pt idx="21">
                  <c:v>2.1077524987401626</c:v>
                </c:pt>
                <c:pt idx="22">
                  <c:v>2.1184961999117879</c:v>
                </c:pt>
                <c:pt idx="23">
                  <c:v>2.1290773242527368</c:v>
                </c:pt>
                <c:pt idx="24">
                  <c:v>2.1395327715979393</c:v>
                </c:pt>
                <c:pt idx="25">
                  <c:v>2.1498039382270222</c:v>
                </c:pt>
                <c:pt idx="26">
                  <c:v>2.1599580026785188</c:v>
                </c:pt>
                <c:pt idx="27">
                  <c:v>2.1699681739968923</c:v>
                </c:pt>
                <c:pt idx="28">
                  <c:v>2.1798389280231869</c:v>
                </c:pt>
                <c:pt idx="29">
                  <c:v>2.1895464567389267</c:v>
                </c:pt>
                <c:pt idx="30">
                  <c:v>2.199096656305616</c:v>
                </c:pt>
                <c:pt idx="31">
                  <c:v>2.2085219729314334</c:v>
                </c:pt>
                <c:pt idx="32">
                  <c:v>2.2177996799471171</c:v>
                </c:pt>
                <c:pt idx="33">
                  <c:v>2.2269348400126003</c:v>
                </c:pt>
                <c:pt idx="34">
                  <c:v>2.2359322539862951</c:v>
                </c:pt>
                <c:pt idx="35">
                  <c:v>2.2447717614952949</c:v>
                </c:pt>
                <c:pt idx="36">
                  <c:v>2.2534833920870145</c:v>
                </c:pt>
                <c:pt idx="37">
                  <c:v>2.2620474592614253</c:v>
                </c:pt>
                <c:pt idx="38">
                  <c:v>2.2704925036386179</c:v>
                </c:pt>
                <c:pt idx="39">
                  <c:v>2.2787993137555556</c:v>
                </c:pt>
                <c:pt idx="40">
                  <c:v>2.2869502157875488</c:v>
                </c:pt>
                <c:pt idx="41">
                  <c:v>2.2949949938591003</c:v>
                </c:pt>
                <c:pt idx="42">
                  <c:v>2.3028934583565053</c:v>
                </c:pt>
                <c:pt idx="43">
                  <c:v>2.3106720749301237</c:v>
                </c:pt>
                <c:pt idx="44">
                  <c:v>2.318313817223999</c:v>
                </c:pt>
                <c:pt idx="45">
                  <c:v>2.3258234190027447</c:v>
                </c:pt>
                <c:pt idx="46">
                  <c:v>2.3332053726253439</c:v>
                </c:pt>
                <c:pt idx="47">
                  <c:v>2.3404837746257177</c:v>
                </c:pt>
                <c:pt idx="48">
                  <c:v>2.3476226994672418</c:v>
                </c:pt>
                <c:pt idx="49">
                  <c:v>2.3546269768529489</c:v>
                </c:pt>
                <c:pt idx="50">
                  <c:v>2.3615389712692791</c:v>
                </c:pt>
                <c:pt idx="51">
                  <c:v>2.3683054838392832</c:v>
                </c:pt>
                <c:pt idx="52">
                  <c:v>2.3749681862992342</c:v>
                </c:pt>
                <c:pt idx="53">
                  <c:v>2.3815302158362703</c:v>
                </c:pt>
                <c:pt idx="54">
                  <c:v>2.3879590197123459</c:v>
                </c:pt>
                <c:pt idx="55">
                  <c:v>2.3942765267678214</c:v>
                </c:pt>
                <c:pt idx="56">
                  <c:v>2.4004861817912042</c:v>
                </c:pt>
                <c:pt idx="57">
                  <c:v>2.406591270897152</c:v>
                </c:pt>
                <c:pt idx="58">
                  <c:v>2.4125781354312723</c:v>
                </c:pt>
                <c:pt idx="59">
                  <c:v>2.4184504508295834</c:v>
                </c:pt>
                <c:pt idx="60">
                  <c:v>2.42422807069598</c:v>
                </c:pt>
                <c:pt idx="61">
                  <c:v>2.4298975586871476</c:v>
                </c:pt>
                <c:pt idx="62">
                  <c:v>2.4354780541713246</c:v>
                </c:pt>
                <c:pt idx="63">
                  <c:v>2.4409405515396636</c:v>
                </c:pt>
                <c:pt idx="64">
                  <c:v>2.4463041139519239</c:v>
                </c:pt>
                <c:pt idx="65">
                  <c:v>2.4515715370380673</c:v>
                </c:pt>
                <c:pt idx="66">
                  <c:v>2.4567303232232978</c:v>
                </c:pt>
                <c:pt idx="67">
                  <c:v>2.4618135536226196</c:v>
                </c:pt>
                <c:pt idx="68">
                  <c:v>2.4667935023435357</c:v>
                </c:pt>
                <c:pt idx="69">
                  <c:v>2.4716730185000912</c:v>
                </c:pt>
                <c:pt idx="70">
                  <c:v>2.4764548254543031</c:v>
                </c:pt>
                <c:pt idx="71">
                  <c:v>2.4811558708280352</c:v>
                </c:pt>
                <c:pt idx="72">
                  <c:v>2.4857640022849474</c:v>
                </c:pt>
                <c:pt idx="73">
                  <c:v>2.4902816204417575</c:v>
                </c:pt>
                <c:pt idx="74">
                  <c:v>2.4947110252052629</c:v>
                </c:pt>
                <c:pt idx="75">
                  <c:v>2.4990544211971009</c:v>
                </c:pt>
                <c:pt idx="76">
                  <c:v>2.5033139228158845</c:v>
                </c:pt>
                <c:pt idx="77">
                  <c:v>2.507491558965369</c:v>
                </c:pt>
                <c:pt idx="78">
                  <c:v>2.511575905309916</c:v>
                </c:pt>
                <c:pt idx="79">
                  <c:v>2.5155957002684515</c:v>
                </c:pt>
                <c:pt idx="80">
                  <c:v>2.5195129832576257</c:v>
                </c:pt>
                <c:pt idx="81">
                  <c:v>2.5233692209782803</c:v>
                </c:pt>
                <c:pt idx="82">
                  <c:v>2.5271270138391762</c:v>
                </c:pt>
                <c:pt idx="83">
                  <c:v>2.5308269862489765</c:v>
                </c:pt>
                <c:pt idx="84">
                  <c:v>2.5344322734758764</c:v>
                </c:pt>
                <c:pt idx="85">
                  <c:v>2.5379701277584696</c:v>
                </c:pt>
                <c:pt idx="86">
                  <c:v>2.5414419452545256</c:v>
                </c:pt>
                <c:pt idx="87">
                  <c:v>2.5448242987597278</c:v>
                </c:pt>
                <c:pt idx="88">
                  <c:v>2.5481436374348454</c:v>
                </c:pt>
                <c:pt idx="89">
                  <c:v>2.5513889972730204</c:v>
                </c:pt>
                <c:pt idx="90">
                  <c:v>2.5545618391909861</c:v>
                </c:pt>
                <c:pt idx="91">
                  <c:v>2.5576635678875652</c:v>
                </c:pt>
                <c:pt idx="92">
                  <c:v>2.5606955343936537</c:v>
                </c:pt>
                <c:pt idx="93">
                  <c:v>2.5636708994192432</c:v>
                </c:pt>
                <c:pt idx="94">
                  <c:v>2.5665671129934964</c:v>
                </c:pt>
                <c:pt idx="95">
                  <c:v>2.5693973210854648</c:v>
                </c:pt>
                <c:pt idx="96">
                  <c:v>2.5721626826463373</c:v>
                </c:pt>
                <c:pt idx="97">
                  <c:v>2.5748643136645399</c:v>
                </c:pt>
                <c:pt idx="98">
                  <c:v>2.5775032889572613</c:v>
                </c:pt>
                <c:pt idx="99">
                  <c:v>2.5800806438630075</c:v>
                </c:pt>
                <c:pt idx="100">
                  <c:v>2.5825973758414835</c:v>
                </c:pt>
                <c:pt idx="101">
                  <c:v>2.5850431549059416</c:v>
                </c:pt>
                <c:pt idx="102">
                  <c:v>2.5874415515599591</c:v>
                </c:pt>
                <c:pt idx="103">
                  <c:v>2.5897709344582682</c:v>
                </c:pt>
                <c:pt idx="104">
                  <c:v>2.5920434496293616</c:v>
                </c:pt>
                <c:pt idx="105">
                  <c:v>2.5942488668573831</c:v>
                </c:pt>
              </c:numCache>
            </c:numRef>
          </c:xVal>
          <c:yVal>
            <c:numRef>
              <c:f>'3. 5000RPM'!$F$392:$F$497</c:f>
              <c:numCache>
                <c:formatCode>General</c:formatCode>
                <c:ptCount val="106"/>
                <c:pt idx="0">
                  <c:v>1.7362450704630279</c:v>
                </c:pt>
                <c:pt idx="1">
                  <c:v>1.7225763417968738</c:v>
                </c:pt>
                <c:pt idx="2">
                  <c:v>1.7088371473594739</c:v>
                </c:pt>
                <c:pt idx="3">
                  <c:v>1.6944472449467745</c:v>
                </c:pt>
                <c:pt idx="4">
                  <c:v>1.6801269294481458</c:v>
                </c:pt>
                <c:pt idx="5">
                  <c:v>1.6652713403106827</c:v>
                </c:pt>
                <c:pt idx="6">
                  <c:v>1.6504435224787128</c:v>
                </c:pt>
                <c:pt idx="7">
                  <c:v>1.6352826379982119</c:v>
                </c:pt>
                <c:pt idx="8">
                  <c:v>1.6202818368042353</c:v>
                </c:pt>
                <c:pt idx="9">
                  <c:v>1.6051757084277685</c:v>
                </c:pt>
                <c:pt idx="10">
                  <c:v>1.5901393543696392</c:v>
                </c:pt>
                <c:pt idx="11">
                  <c:v>1.575083879018023</c:v>
                </c:pt>
                <c:pt idx="12">
                  <c:v>1.560062129651679</c:v>
                </c:pt>
                <c:pt idx="13">
                  <c:v>1.5451214808648344</c:v>
                </c:pt>
                <c:pt idx="14">
                  <c:v>1.5301356382454614</c:v>
                </c:pt>
                <c:pt idx="15">
                  <c:v>1.5153173785743823</c:v>
                </c:pt>
                <c:pt idx="16">
                  <c:v>1.5002913758410592</c:v>
                </c:pt>
                <c:pt idx="17">
                  <c:v>1.4855510815168924</c:v>
                </c:pt>
                <c:pt idx="18">
                  <c:v>1.4706603515913934</c:v>
                </c:pt>
                <c:pt idx="19">
                  <c:v>1.4563964023106857</c:v>
                </c:pt>
                <c:pt idx="20">
                  <c:v>1.4419149759298473</c:v>
                </c:pt>
                <c:pt idx="21">
                  <c:v>1.428037553035308</c:v>
                </c:pt>
                <c:pt idx="22">
                  <c:v>1.414170832531062</c:v>
                </c:pt>
                <c:pt idx="23">
                  <c:v>1.4007969347331581</c:v>
                </c:pt>
                <c:pt idx="24">
                  <c:v>1.387585570715276</c:v>
                </c:pt>
                <c:pt idx="25">
                  <c:v>1.374693368545393</c:v>
                </c:pt>
                <c:pt idx="26">
                  <c:v>1.3620487177147147</c:v>
                </c:pt>
                <c:pt idx="27">
                  <c:v>1.3494912216102166</c:v>
                </c:pt>
                <c:pt idx="28">
                  <c:v>1.3371596445268559</c:v>
                </c:pt>
                <c:pt idx="29">
                  <c:v>1.3245910857609264</c:v>
                </c:pt>
                <c:pt idx="30">
                  <c:v>1.3124735576860558</c:v>
                </c:pt>
                <c:pt idx="31">
                  <c:v>1.3002475611940847</c:v>
                </c:pt>
                <c:pt idx="32">
                  <c:v>1.2880031600318622</c:v>
                </c:pt>
                <c:pt idx="33">
                  <c:v>1.275817927877539</c:v>
                </c:pt>
                <c:pt idx="34">
                  <c:v>1.2637543888400056</c:v>
                </c:pt>
                <c:pt idx="35">
                  <c:v>1.2519787100633815</c:v>
                </c:pt>
                <c:pt idx="36">
                  <c:v>1.2403495267422193</c:v>
                </c:pt>
                <c:pt idx="37">
                  <c:v>1.2290159427634098</c:v>
                </c:pt>
                <c:pt idx="38">
                  <c:v>1.2177733774014954</c:v>
                </c:pt>
                <c:pt idx="39">
                  <c:v>1.2065290516827305</c:v>
                </c:pt>
                <c:pt idx="40">
                  <c:v>1.1956506224041861</c:v>
                </c:pt>
                <c:pt idx="41">
                  <c:v>1.1849751906982611</c:v>
                </c:pt>
                <c:pt idx="42">
                  <c:v>1.1744377964520458</c:v>
                </c:pt>
                <c:pt idx="43">
                  <c:v>1.1640255242878399</c:v>
                </c:pt>
                <c:pt idx="44">
                  <c:v>1.1537539064551872</c:v>
                </c:pt>
                <c:pt idx="45">
                  <c:v>1.1437640146122507</c:v>
                </c:pt>
                <c:pt idx="46">
                  <c:v>1.1340495427405126</c:v>
                </c:pt>
                <c:pt idx="47">
                  <c:v>1.1244390105565258</c:v>
                </c:pt>
                <c:pt idx="48">
                  <c:v>1.1149444157125847</c:v>
                </c:pt>
                <c:pt idx="49">
                  <c:v>1.1055783040520371</c:v>
                </c:pt>
                <c:pt idx="50">
                  <c:v>1.0966319755581611</c:v>
                </c:pt>
                <c:pt idx="51">
                  <c:v>1.0878168979355294</c:v>
                </c:pt>
                <c:pt idx="52">
                  <c:v>1.0788916198402232</c:v>
                </c:pt>
                <c:pt idx="53">
                  <c:v>1.0700748262675284</c:v>
                </c:pt>
                <c:pt idx="54">
                  <c:v>1.0614524790871933</c:v>
                </c:pt>
                <c:pt idx="55">
                  <c:v>1.0527324074032183</c:v>
                </c:pt>
                <c:pt idx="56">
                  <c:v>1.0440691504689144</c:v>
                </c:pt>
                <c:pt idx="57">
                  <c:v>1.0355898172434574</c:v>
                </c:pt>
                <c:pt idx="58">
                  <c:v>1.027471927021278</c:v>
                </c:pt>
                <c:pt idx="59">
                  <c:v>1.0198637139678433</c:v>
                </c:pt>
                <c:pt idx="60">
                  <c:v>1.0125419727758358</c:v>
                </c:pt>
                <c:pt idx="61">
                  <c:v>1.0057380426514249</c:v>
                </c:pt>
                <c:pt idx="62">
                  <c:v>0.99886936388234426</c:v>
                </c:pt>
                <c:pt idx="63">
                  <c:v>0.99158045717433985</c:v>
                </c:pt>
                <c:pt idx="64">
                  <c:v>0.98421216676143386</c:v>
                </c:pt>
                <c:pt idx="65">
                  <c:v>0.97703733522468139</c:v>
                </c:pt>
                <c:pt idx="66">
                  <c:v>0.96988164374649999</c:v>
                </c:pt>
                <c:pt idx="67">
                  <c:v>0.96265340489321127</c:v>
                </c:pt>
                <c:pt idx="68">
                  <c:v>0.95520653754194174</c:v>
                </c:pt>
                <c:pt idx="69">
                  <c:v>0.94836405598836926</c:v>
                </c:pt>
                <c:pt idx="70">
                  <c:v>0.94250410616808067</c:v>
                </c:pt>
                <c:pt idx="71">
                  <c:v>0.93741758147713783</c:v>
                </c:pt>
                <c:pt idx="72">
                  <c:v>0.93206769220072161</c:v>
                </c:pt>
                <c:pt idx="73">
                  <c:v>0.92649678927322032</c:v>
                </c:pt>
                <c:pt idx="74">
                  <c:v>0.92106189079027856</c:v>
                </c:pt>
                <c:pt idx="75">
                  <c:v>0.91566360350577314</c:v>
                </c:pt>
                <c:pt idx="76">
                  <c:v>0.91003712355305078</c:v>
                </c:pt>
                <c:pt idx="77">
                  <c:v>0.90406605191450284</c:v>
                </c:pt>
                <c:pt idx="78">
                  <c:v>0.89795681000695182</c:v>
                </c:pt>
                <c:pt idx="79">
                  <c:v>0.89192753422067506</c:v>
                </c:pt>
                <c:pt idx="80">
                  <c:v>0.88581337466048893</c:v>
                </c:pt>
                <c:pt idx="81">
                  <c:v>0.8799555851227493</c:v>
                </c:pt>
                <c:pt idx="82">
                  <c:v>0.8741918046790712</c:v>
                </c:pt>
                <c:pt idx="83">
                  <c:v>0.86858566655876568</c:v>
                </c:pt>
                <c:pt idx="84">
                  <c:v>0.86320385902862951</c:v>
                </c:pt>
                <c:pt idx="85">
                  <c:v>0.85817613798234438</c:v>
                </c:pt>
                <c:pt idx="86">
                  <c:v>0.85351569675692862</c:v>
                </c:pt>
                <c:pt idx="87">
                  <c:v>0.84855857212376329</c:v>
                </c:pt>
                <c:pt idx="88">
                  <c:v>0.84385542262316116</c:v>
                </c:pt>
                <c:pt idx="89">
                  <c:v>0.83941519268389353</c:v>
                </c:pt>
                <c:pt idx="90">
                  <c:v>0.83511959042454964</c:v>
                </c:pt>
                <c:pt idx="91">
                  <c:v>0.83084519230861154</c:v>
                </c:pt>
                <c:pt idx="92">
                  <c:v>0.82659305393404814</c:v>
                </c:pt>
                <c:pt idx="93">
                  <c:v>0.82236425244154954</c:v>
                </c:pt>
                <c:pt idx="94">
                  <c:v>0.8178296997456056</c:v>
                </c:pt>
                <c:pt idx="95">
                  <c:v>0.81318053258601175</c:v>
                </c:pt>
                <c:pt idx="96">
                  <c:v>0.80922292168942189</c:v>
                </c:pt>
                <c:pt idx="97">
                  <c:v>0.80550085815840011</c:v>
                </c:pt>
                <c:pt idx="98">
                  <c:v>0.80174661921946011</c:v>
                </c:pt>
                <c:pt idx="99">
                  <c:v>0.79740604967638207</c:v>
                </c:pt>
                <c:pt idx="100">
                  <c:v>0.79274178583474864</c:v>
                </c:pt>
                <c:pt idx="101">
                  <c:v>0.787814567063023</c:v>
                </c:pt>
                <c:pt idx="102">
                  <c:v>0.78297399494404829</c:v>
                </c:pt>
                <c:pt idx="103">
                  <c:v>0.77822362676609647</c:v>
                </c:pt>
                <c:pt idx="104">
                  <c:v>0.77320114235634441</c:v>
                </c:pt>
                <c:pt idx="105">
                  <c:v>0.76819396163307152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6-99EB-4A34-A982-DB89AFDBD0FF}"/>
            </c:ext>
          </c:extLst>
        </c:ser>
        <c:ser>
          <c:idx val="2"/>
          <c:order val="8"/>
          <c:tx>
            <c:v>n2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6"/>
                </a:solidFill>
                <a:prstDash val="sysDot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-8.4399606299212601E-2"/>
                  <c:y val="-6.114938757655293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'3. 5000RPM'!$E$241:$E$354</c:f>
              <c:numCache>
                <c:formatCode>General</c:formatCode>
                <c:ptCount val="114"/>
                <c:pt idx="0">
                  <c:v>2.5636708994192432</c:v>
                </c:pt>
                <c:pt idx="1">
                  <c:v>2.5606955343936537</c:v>
                </c:pt>
                <c:pt idx="2">
                  <c:v>2.5576635678875652</c:v>
                </c:pt>
                <c:pt idx="3">
                  <c:v>2.5545618391909861</c:v>
                </c:pt>
                <c:pt idx="4">
                  <c:v>2.5513889972730204</c:v>
                </c:pt>
                <c:pt idx="5">
                  <c:v>2.5481436374348454</c:v>
                </c:pt>
                <c:pt idx="6">
                  <c:v>2.5448242987597278</c:v>
                </c:pt>
                <c:pt idx="7">
                  <c:v>2.5414419452545256</c:v>
                </c:pt>
                <c:pt idx="8">
                  <c:v>2.5379701277584696</c:v>
                </c:pt>
                <c:pt idx="9">
                  <c:v>2.5344322734758764</c:v>
                </c:pt>
                <c:pt idx="10">
                  <c:v>2.5308269862489765</c:v>
                </c:pt>
                <c:pt idx="11">
                  <c:v>2.5271270138391762</c:v>
                </c:pt>
                <c:pt idx="12">
                  <c:v>2.5233692209782803</c:v>
                </c:pt>
                <c:pt idx="13">
                  <c:v>2.5195129832576257</c:v>
                </c:pt>
                <c:pt idx="14">
                  <c:v>2.5155957002684515</c:v>
                </c:pt>
                <c:pt idx="15">
                  <c:v>2.511575905309916</c:v>
                </c:pt>
                <c:pt idx="16">
                  <c:v>2.507491558965369</c:v>
                </c:pt>
                <c:pt idx="17">
                  <c:v>2.5033139228158845</c:v>
                </c:pt>
                <c:pt idx="18">
                  <c:v>2.4990544211971009</c:v>
                </c:pt>
                <c:pt idx="19">
                  <c:v>2.4947110252052629</c:v>
                </c:pt>
                <c:pt idx="20">
                  <c:v>2.4902816204417575</c:v>
                </c:pt>
                <c:pt idx="21">
                  <c:v>2.4857640022849474</c:v>
                </c:pt>
                <c:pt idx="22">
                  <c:v>2.4811558708280352</c:v>
                </c:pt>
                <c:pt idx="23">
                  <c:v>2.4764548254543031</c:v>
                </c:pt>
                <c:pt idx="24">
                  <c:v>2.4716730185000912</c:v>
                </c:pt>
                <c:pt idx="25">
                  <c:v>2.4667935023435357</c:v>
                </c:pt>
                <c:pt idx="26">
                  <c:v>2.4618135536226196</c:v>
                </c:pt>
                <c:pt idx="27">
                  <c:v>2.4567303232232978</c:v>
                </c:pt>
                <c:pt idx="28">
                  <c:v>2.4515715370380673</c:v>
                </c:pt>
                <c:pt idx="29">
                  <c:v>2.4463041139519239</c:v>
                </c:pt>
                <c:pt idx="30">
                  <c:v>2.4409405515396636</c:v>
                </c:pt>
                <c:pt idx="31">
                  <c:v>2.4354780541713246</c:v>
                </c:pt>
                <c:pt idx="32">
                  <c:v>2.4298975586871476</c:v>
                </c:pt>
                <c:pt idx="33">
                  <c:v>2.42422807069598</c:v>
                </c:pt>
                <c:pt idx="34">
                  <c:v>2.4184504508295834</c:v>
                </c:pt>
                <c:pt idx="35">
                  <c:v>2.4125781354312723</c:v>
                </c:pt>
                <c:pt idx="36">
                  <c:v>2.406591270897152</c:v>
                </c:pt>
                <c:pt idx="37">
                  <c:v>2.4004861817912042</c:v>
                </c:pt>
                <c:pt idx="38">
                  <c:v>2.3942765267678214</c:v>
                </c:pt>
                <c:pt idx="39">
                  <c:v>2.3879590197123459</c:v>
                </c:pt>
                <c:pt idx="40">
                  <c:v>2.3815302158362703</c:v>
                </c:pt>
                <c:pt idx="41">
                  <c:v>2.3749681862992342</c:v>
                </c:pt>
                <c:pt idx="42">
                  <c:v>2.3683054838392832</c:v>
                </c:pt>
                <c:pt idx="43">
                  <c:v>2.3615389712692791</c:v>
                </c:pt>
                <c:pt idx="44">
                  <c:v>2.3546269768529489</c:v>
                </c:pt>
                <c:pt idx="45">
                  <c:v>2.3476226994672418</c:v>
                </c:pt>
                <c:pt idx="46">
                  <c:v>2.3404837746257177</c:v>
                </c:pt>
                <c:pt idx="47">
                  <c:v>2.3332053726253439</c:v>
                </c:pt>
                <c:pt idx="48">
                  <c:v>2.3258234190027447</c:v>
                </c:pt>
                <c:pt idx="49">
                  <c:v>2.318313817223999</c:v>
                </c:pt>
                <c:pt idx="50">
                  <c:v>2.3106720749301237</c:v>
                </c:pt>
                <c:pt idx="51">
                  <c:v>2.3028934583565053</c:v>
                </c:pt>
                <c:pt idx="52">
                  <c:v>2.2949949938591003</c:v>
                </c:pt>
                <c:pt idx="53">
                  <c:v>2.2869502157875488</c:v>
                </c:pt>
                <c:pt idx="54">
                  <c:v>2.2787993137555556</c:v>
                </c:pt>
                <c:pt idx="55">
                  <c:v>2.2704925036386179</c:v>
                </c:pt>
                <c:pt idx="56">
                  <c:v>2.2620474592614253</c:v>
                </c:pt>
                <c:pt idx="57">
                  <c:v>2.2534833920870145</c:v>
                </c:pt>
                <c:pt idx="58">
                  <c:v>2.2447717614952949</c:v>
                </c:pt>
                <c:pt idx="59">
                  <c:v>2.2359322539862951</c:v>
                </c:pt>
                <c:pt idx="60">
                  <c:v>2.2269348400126003</c:v>
                </c:pt>
                <c:pt idx="61">
                  <c:v>2.2177996799471171</c:v>
                </c:pt>
                <c:pt idx="62">
                  <c:v>2.2085219729314334</c:v>
                </c:pt>
                <c:pt idx="63">
                  <c:v>2.199096656305616</c:v>
                </c:pt>
                <c:pt idx="64">
                  <c:v>2.1895464567389267</c:v>
                </c:pt>
                <c:pt idx="65">
                  <c:v>2.1798389280231869</c:v>
                </c:pt>
                <c:pt idx="66">
                  <c:v>2.1699681739968923</c:v>
                </c:pt>
                <c:pt idx="67">
                  <c:v>2.1599580026785188</c:v>
                </c:pt>
                <c:pt idx="68">
                  <c:v>2.1498039382270222</c:v>
                </c:pt>
                <c:pt idx="69">
                  <c:v>2.1395327715979393</c:v>
                </c:pt>
                <c:pt idx="70">
                  <c:v>2.1290773242527368</c:v>
                </c:pt>
                <c:pt idx="71">
                  <c:v>2.1184961999117879</c:v>
                </c:pt>
                <c:pt idx="72">
                  <c:v>2.1077524987401626</c:v>
                </c:pt>
                <c:pt idx="73">
                  <c:v>2.0968752680596876</c:v>
                </c:pt>
                <c:pt idx="74">
                  <c:v>2.085825533520743</c:v>
                </c:pt>
                <c:pt idx="75">
                  <c:v>2.0746701889240069</c:v>
                </c:pt>
                <c:pt idx="76">
                  <c:v>2.0633333589517497</c:v>
                </c:pt>
                <c:pt idx="77">
                  <c:v>2.0518853788898719</c:v>
                </c:pt>
                <c:pt idx="78">
                  <c:v>2.0402857989324916</c:v>
                </c:pt>
                <c:pt idx="79">
                  <c:v>2.0285712526925375</c:v>
                </c:pt>
                <c:pt idx="80">
                  <c:v>2.0166991380649715</c:v>
                </c:pt>
                <c:pt idx="81">
                  <c:v>2.0047081965443363</c:v>
                </c:pt>
                <c:pt idx="82">
                  <c:v>1.9925535178321356</c:v>
                </c:pt>
                <c:pt idx="83">
                  <c:v>1.9803215860087564</c:v>
                </c:pt>
                <c:pt idx="84">
                  <c:v>1.9679689628786923</c:v>
                </c:pt>
                <c:pt idx="85">
                  <c:v>1.9554953291841271</c:v>
                </c:pt>
                <c:pt idx="86">
                  <c:v>1.9429500700770987</c:v>
                </c:pt>
                <c:pt idx="87">
                  <c:v>1.9302866472455196</c:v>
                </c:pt>
                <c:pt idx="88">
                  <c:v>1.9175580208254361</c:v>
                </c:pt>
                <c:pt idx="89">
                  <c:v>1.9047696259065952</c:v>
                </c:pt>
                <c:pt idx="90">
                  <c:v>1.8918718304455837</c:v>
                </c:pt>
                <c:pt idx="91">
                  <c:v>1.8789237339675673</c:v>
                </c:pt>
                <c:pt idx="92">
                  <c:v>1.8659918001262754</c:v>
                </c:pt>
                <c:pt idx="93">
                  <c:v>1.8530286147129897</c:v>
                </c:pt>
                <c:pt idx="94">
                  <c:v>1.840043330603494</c:v>
                </c:pt>
                <c:pt idx="95">
                  <c:v>1.8270460170047342</c:v>
                </c:pt>
                <c:pt idx="96">
                  <c:v>1.8141143561291255</c:v>
                </c:pt>
                <c:pt idx="97">
                  <c:v>1.8012664704896202</c:v>
                </c:pt>
                <c:pt idx="98">
                  <c:v>1.7884512070234555</c:v>
                </c:pt>
                <c:pt idx="99">
                  <c:v>1.775756037844098</c:v>
                </c:pt>
                <c:pt idx="100">
                  <c:v>1.7632033003707717</c:v>
                </c:pt>
                <c:pt idx="101">
                  <c:v>1.7508168426497546</c:v>
                </c:pt>
                <c:pt idx="102">
                  <c:v>1.7386220279179425</c:v>
                </c:pt>
                <c:pt idx="103">
                  <c:v>1.7266457202409118</c:v>
                </c:pt>
                <c:pt idx="104">
                  <c:v>1.7149162479935849</c:v>
                </c:pt>
                <c:pt idx="105">
                  <c:v>1.7035492982382305</c:v>
                </c:pt>
                <c:pt idx="106">
                  <c:v>1.6924944075030843</c:v>
                </c:pt>
                <c:pt idx="107">
                  <c:v>1.6817837664678814</c:v>
                </c:pt>
                <c:pt idx="108">
                  <c:v>1.6714505542124947</c:v>
                </c:pt>
                <c:pt idx="109">
                  <c:v>1.6617180576946593</c:v>
                </c:pt>
                <c:pt idx="110">
                  <c:v>1.6523430550627147</c:v>
                </c:pt>
                <c:pt idx="111">
                  <c:v>1.6436500382173291</c:v>
                </c:pt>
                <c:pt idx="112">
                  <c:v>1.6354837468149122</c:v>
                </c:pt>
                <c:pt idx="113">
                  <c:v>1.6278776945799716</c:v>
                </c:pt>
              </c:numCache>
            </c:numRef>
          </c:xVal>
          <c:yVal>
            <c:numRef>
              <c:f>'3. 5000RPM'!$F$241:$F$354</c:f>
              <c:numCache>
                <c:formatCode>General</c:formatCode>
                <c:ptCount val="114"/>
                <c:pt idx="0">
                  <c:v>0.22530928172586284</c:v>
                </c:pt>
                <c:pt idx="1">
                  <c:v>0.22865695810893527</c:v>
                </c:pt>
                <c:pt idx="2">
                  <c:v>0.22865695810893527</c:v>
                </c:pt>
                <c:pt idx="3">
                  <c:v>0.23729233756745879</c:v>
                </c:pt>
                <c:pt idx="4">
                  <c:v>0.24229290498293096</c:v>
                </c:pt>
                <c:pt idx="5">
                  <c:v>0.2437819160937949</c:v>
                </c:pt>
                <c:pt idx="6">
                  <c:v>0.2437819160937949</c:v>
                </c:pt>
                <c:pt idx="7">
                  <c:v>0.24846371755103194</c:v>
                </c:pt>
                <c:pt idx="8">
                  <c:v>0.25261034056737297</c:v>
                </c:pt>
                <c:pt idx="9">
                  <c:v>0.2612628687924935</c:v>
                </c:pt>
                <c:pt idx="10">
                  <c:v>0.27346427262134632</c:v>
                </c:pt>
                <c:pt idx="11">
                  <c:v>0.2844307338445195</c:v>
                </c:pt>
                <c:pt idx="12">
                  <c:v>0.29047981333067302</c:v>
                </c:pt>
                <c:pt idx="13">
                  <c:v>0.29247759366778409</c:v>
                </c:pt>
                <c:pt idx="14">
                  <c:v>0.29336255471144551</c:v>
                </c:pt>
                <c:pt idx="15">
                  <c:v>0.29819786710981516</c:v>
                </c:pt>
                <c:pt idx="16">
                  <c:v>0.30535136944662378</c:v>
                </c:pt>
                <c:pt idx="17">
                  <c:v>0.313234291694724</c:v>
                </c:pt>
                <c:pt idx="18">
                  <c:v>0.31931430409051204</c:v>
                </c:pt>
                <c:pt idx="19">
                  <c:v>0.32180548385753904</c:v>
                </c:pt>
                <c:pt idx="20">
                  <c:v>0.32139127831168907</c:v>
                </c:pt>
                <c:pt idx="21">
                  <c:v>0.32304573548170146</c:v>
                </c:pt>
                <c:pt idx="22">
                  <c:v>0.32654066851656183</c:v>
                </c:pt>
                <c:pt idx="23">
                  <c:v>0.33243845991560533</c:v>
                </c:pt>
                <c:pt idx="24">
                  <c:v>0.34024576156793168</c:v>
                </c:pt>
                <c:pt idx="25">
                  <c:v>0.3494717992143857</c:v>
                </c:pt>
                <c:pt idx="26">
                  <c:v>0.35755371974308159</c:v>
                </c:pt>
                <c:pt idx="27">
                  <c:v>0.3651134316275772</c:v>
                </c:pt>
                <c:pt idx="28">
                  <c:v>0.37272794088559547</c:v>
                </c:pt>
                <c:pt idx="29">
                  <c:v>0.3807537708039001</c:v>
                </c:pt>
                <c:pt idx="30">
                  <c:v>0.38969754820638569</c:v>
                </c:pt>
                <c:pt idx="31">
                  <c:v>0.39950066131461054</c:v>
                </c:pt>
                <c:pt idx="32">
                  <c:v>0.41027096425218446</c:v>
                </c:pt>
                <c:pt idx="33">
                  <c:v>0.42078061954856538</c:v>
                </c:pt>
                <c:pt idx="34">
                  <c:v>0.43039759138696682</c:v>
                </c:pt>
                <c:pt idx="35">
                  <c:v>0.43790903553949839</c:v>
                </c:pt>
                <c:pt idx="36">
                  <c:v>0.44466923093852445</c:v>
                </c:pt>
                <c:pt idx="37">
                  <c:v>0.45040308615536628</c:v>
                </c:pt>
                <c:pt idx="38">
                  <c:v>0.45666962942375755</c:v>
                </c:pt>
                <c:pt idx="39">
                  <c:v>0.46389298898590731</c:v>
                </c:pt>
                <c:pt idx="40">
                  <c:v>0.47304880508853769</c:v>
                </c:pt>
                <c:pt idx="41">
                  <c:v>0.48301642014413215</c:v>
                </c:pt>
                <c:pt idx="42">
                  <c:v>0.49220145139253968</c:v>
                </c:pt>
                <c:pt idx="43">
                  <c:v>0.50064806337191192</c:v>
                </c:pt>
                <c:pt idx="44">
                  <c:v>0.50799072481969143</c:v>
                </c:pt>
                <c:pt idx="45">
                  <c:v>0.51547644138237581</c:v>
                </c:pt>
                <c:pt idx="46">
                  <c:v>0.52361641905437073</c:v>
                </c:pt>
                <c:pt idx="47">
                  <c:v>0.53313628827863879</c:v>
                </c:pt>
                <c:pt idx="48">
                  <c:v>0.54307423503353214</c:v>
                </c:pt>
                <c:pt idx="49">
                  <c:v>0.55327604613709946</c:v>
                </c:pt>
                <c:pt idx="50">
                  <c:v>0.56336240948660743</c:v>
                </c:pt>
                <c:pt idx="51">
                  <c:v>0.57310378316399113</c:v>
                </c:pt>
                <c:pt idx="52">
                  <c:v>0.58229068271899409</c:v>
                </c:pt>
                <c:pt idx="53">
                  <c:v>0.59262082132198235</c:v>
                </c:pt>
                <c:pt idx="54">
                  <c:v>0.60487377055263569</c:v>
                </c:pt>
                <c:pt idx="55">
                  <c:v>0.61658053008588609</c:v>
                </c:pt>
                <c:pt idx="56">
                  <c:v>0.62613497863538858</c:v>
                </c:pt>
                <c:pt idx="57">
                  <c:v>0.63518204865626759</c:v>
                </c:pt>
                <c:pt idx="58">
                  <c:v>0.64630568028475877</c:v>
                </c:pt>
                <c:pt idx="59">
                  <c:v>0.65953590715421639</c:v>
                </c:pt>
                <c:pt idx="60">
                  <c:v>0.67292869044272241</c:v>
                </c:pt>
                <c:pt idx="61">
                  <c:v>0.68385720540034634</c:v>
                </c:pt>
                <c:pt idx="62">
                  <c:v>0.69363902616154827</c:v>
                </c:pt>
                <c:pt idx="63">
                  <c:v>0.70475090429067111</c:v>
                </c:pt>
                <c:pt idx="64">
                  <c:v>0.71858472002743601</c:v>
                </c:pt>
                <c:pt idx="65">
                  <c:v>0.73287604136270657</c:v>
                </c:pt>
                <c:pt idx="66">
                  <c:v>0.7451528950769003</c:v>
                </c:pt>
                <c:pt idx="67">
                  <c:v>0.75663610824584804</c:v>
                </c:pt>
                <c:pt idx="68">
                  <c:v>0.77063112777780662</c:v>
                </c:pt>
                <c:pt idx="69">
                  <c:v>0.78689332526131583</c:v>
                </c:pt>
                <c:pt idx="70">
                  <c:v>0.80126647048962019</c:v>
                </c:pt>
                <c:pt idx="71">
                  <c:v>0.8145139523682382</c:v>
                </c:pt>
                <c:pt idx="72">
                  <c:v>0.82807959055674585</c:v>
                </c:pt>
                <c:pt idx="73">
                  <c:v>0.84242200335764983</c:v>
                </c:pt>
                <c:pt idx="74">
                  <c:v>0.85606395333309981</c:v>
                </c:pt>
                <c:pt idx="75">
                  <c:v>0.86999400012174188</c:v>
                </c:pt>
                <c:pt idx="76">
                  <c:v>0.88315019968327757</c:v>
                </c:pt>
                <c:pt idx="77">
                  <c:v>0.8965262174895553</c:v>
                </c:pt>
                <c:pt idx="78">
                  <c:v>0.91179659043725214</c:v>
                </c:pt>
                <c:pt idx="79">
                  <c:v>0.92813970687511971</c:v>
                </c:pt>
                <c:pt idx="80">
                  <c:v>0.94131262536066207</c:v>
                </c:pt>
                <c:pt idx="81">
                  <c:v>0.9566485792052033</c:v>
                </c:pt>
                <c:pt idx="82">
                  <c:v>0.97593704248311064</c:v>
                </c:pt>
                <c:pt idx="83">
                  <c:v>0.99211148778694969</c:v>
                </c:pt>
                <c:pt idx="84">
                  <c:v>1.0078330927013195</c:v>
                </c:pt>
                <c:pt idx="85">
                  <c:v>1.0241160728267704</c:v>
                </c:pt>
                <c:pt idx="86">
                  <c:v>1.0393347887380859</c:v>
                </c:pt>
                <c:pt idx="87">
                  <c:v>1.0586537415723702</c:v>
                </c:pt>
                <c:pt idx="88">
                  <c:v>1.0734983987172615</c:v>
                </c:pt>
                <c:pt idx="89">
                  <c:v>1.0873199122064008</c:v>
                </c:pt>
                <c:pt idx="90">
                  <c:v>1.105442054801695</c:v>
                </c:pt>
                <c:pt idx="91">
                  <c:v>1.1214285183679629</c:v>
                </c:pt>
                <c:pt idx="92">
                  <c:v>1.1392177001375858</c:v>
                </c:pt>
                <c:pt idx="93">
                  <c:v>1.1532049000842843</c:v>
                </c:pt>
                <c:pt idx="94">
                  <c:v>1.1706137033774049</c:v>
                </c:pt>
                <c:pt idx="95">
                  <c:v>1.1891252069255285</c:v>
                </c:pt>
                <c:pt idx="96">
                  <c:v>1.2047709362855199</c:v>
                </c:pt>
                <c:pt idx="97">
                  <c:v>1.2213098902969297</c:v>
                </c:pt>
                <c:pt idx="98">
                  <c:v>1.2368897937018617</c:v>
                </c:pt>
                <c:pt idx="99">
                  <c:v>1.2551277161431709</c:v>
                </c:pt>
                <c:pt idx="100">
                  <c:v>1.2709349128748582</c:v>
                </c:pt>
                <c:pt idx="101">
                  <c:v>1.2852871973693973</c:v>
                </c:pt>
                <c:pt idx="102">
                  <c:v>1.3013772923493447</c:v>
                </c:pt>
                <c:pt idx="103">
                  <c:v>1.3166830941994465</c:v>
                </c:pt>
                <c:pt idx="104">
                  <c:v>1.3322162058782843</c:v>
                </c:pt>
                <c:pt idx="105">
                  <c:v>1.3445494559097375</c:v>
                </c:pt>
                <c:pt idx="106">
                  <c:v>1.3593231299762074</c:v>
                </c:pt>
                <c:pt idx="107">
                  <c:v>1.373261506161682</c:v>
                </c:pt>
                <c:pt idx="108">
                  <c:v>1.386481129682074</c:v>
                </c:pt>
                <c:pt idx="109">
                  <c:v>1.3979747508409217</c:v>
                </c:pt>
                <c:pt idx="110">
                  <c:v>1.4103385009107303</c:v>
                </c:pt>
                <c:pt idx="111">
                  <c:v>1.4220971631317103</c:v>
                </c:pt>
                <c:pt idx="112">
                  <c:v>1.4335458305766198</c:v>
                </c:pt>
                <c:pt idx="113">
                  <c:v>1.4426992126301903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9-99EB-4A34-A982-DB89AFDBD0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3212688"/>
        <c:axId val="723213344"/>
      </c:scatterChart>
      <c:valAx>
        <c:axId val="723212688"/>
        <c:scaling>
          <c:orientation val="minMax"/>
          <c:min val="1.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Volume (CC)</a:t>
                </a:r>
              </a:p>
            </c:rich>
          </c:tx>
          <c:layout>
            <c:manualLayout>
              <c:xMode val="edge"/>
              <c:yMode val="edge"/>
              <c:x val="0.42020713309150687"/>
              <c:y val="0.929606299212598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3344"/>
        <c:crosses val="autoZero"/>
        <c:crossBetween val="midCat"/>
      </c:valAx>
      <c:valAx>
        <c:axId val="723213344"/>
        <c:scaling>
          <c:orientation val="minMax"/>
          <c:min val="-0.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Log pressure (B)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6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Polytropic Index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458223972003501E-2"/>
          <c:y val="0.14856481481481484"/>
          <c:w val="0.89987510936132986"/>
          <c:h val="0.7671525955088947"/>
        </c:manualLayout>
      </c:layout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1000RPM'!$H$3:$H$722</c:f>
              <c:numCache>
                <c:formatCode>General</c:formatCode>
                <c:ptCount val="720"/>
                <c:pt idx="0">
                  <c:v>-2.8932271732849486</c:v>
                </c:pt>
                <c:pt idx="1">
                  <c:v>-0.64583304188277024</c:v>
                </c:pt>
                <c:pt idx="2">
                  <c:v>-0.97604928417571124</c:v>
                </c:pt>
                <c:pt idx="3">
                  <c:v>-0.73090577781300647</c:v>
                </c:pt>
                <c:pt idx="4">
                  <c:v>0</c:v>
                </c:pt>
                <c:pt idx="5">
                  <c:v>-0.46946242778946645</c:v>
                </c:pt>
                <c:pt idx="6">
                  <c:v>0</c:v>
                </c:pt>
                <c:pt idx="7">
                  <c:v>0</c:v>
                </c:pt>
                <c:pt idx="8">
                  <c:v>-0.19173837960080253</c:v>
                </c:pt>
                <c:pt idx="9">
                  <c:v>-0.11465574242629122</c:v>
                </c:pt>
                <c:pt idx="10">
                  <c:v>-0.10700478433645549</c:v>
                </c:pt>
                <c:pt idx="11">
                  <c:v>0.15070601514052923</c:v>
                </c:pt>
                <c:pt idx="12">
                  <c:v>4.6487441664492694E-2</c:v>
                </c:pt>
                <c:pt idx="13">
                  <c:v>8.9425145206233514E-2</c:v>
                </c:pt>
                <c:pt idx="14">
                  <c:v>0.16794823831583144</c:v>
                </c:pt>
                <c:pt idx="15">
                  <c:v>0.12109897953142912</c:v>
                </c:pt>
                <c:pt idx="16">
                  <c:v>-7.8179688213502102E-2</c:v>
                </c:pt>
                <c:pt idx="17">
                  <c:v>3.80356170135654E-2</c:v>
                </c:pt>
                <c:pt idx="18">
                  <c:v>0.11036049412145234</c:v>
                </c:pt>
                <c:pt idx="19">
                  <c:v>-7.2021478811217857E-2</c:v>
                </c:pt>
                <c:pt idx="20">
                  <c:v>3.5383057733854667E-2</c:v>
                </c:pt>
                <c:pt idx="21">
                  <c:v>6.9567563439094232E-2</c:v>
                </c:pt>
                <c:pt idx="22">
                  <c:v>-6.8646037179026412E-2</c:v>
                </c:pt>
                <c:pt idx="23">
                  <c:v>0</c:v>
                </c:pt>
                <c:pt idx="24">
                  <c:v>0.20132046551162722</c:v>
                </c:pt>
                <c:pt idx="25">
                  <c:v>6.6672206850704477E-2</c:v>
                </c:pt>
                <c:pt idx="26">
                  <c:v>-9.940948481537222E-2</c:v>
                </c:pt>
                <c:pt idx="27">
                  <c:v>0</c:v>
                </c:pt>
                <c:pt idx="28">
                  <c:v>9.8998969495884909E-2</c:v>
                </c:pt>
                <c:pt idx="29">
                  <c:v>-6.6079197484392158E-2</c:v>
                </c:pt>
                <c:pt idx="30">
                  <c:v>-6.6369792779084016E-2</c:v>
                </c:pt>
                <c:pt idx="31">
                  <c:v>3.3159848129666512E-2</c:v>
                </c:pt>
                <c:pt idx="32">
                  <c:v>-6.6611284365209078E-2</c:v>
                </c:pt>
                <c:pt idx="33">
                  <c:v>-6.731428600690316E-2</c:v>
                </c:pt>
                <c:pt idx="34">
                  <c:v>-6.7764687337900559E-2</c:v>
                </c:pt>
                <c:pt idx="35">
                  <c:v>-3.4107600223525228E-2</c:v>
                </c:pt>
                <c:pt idx="36">
                  <c:v>0</c:v>
                </c:pt>
                <c:pt idx="37">
                  <c:v>-6.9356593056480093E-2</c:v>
                </c:pt>
                <c:pt idx="38">
                  <c:v>-7.0175826783681575E-2</c:v>
                </c:pt>
                <c:pt idx="39">
                  <c:v>-7.1009981569397404E-2</c:v>
                </c:pt>
                <c:pt idx="40">
                  <c:v>-3.5784322145397993E-2</c:v>
                </c:pt>
                <c:pt idx="41">
                  <c:v>-3.6309323581150028E-2</c:v>
                </c:pt>
                <c:pt idx="42">
                  <c:v>0</c:v>
                </c:pt>
                <c:pt idx="43">
                  <c:v>7.4294803784904884E-2</c:v>
                </c:pt>
                <c:pt idx="44">
                  <c:v>7.4881095395496866E-2</c:v>
                </c:pt>
                <c:pt idx="45">
                  <c:v>7.5721265796586751E-2</c:v>
                </c:pt>
                <c:pt idx="46">
                  <c:v>3.8174674017475207E-2</c:v>
                </c:pt>
                <c:pt idx="47">
                  <c:v>7.7475680236802291E-2</c:v>
                </c:pt>
                <c:pt idx="48">
                  <c:v>-3.9088628046101165E-2</c:v>
                </c:pt>
                <c:pt idx="49">
                  <c:v>3.9708541272023848E-2</c:v>
                </c:pt>
                <c:pt idx="50">
                  <c:v>-8.0444150214326132E-2</c:v>
                </c:pt>
                <c:pt idx="51">
                  <c:v>-8.1843030085398616E-2</c:v>
                </c:pt>
                <c:pt idx="52">
                  <c:v>-4.1475418276320529E-2</c:v>
                </c:pt>
                <c:pt idx="53">
                  <c:v>-8.4565783489177052E-2</c:v>
                </c:pt>
                <c:pt idx="54">
                  <c:v>0</c:v>
                </c:pt>
                <c:pt idx="55">
                  <c:v>-4.3450498975263215E-2</c:v>
                </c:pt>
                <c:pt idx="56">
                  <c:v>-4.4108380631872647E-2</c:v>
                </c:pt>
                <c:pt idx="57">
                  <c:v>4.4850032223902762E-2</c:v>
                </c:pt>
                <c:pt idx="58">
                  <c:v>0</c:v>
                </c:pt>
                <c:pt idx="59">
                  <c:v>-0.13871794376268748</c:v>
                </c:pt>
                <c:pt idx="60">
                  <c:v>-4.7069426494490266E-2</c:v>
                </c:pt>
                <c:pt idx="61">
                  <c:v>-0.23974323213110155</c:v>
                </c:pt>
                <c:pt idx="62">
                  <c:v>-0.14663954107542207</c:v>
                </c:pt>
                <c:pt idx="63">
                  <c:v>-4.9853958849042888E-2</c:v>
                </c:pt>
                <c:pt idx="64">
                  <c:v>0.15160354609982224</c:v>
                </c:pt>
                <c:pt idx="65">
                  <c:v>0.10255057463187474</c:v>
                </c:pt>
                <c:pt idx="66">
                  <c:v>5.1919192859371265E-2</c:v>
                </c:pt>
                <c:pt idx="67">
                  <c:v>0.10540676839603</c:v>
                </c:pt>
                <c:pt idx="68">
                  <c:v>-0.21506293307430524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-5.7493041855574425E-2</c:v>
                </c:pt>
                <c:pt idx="73">
                  <c:v>-0.11718725870493468</c:v>
                </c:pt>
                <c:pt idx="74">
                  <c:v>-5.9697536198326059E-2</c:v>
                </c:pt>
                <c:pt idx="75">
                  <c:v>-0.12127836102358447</c:v>
                </c:pt>
                <c:pt idx="76">
                  <c:v>0</c:v>
                </c:pt>
                <c:pt idx="77">
                  <c:v>0</c:v>
                </c:pt>
                <c:pt idx="78">
                  <c:v>0.12770737536920063</c:v>
                </c:pt>
                <c:pt idx="79">
                  <c:v>6.512726297931283E-2</c:v>
                </c:pt>
                <c:pt idx="80">
                  <c:v>6.6074949477596304E-2</c:v>
                </c:pt>
                <c:pt idx="81">
                  <c:v>0.13397363156944231</c:v>
                </c:pt>
                <c:pt idx="82">
                  <c:v>6.8271331468651997E-2</c:v>
                </c:pt>
                <c:pt idx="83">
                  <c:v>-0.13901844544211431</c:v>
                </c:pt>
                <c:pt idx="84">
                  <c:v>7.0752241130449284E-2</c:v>
                </c:pt>
                <c:pt idx="85">
                  <c:v>0</c:v>
                </c:pt>
                <c:pt idx="86">
                  <c:v>7.3310995742281268E-2</c:v>
                </c:pt>
                <c:pt idx="87">
                  <c:v>-7.4741046861471261E-2</c:v>
                </c:pt>
                <c:pt idx="88">
                  <c:v>7.5966057047683333E-2</c:v>
                </c:pt>
                <c:pt idx="89">
                  <c:v>0</c:v>
                </c:pt>
                <c:pt idx="90">
                  <c:v>-7.8649467885958557E-2</c:v>
                </c:pt>
                <c:pt idx="91">
                  <c:v>8.0348414063212026E-2</c:v>
                </c:pt>
                <c:pt idx="92">
                  <c:v>8.1747885831095587E-2</c:v>
                </c:pt>
                <c:pt idx="93">
                  <c:v>8.3155968628301449E-2</c:v>
                </c:pt>
                <c:pt idx="94">
                  <c:v>8.4821569549692791E-2</c:v>
                </c:pt>
                <c:pt idx="95">
                  <c:v>0</c:v>
                </c:pt>
                <c:pt idx="96">
                  <c:v>8.7779197423486846E-2</c:v>
                </c:pt>
                <c:pt idx="97">
                  <c:v>0.17890175959610591</c:v>
                </c:pt>
                <c:pt idx="98">
                  <c:v>-9.1232808465640955E-2</c:v>
                </c:pt>
                <c:pt idx="99">
                  <c:v>9.2800141945222472E-2</c:v>
                </c:pt>
                <c:pt idx="100">
                  <c:v>0</c:v>
                </c:pt>
                <c:pt idx="101">
                  <c:v>-9.6568072561786122E-2</c:v>
                </c:pt>
                <c:pt idx="102">
                  <c:v>-9.8590300893284175E-2</c:v>
                </c:pt>
                <c:pt idx="103">
                  <c:v>0.10054260519482329</c:v>
                </c:pt>
                <c:pt idx="104">
                  <c:v>-0.10252287415184702</c:v>
                </c:pt>
                <c:pt idx="105">
                  <c:v>0.10453192494181841</c:v>
                </c:pt>
                <c:pt idx="106">
                  <c:v>-0.10691951944652621</c:v>
                </c:pt>
                <c:pt idx="107">
                  <c:v>0.10863647348103744</c:v>
                </c:pt>
                <c:pt idx="108">
                  <c:v>-0.33477504565562061</c:v>
                </c:pt>
                <c:pt idx="109">
                  <c:v>-0.11358679122846636</c:v>
                </c:pt>
                <c:pt idx="110">
                  <c:v>-0.23347824655954166</c:v>
                </c:pt>
                <c:pt idx="111">
                  <c:v>0</c:v>
                </c:pt>
                <c:pt idx="112">
                  <c:v>0.24335450489206845</c:v>
                </c:pt>
                <c:pt idx="113">
                  <c:v>0</c:v>
                </c:pt>
                <c:pt idx="114">
                  <c:v>-0.1262911683069487</c:v>
                </c:pt>
                <c:pt idx="115">
                  <c:v>0</c:v>
                </c:pt>
                <c:pt idx="116">
                  <c:v>0.52757189644150038</c:v>
                </c:pt>
                <c:pt idx="117">
                  <c:v>0.26898528049706943</c:v>
                </c:pt>
                <c:pt idx="118">
                  <c:v>0.68542307239000144</c:v>
                </c:pt>
                <c:pt idx="119">
                  <c:v>0</c:v>
                </c:pt>
                <c:pt idx="120">
                  <c:v>0.28590538165865081</c:v>
                </c:pt>
                <c:pt idx="121">
                  <c:v>0.43592893252939618</c:v>
                </c:pt>
                <c:pt idx="122">
                  <c:v>0.29782036700118436</c:v>
                </c:pt>
                <c:pt idx="123">
                  <c:v>0</c:v>
                </c:pt>
                <c:pt idx="124">
                  <c:v>-0.15587891362477951</c:v>
                </c:pt>
                <c:pt idx="125">
                  <c:v>-0.47962054621340544</c:v>
                </c:pt>
                <c:pt idx="126">
                  <c:v>0</c:v>
                </c:pt>
                <c:pt idx="127">
                  <c:v>-0.16791625694140258</c:v>
                </c:pt>
                <c:pt idx="128">
                  <c:v>-0.34443697164145198</c:v>
                </c:pt>
                <c:pt idx="129">
                  <c:v>-0.1774802498012108</c:v>
                </c:pt>
                <c:pt idx="130">
                  <c:v>0.18098652639106788</c:v>
                </c:pt>
                <c:pt idx="131">
                  <c:v>-0.18634870189597974</c:v>
                </c:pt>
                <c:pt idx="132">
                  <c:v>0.19101191703364601</c:v>
                </c:pt>
                <c:pt idx="133">
                  <c:v>0.58929227230525727</c:v>
                </c:pt>
                <c:pt idx="134">
                  <c:v>0.59953340200224603</c:v>
                </c:pt>
                <c:pt idx="135">
                  <c:v>0.20567433483261144</c:v>
                </c:pt>
                <c:pt idx="136">
                  <c:v>0</c:v>
                </c:pt>
                <c:pt idx="137">
                  <c:v>0.65235145749451495</c:v>
                </c:pt>
                <c:pt idx="138">
                  <c:v>0</c:v>
                </c:pt>
                <c:pt idx="139">
                  <c:v>0.45782734232889266</c:v>
                </c:pt>
                <c:pt idx="140">
                  <c:v>0</c:v>
                </c:pt>
                <c:pt idx="141">
                  <c:v>0.24307274511551624</c:v>
                </c:pt>
                <c:pt idx="142">
                  <c:v>0.24986423796608104</c:v>
                </c:pt>
                <c:pt idx="143">
                  <c:v>-0.51471077710279134</c:v>
                </c:pt>
                <c:pt idx="144">
                  <c:v>0.26521344788051854</c:v>
                </c:pt>
                <c:pt idx="145">
                  <c:v>0</c:v>
                </c:pt>
                <c:pt idx="146">
                  <c:v>-0.56792217475897178</c:v>
                </c:pt>
                <c:pt idx="147">
                  <c:v>0.59036091619358533</c:v>
                </c:pt>
                <c:pt idx="148">
                  <c:v>-0.30254045693110637</c:v>
                </c:pt>
                <c:pt idx="149">
                  <c:v>-0.31540453654760264</c:v>
                </c:pt>
                <c:pt idx="150">
                  <c:v>-0.65883193062249978</c:v>
                </c:pt>
                <c:pt idx="151">
                  <c:v>0</c:v>
                </c:pt>
                <c:pt idx="152">
                  <c:v>0.35397794307032432</c:v>
                </c:pt>
                <c:pt idx="153">
                  <c:v>-0.7416715795700437</c:v>
                </c:pt>
                <c:pt idx="154">
                  <c:v>-0.38252111340017031</c:v>
                </c:pt>
                <c:pt idx="155">
                  <c:v>0</c:v>
                </c:pt>
                <c:pt idx="156">
                  <c:v>0.83693283280135489</c:v>
                </c:pt>
                <c:pt idx="157">
                  <c:v>0</c:v>
                </c:pt>
                <c:pt idx="158">
                  <c:v>0.9211284028978286</c:v>
                </c:pt>
                <c:pt idx="159">
                  <c:v>0.96311583306778314</c:v>
                </c:pt>
                <c:pt idx="160">
                  <c:v>2.0402970407334333</c:v>
                </c:pt>
                <c:pt idx="161">
                  <c:v>2.1125021006428399</c:v>
                </c:pt>
                <c:pt idx="162">
                  <c:v>3.369569749823512</c:v>
                </c:pt>
                <c:pt idx="163">
                  <c:v>2.9975099048704195</c:v>
                </c:pt>
                <c:pt idx="164">
                  <c:v>1.8747331273126591</c:v>
                </c:pt>
                <c:pt idx="165">
                  <c:v>3.3685430607157092</c:v>
                </c:pt>
                <c:pt idx="166">
                  <c:v>3.6514746151516286</c:v>
                </c:pt>
                <c:pt idx="167">
                  <c:v>3.0741480925337443</c:v>
                </c:pt>
                <c:pt idx="168">
                  <c:v>3.3789514911674745</c:v>
                </c:pt>
                <c:pt idx="169">
                  <c:v>4.5844851965178268</c:v>
                </c:pt>
                <c:pt idx="170">
                  <c:v>3.0858575701880788</c:v>
                </c:pt>
                <c:pt idx="171">
                  <c:v>5.544104919273261</c:v>
                </c:pt>
                <c:pt idx="172">
                  <c:v>3.8348467559318644</c:v>
                </c:pt>
                <c:pt idx="173">
                  <c:v>2.9169675347717403</c:v>
                </c:pt>
                <c:pt idx="174">
                  <c:v>3.5465384871971031</c:v>
                </c:pt>
                <c:pt idx="175">
                  <c:v>2.144620630069336</c:v>
                </c:pt>
                <c:pt idx="176">
                  <c:v>0</c:v>
                </c:pt>
                <c:pt idx="177">
                  <c:v>0</c:v>
                </c:pt>
                <c:pt idx="178">
                  <c:v>6.7909504244175452</c:v>
                </c:pt>
                <c:pt idx="179">
                  <c:v>13.570677545843854</c:v>
                </c:pt>
                <c:pt idx="180">
                  <c:v>13.570677545843854</c:v>
                </c:pt>
                <c:pt idx="181">
                  <c:v>-67.564465683815968</c:v>
                </c:pt>
                <c:pt idx="182">
                  <c:v>29.449638291105227</c:v>
                </c:pt>
                <c:pt idx="183">
                  <c:v>0</c:v>
                </c:pt>
                <c:pt idx="184">
                  <c:v>-12.790382701335131</c:v>
                </c:pt>
                <c:pt idx="185">
                  <c:v>5.2731230447593411</c:v>
                </c:pt>
                <c:pt idx="186">
                  <c:v>-1.4443234139883372</c:v>
                </c:pt>
                <c:pt idx="187">
                  <c:v>-5.0400193314022079</c:v>
                </c:pt>
                <c:pt idx="188">
                  <c:v>1.0873678956361295</c:v>
                </c:pt>
                <c:pt idx="189">
                  <c:v>1.0058552336539646</c:v>
                </c:pt>
                <c:pt idx="190">
                  <c:v>-0.89322266722865185</c:v>
                </c:pt>
                <c:pt idx="191">
                  <c:v>0.81942206961446307</c:v>
                </c:pt>
                <c:pt idx="192">
                  <c:v>-0.74267024391641734</c:v>
                </c:pt>
                <c:pt idx="193">
                  <c:v>2.1100003165795438</c:v>
                </c:pt>
                <c:pt idx="194">
                  <c:v>0.64692102822959208</c:v>
                </c:pt>
                <c:pt idx="195">
                  <c:v>0</c:v>
                </c:pt>
                <c:pt idx="196">
                  <c:v>0</c:v>
                </c:pt>
                <c:pt idx="197">
                  <c:v>0.53274708898949641</c:v>
                </c:pt>
                <c:pt idx="198">
                  <c:v>0.99849397504072035</c:v>
                </c:pt>
                <c:pt idx="199">
                  <c:v>-0.48051443308766312</c:v>
                </c:pt>
                <c:pt idx="200">
                  <c:v>1.8117681401496537</c:v>
                </c:pt>
                <c:pt idx="201">
                  <c:v>2.1707743550660443</c:v>
                </c:pt>
                <c:pt idx="202">
                  <c:v>0.83302140825931736</c:v>
                </c:pt>
                <c:pt idx="203">
                  <c:v>-1.1843835981999544</c:v>
                </c:pt>
                <c:pt idx="204">
                  <c:v>-0.75590779573313049</c:v>
                </c:pt>
                <c:pt idx="205">
                  <c:v>0.71972504319701114</c:v>
                </c:pt>
                <c:pt idx="206">
                  <c:v>1.0506150655833804</c:v>
                </c:pt>
                <c:pt idx="207">
                  <c:v>0.33507701024678943</c:v>
                </c:pt>
                <c:pt idx="208">
                  <c:v>0.9634203076206127</c:v>
                </c:pt>
                <c:pt idx="209">
                  <c:v>0.3131541672375136</c:v>
                </c:pt>
                <c:pt idx="210">
                  <c:v>0</c:v>
                </c:pt>
                <c:pt idx="211">
                  <c:v>-0.28831664392628381</c:v>
                </c:pt>
                <c:pt idx="212">
                  <c:v>0.84428585104051934</c:v>
                </c:pt>
                <c:pt idx="213">
                  <c:v>0.54274070455285861</c:v>
                </c:pt>
                <c:pt idx="214">
                  <c:v>0.79118235498131906</c:v>
                </c:pt>
                <c:pt idx="215">
                  <c:v>-0.50859770636768797</c:v>
                </c:pt>
                <c:pt idx="216">
                  <c:v>-0.49283920104628065</c:v>
                </c:pt>
                <c:pt idx="217">
                  <c:v>-0.47782718935243879</c:v>
                </c:pt>
                <c:pt idx="218">
                  <c:v>-0.69493475472125765</c:v>
                </c:pt>
                <c:pt idx="219">
                  <c:v>-0.44676031764151702</c:v>
                </c:pt>
                <c:pt idx="220">
                  <c:v>-0.21701224989181581</c:v>
                </c:pt>
                <c:pt idx="221">
                  <c:v>-0.20983018745287491</c:v>
                </c:pt>
                <c:pt idx="222">
                  <c:v>-0.2052511639892465</c:v>
                </c:pt>
                <c:pt idx="223">
                  <c:v>-0.39712436553792246</c:v>
                </c:pt>
                <c:pt idx="224">
                  <c:v>-0.57908805829093979</c:v>
                </c:pt>
                <c:pt idx="225">
                  <c:v>-1.4898564104614773</c:v>
                </c:pt>
                <c:pt idx="226">
                  <c:v>-1.2687129128004029</c:v>
                </c:pt>
                <c:pt idx="227">
                  <c:v>-0.87463496868852397</c:v>
                </c:pt>
                <c:pt idx="228">
                  <c:v>-1.1880723180538841</c:v>
                </c:pt>
                <c:pt idx="229">
                  <c:v>-1.3097851290065354</c:v>
                </c:pt>
                <c:pt idx="230">
                  <c:v>-0.95724746724874443</c:v>
                </c:pt>
                <c:pt idx="231">
                  <c:v>-1.2325971370860072</c:v>
                </c:pt>
                <c:pt idx="232">
                  <c:v>-1.4925159570648014</c:v>
                </c:pt>
                <c:pt idx="233">
                  <c:v>-1.8758657415374982</c:v>
                </c:pt>
                <c:pt idx="234">
                  <c:v>-1.5343107412600652</c:v>
                </c:pt>
                <c:pt idx="235">
                  <c:v>-1.619065809727841</c:v>
                </c:pt>
                <c:pt idx="236">
                  <c:v>-1.6955936545397656</c:v>
                </c:pt>
                <c:pt idx="237">
                  <c:v>-1.2622339301597132</c:v>
                </c:pt>
                <c:pt idx="238">
                  <c:v>-1.7029259883847352</c:v>
                </c:pt>
                <c:pt idx="239">
                  <c:v>-1.4170458388656446</c:v>
                </c:pt>
                <c:pt idx="240">
                  <c:v>-1.2578165928305856</c:v>
                </c:pt>
                <c:pt idx="241">
                  <c:v>-1.5491691809699031</c:v>
                </c:pt>
                <c:pt idx="242">
                  <c:v>-1.4976030384302128</c:v>
                </c:pt>
                <c:pt idx="243">
                  <c:v>-1.3451201825917534</c:v>
                </c:pt>
                <c:pt idx="244">
                  <c:v>-1.3066266349832976</c:v>
                </c:pt>
                <c:pt idx="245">
                  <c:v>-1.3565427148363112</c:v>
                </c:pt>
                <c:pt idx="246">
                  <c:v>-1.3169402137941952</c:v>
                </c:pt>
                <c:pt idx="247">
                  <c:v>-1.3694020792455142</c:v>
                </c:pt>
                <c:pt idx="248">
                  <c:v>-1.1442992085988546</c:v>
                </c:pt>
                <c:pt idx="249">
                  <c:v>-1.3717869390512489</c:v>
                </c:pt>
                <c:pt idx="250">
                  <c:v>-1.5670736798381586</c:v>
                </c:pt>
                <c:pt idx="251">
                  <c:v>-1.5214820098982615</c:v>
                </c:pt>
                <c:pt idx="252">
                  <c:v>-1.4626089507585474</c:v>
                </c:pt>
                <c:pt idx="253">
                  <c:v>-1.3459857336921015</c:v>
                </c:pt>
                <c:pt idx="254">
                  <c:v>-1.2277105802966037</c:v>
                </c:pt>
                <c:pt idx="255">
                  <c:v>-1.1204397341226586</c:v>
                </c:pt>
                <c:pt idx="256">
                  <c:v>-1.2893308177593201</c:v>
                </c:pt>
                <c:pt idx="257">
                  <c:v>-1.1828996207476321</c:v>
                </c:pt>
                <c:pt idx="258">
                  <c:v>-1.2724673954708754</c:v>
                </c:pt>
                <c:pt idx="259">
                  <c:v>-1.1087803866394026</c:v>
                </c:pt>
                <c:pt idx="260">
                  <c:v>-1.192818811895701</c:v>
                </c:pt>
                <c:pt idx="261">
                  <c:v>-1.272689341422917</c:v>
                </c:pt>
                <c:pt idx="262">
                  <c:v>-1.2299687570196147</c:v>
                </c:pt>
                <c:pt idx="263">
                  <c:v>-1.2960034218036425</c:v>
                </c:pt>
                <c:pt idx="264">
                  <c:v>-1.2510785123537453</c:v>
                </c:pt>
                <c:pt idx="265">
                  <c:v>-1.4157638275773716</c:v>
                </c:pt>
                <c:pt idx="266">
                  <c:v>-1.170202530487314</c:v>
                </c:pt>
                <c:pt idx="267">
                  <c:v>-1.4139697030429348</c:v>
                </c:pt>
                <c:pt idx="268">
                  <c:v>-1.3194223953106601</c:v>
                </c:pt>
                <c:pt idx="269">
                  <c:v>-1.4440561525689297</c:v>
                </c:pt>
                <c:pt idx="270">
                  <c:v>-1.3535780391730512</c:v>
                </c:pt>
                <c:pt idx="271">
                  <c:v>-1.3860077269541098</c:v>
                </c:pt>
                <c:pt idx="272">
                  <c:v>-1.3779845465397966</c:v>
                </c:pt>
                <c:pt idx="273">
                  <c:v>-1.3268950269499546</c:v>
                </c:pt>
                <c:pt idx="274">
                  <c:v>-1.3139998451663273</c:v>
                </c:pt>
                <c:pt idx="275">
                  <c:v>-1.3033505477188982</c:v>
                </c:pt>
                <c:pt idx="276">
                  <c:v>-1.358633111462513</c:v>
                </c:pt>
                <c:pt idx="277">
                  <c:v>-1.3092362633948829</c:v>
                </c:pt>
                <c:pt idx="278">
                  <c:v>-1.3827900262122448</c:v>
                </c:pt>
                <c:pt idx="279">
                  <c:v>-1.3340228454182113</c:v>
                </c:pt>
                <c:pt idx="280">
                  <c:v>-1.2872118464974023</c:v>
                </c:pt>
                <c:pt idx="281">
                  <c:v>-1.2909218375470908</c:v>
                </c:pt>
                <c:pt idx="282">
                  <c:v>-1.275125446340142</c:v>
                </c:pt>
                <c:pt idx="283">
                  <c:v>-1.3032785993629705</c:v>
                </c:pt>
                <c:pt idx="284">
                  <c:v>-1.3257529031815862</c:v>
                </c:pt>
                <c:pt idx="285">
                  <c:v>-1.3264572662236054</c:v>
                </c:pt>
                <c:pt idx="286">
                  <c:v>-1.3210022814309081</c:v>
                </c:pt>
                <c:pt idx="287">
                  <c:v>-1.3131894815745713</c:v>
                </c:pt>
                <c:pt idx="288">
                  <c:v>-1.3031937677280168</c:v>
                </c:pt>
                <c:pt idx="289">
                  <c:v>-1.3150922186099367</c:v>
                </c:pt>
                <c:pt idx="290">
                  <c:v>-1.3194058743675341</c:v>
                </c:pt>
                <c:pt idx="291">
                  <c:v>-1.3460974314872811</c:v>
                </c:pt>
                <c:pt idx="292">
                  <c:v>-1.3241182938949521</c:v>
                </c:pt>
                <c:pt idx="293">
                  <c:v>-1.3218085351289315</c:v>
                </c:pt>
                <c:pt idx="294">
                  <c:v>-1.3202881537619617</c:v>
                </c:pt>
                <c:pt idx="295">
                  <c:v>-1.3281920768643392</c:v>
                </c:pt>
                <c:pt idx="296">
                  <c:v>-1.3204770479431602</c:v>
                </c:pt>
                <c:pt idx="297">
                  <c:v>-1.3357890227294158</c:v>
                </c:pt>
                <c:pt idx="298">
                  <c:v>-1.3495685310831955</c:v>
                </c:pt>
                <c:pt idx="299">
                  <c:v>-1.35848195022978</c:v>
                </c:pt>
                <c:pt idx="300">
                  <c:v>-1.3121766398532022</c:v>
                </c:pt>
                <c:pt idx="301">
                  <c:v>-1.405027731345603</c:v>
                </c:pt>
                <c:pt idx="302">
                  <c:v>-1.3060512706504579</c:v>
                </c:pt>
                <c:pt idx="303">
                  <c:v>-1.3697888458981111</c:v>
                </c:pt>
                <c:pt idx="304">
                  <c:v>-1.2358264038940949</c:v>
                </c:pt>
                <c:pt idx="305">
                  <c:v>-1.3569287252801394</c:v>
                </c:pt>
                <c:pt idx="306">
                  <c:v>-1.2516764005808547</c:v>
                </c:pt>
                <c:pt idx="307">
                  <c:v>-1.2961016814419299</c:v>
                </c:pt>
                <c:pt idx="308">
                  <c:v>-1.3305044446910188</c:v>
                </c:pt>
                <c:pt idx="309">
                  <c:v>-1.2776655147464486</c:v>
                </c:pt>
                <c:pt idx="310">
                  <c:v>-1.2798716235355871</c:v>
                </c:pt>
                <c:pt idx="311">
                  <c:v>-1.320794423221709</c:v>
                </c:pt>
                <c:pt idx="312">
                  <c:v>-1.3099410064789414</c:v>
                </c:pt>
                <c:pt idx="313">
                  <c:v>-1.3310486687985057</c:v>
                </c:pt>
                <c:pt idx="314">
                  <c:v>-1.3207237739086397</c:v>
                </c:pt>
                <c:pt idx="315">
                  <c:v>-1.3170254445576364</c:v>
                </c:pt>
                <c:pt idx="316">
                  <c:v>-1.2841793545933058</c:v>
                </c:pt>
                <c:pt idx="317">
                  <c:v>-1.3118825124112707</c:v>
                </c:pt>
                <c:pt idx="318">
                  <c:v>-1.2872035453205655</c:v>
                </c:pt>
                <c:pt idx="319">
                  <c:v>-1.2896669489367505</c:v>
                </c:pt>
                <c:pt idx="320">
                  <c:v>-1.2976001398120343</c:v>
                </c:pt>
                <c:pt idx="321">
                  <c:v>-1.3216847089163333</c:v>
                </c:pt>
                <c:pt idx="322">
                  <c:v>-1.3028606899826958</c:v>
                </c:pt>
                <c:pt idx="323">
                  <c:v>-1.2971847850821381</c:v>
                </c:pt>
                <c:pt idx="324">
                  <c:v>-1.305948023972797</c:v>
                </c:pt>
                <c:pt idx="325">
                  <c:v>-1.2918609746325083</c:v>
                </c:pt>
                <c:pt idx="326">
                  <c:v>-1.312211294147982</c:v>
                </c:pt>
                <c:pt idx="327">
                  <c:v>-1.3262238870003333</c:v>
                </c:pt>
                <c:pt idx="328">
                  <c:v>-1.2850949830598908</c:v>
                </c:pt>
                <c:pt idx="329">
                  <c:v>-1.3105071929009198</c:v>
                </c:pt>
                <c:pt idx="330">
                  <c:v>-1.2810422471853484</c:v>
                </c:pt>
                <c:pt idx="331">
                  <c:v>-1.3068655374438143</c:v>
                </c:pt>
                <c:pt idx="332">
                  <c:v>-1.2986337195203463</c:v>
                </c:pt>
                <c:pt idx="333">
                  <c:v>-1.2767444292402588</c:v>
                </c:pt>
                <c:pt idx="334">
                  <c:v>-1.2830961454454248</c:v>
                </c:pt>
                <c:pt idx="335">
                  <c:v>-1.2828456180653558</c:v>
                </c:pt>
                <c:pt idx="336">
                  <c:v>-1.2847719197081966</c:v>
                </c:pt>
                <c:pt idx="337">
                  <c:v>-1.267779742256901</c:v>
                </c:pt>
                <c:pt idx="338">
                  <c:v>-1.2671006536227303</c:v>
                </c:pt>
                <c:pt idx="339">
                  <c:v>-1.274229253211788</c:v>
                </c:pt>
                <c:pt idx="340">
                  <c:v>-1.2526531407731361</c:v>
                </c:pt>
                <c:pt idx="341">
                  <c:v>-1.2458949459389856</c:v>
                </c:pt>
                <c:pt idx="342">
                  <c:v>-1.2533520071742354</c:v>
                </c:pt>
                <c:pt idx="343">
                  <c:v>-1.2454101268625273</c:v>
                </c:pt>
                <c:pt idx="344">
                  <c:v>-1.2220587828749301</c:v>
                </c:pt>
                <c:pt idx="345">
                  <c:v>-1.2200145674636105</c:v>
                </c:pt>
                <c:pt idx="346">
                  <c:v>-1.2488444112138632</c:v>
                </c:pt>
                <c:pt idx="347">
                  <c:v>-1.2009280496646373</c:v>
                </c:pt>
                <c:pt idx="348">
                  <c:v>-1.2095647470936595</c:v>
                </c:pt>
                <c:pt idx="349">
                  <c:v>-1.1938861645369649</c:v>
                </c:pt>
                <c:pt idx="350">
                  <c:v>-1.1726880018332624</c:v>
                </c:pt>
                <c:pt idx="351">
                  <c:v>-1.1763960274120413</c:v>
                </c:pt>
                <c:pt idx="352">
                  <c:v>-1.1422365084968746</c:v>
                </c:pt>
                <c:pt idx="353">
                  <c:v>-1.1242809139011134</c:v>
                </c:pt>
                <c:pt idx="354">
                  <c:v>-1.1069908127112931</c:v>
                </c:pt>
                <c:pt idx="355">
                  <c:v>-1.0522857021886287</c:v>
                </c:pt>
                <c:pt idx="356">
                  <c:v>-0.98532118270683156</c:v>
                </c:pt>
                <c:pt idx="357">
                  <c:v>-0.92593431957997185</c:v>
                </c:pt>
                <c:pt idx="358">
                  <c:v>-0.85757388459016737</c:v>
                </c:pt>
                <c:pt idx="359">
                  <c:v>-0.36623785478746534</c:v>
                </c:pt>
                <c:pt idx="360">
                  <c:v>-0.27466558835670546</c:v>
                </c:pt>
                <c:pt idx="361">
                  <c:v>-0.16825950307760035</c:v>
                </c:pt>
                <c:pt idx="362">
                  <c:v>-8.297437934245433E-2</c:v>
                </c:pt>
                <c:pt idx="363">
                  <c:v>0.4322504024260041</c:v>
                </c:pt>
                <c:pt idx="364">
                  <c:v>0.8050038888374943</c:v>
                </c:pt>
                <c:pt idx="365">
                  <c:v>1.1836229360650035</c:v>
                </c:pt>
                <c:pt idx="366">
                  <c:v>1.5878813817441697</c:v>
                </c:pt>
                <c:pt idx="367">
                  <c:v>1.9690085983847674</c:v>
                </c:pt>
                <c:pt idx="368">
                  <c:v>2.2463068116446308</c:v>
                </c:pt>
                <c:pt idx="369">
                  <c:v>2.3891338735390026</c:v>
                </c:pt>
                <c:pt idx="370">
                  <c:v>2.523115730322675</c:v>
                </c:pt>
                <c:pt idx="371">
                  <c:v>2.606270678522606</c:v>
                </c:pt>
                <c:pt idx="372">
                  <c:v>2.5627149231273552</c:v>
                </c:pt>
                <c:pt idx="373">
                  <c:v>2.5663112203605429</c:v>
                </c:pt>
                <c:pt idx="374">
                  <c:v>2.4175841393352044</c:v>
                </c:pt>
                <c:pt idx="375">
                  <c:v>2.2715258673088941</c:v>
                </c:pt>
                <c:pt idx="376">
                  <c:v>2.1045758322637491</c:v>
                </c:pt>
                <c:pt idx="377">
                  <c:v>1.9467013294345323</c:v>
                </c:pt>
                <c:pt idx="378">
                  <c:v>1.8264302593062216</c:v>
                </c:pt>
                <c:pt idx="379">
                  <c:v>1.7821716296025849</c:v>
                </c:pt>
                <c:pt idx="380">
                  <c:v>1.6601747024649329</c:v>
                </c:pt>
                <c:pt idx="381">
                  <c:v>1.2972561034098065</c:v>
                </c:pt>
                <c:pt idx="382">
                  <c:v>0.77544360310437799</c:v>
                </c:pt>
                <c:pt idx="383">
                  <c:v>0.19211471709129313</c:v>
                </c:pt>
                <c:pt idx="384">
                  <c:v>-0.33012511969299613</c:v>
                </c:pt>
                <c:pt idx="385">
                  <c:v>-0.74969102904467333</c:v>
                </c:pt>
                <c:pt idx="386">
                  <c:v>-1.02913181140321</c:v>
                </c:pt>
                <c:pt idx="387">
                  <c:v>-1.1811451206022414</c:v>
                </c:pt>
                <c:pt idx="388">
                  <c:v>-1.274299791423025</c:v>
                </c:pt>
                <c:pt idx="389">
                  <c:v>-1.3117959101936072</c:v>
                </c:pt>
                <c:pt idx="390">
                  <c:v>-1.3393983189123311</c:v>
                </c:pt>
                <c:pt idx="391">
                  <c:v>-1.3409260849257663</c:v>
                </c:pt>
                <c:pt idx="392">
                  <c:v>-1.3455732831998248</c:v>
                </c:pt>
                <c:pt idx="393">
                  <c:v>-1.3470730879460591</c:v>
                </c:pt>
                <c:pt idx="394">
                  <c:v>-1.3419137276033299</c:v>
                </c:pt>
                <c:pt idx="395">
                  <c:v>-1.3413175819324925</c:v>
                </c:pt>
                <c:pt idx="396">
                  <c:v>-1.3420821551754438</c:v>
                </c:pt>
                <c:pt idx="397">
                  <c:v>-1.3378469621362528</c:v>
                </c:pt>
                <c:pt idx="398">
                  <c:v>-1.345429118507133</c:v>
                </c:pt>
                <c:pt idx="399">
                  <c:v>-1.3423776223696138</c:v>
                </c:pt>
                <c:pt idx="400">
                  <c:v>-1.3332353315869054</c:v>
                </c:pt>
                <c:pt idx="401">
                  <c:v>-1.3469101103804157</c:v>
                </c:pt>
                <c:pt idx="402">
                  <c:v>-1.3364771393360597</c:v>
                </c:pt>
                <c:pt idx="403">
                  <c:v>-1.341552594396811</c:v>
                </c:pt>
                <c:pt idx="404">
                  <c:v>-1.3300535411655254</c:v>
                </c:pt>
                <c:pt idx="405">
                  <c:v>-1.3373157000038765</c:v>
                </c:pt>
                <c:pt idx="406">
                  <c:v>-1.3333526590449023</c:v>
                </c:pt>
                <c:pt idx="407">
                  <c:v>-1.3379320733302675</c:v>
                </c:pt>
                <c:pt idx="408">
                  <c:v>-1.3420398372325333</c:v>
                </c:pt>
                <c:pt idx="409">
                  <c:v>-1.3348575929680302</c:v>
                </c:pt>
                <c:pt idx="410">
                  <c:v>-1.342489343963845</c:v>
                </c:pt>
                <c:pt idx="411">
                  <c:v>-1.3468139959599466</c:v>
                </c:pt>
                <c:pt idx="412">
                  <c:v>-1.3334893089122231</c:v>
                </c:pt>
                <c:pt idx="413">
                  <c:v>-1.3433884561680656</c:v>
                </c:pt>
                <c:pt idx="414">
                  <c:v>-1.3338035551515637</c:v>
                </c:pt>
                <c:pt idx="415">
                  <c:v>-1.3320677269991612</c:v>
                </c:pt>
                <c:pt idx="416">
                  <c:v>-1.335082154317929</c:v>
                </c:pt>
                <c:pt idx="417">
                  <c:v>-1.3355589814888966</c:v>
                </c:pt>
                <c:pt idx="418">
                  <c:v>-1.341502770369722</c:v>
                </c:pt>
                <c:pt idx="419">
                  <c:v>-1.336915593584215</c:v>
                </c:pt>
                <c:pt idx="420">
                  <c:v>-1.3322093974756202</c:v>
                </c:pt>
                <c:pt idx="421">
                  <c:v>-1.3414045253681472</c:v>
                </c:pt>
                <c:pt idx="422">
                  <c:v>-1.340363559037113</c:v>
                </c:pt>
                <c:pt idx="423">
                  <c:v>-1.3433344830927256</c:v>
                </c:pt>
                <c:pt idx="424">
                  <c:v>-1.3264058492921023</c:v>
                </c:pt>
                <c:pt idx="425">
                  <c:v>-1.3383088681420072</c:v>
                </c:pt>
                <c:pt idx="426">
                  <c:v>-1.3215488085275966</c:v>
                </c:pt>
                <c:pt idx="427">
                  <c:v>-1.3223622364311483</c:v>
                </c:pt>
                <c:pt idx="428">
                  <c:v>-1.3530441959820967</c:v>
                </c:pt>
                <c:pt idx="429">
                  <c:v>-1.3348948437373844</c:v>
                </c:pt>
                <c:pt idx="430">
                  <c:v>-1.3673624910237139</c:v>
                </c:pt>
                <c:pt idx="431">
                  <c:v>-1.3515008840679228</c:v>
                </c:pt>
                <c:pt idx="432">
                  <c:v>-1.3576367498502731</c:v>
                </c:pt>
                <c:pt idx="433">
                  <c:v>-1.3609536561866769</c:v>
                </c:pt>
                <c:pt idx="434">
                  <c:v>-1.3486594868356068</c:v>
                </c:pt>
                <c:pt idx="435">
                  <c:v>-1.3412211621743195</c:v>
                </c:pt>
                <c:pt idx="436">
                  <c:v>-1.3580642543627444</c:v>
                </c:pt>
                <c:pt idx="437">
                  <c:v>-1.3449242527031984</c:v>
                </c:pt>
                <c:pt idx="438">
                  <c:v>-1.3344325777103423</c:v>
                </c:pt>
                <c:pt idx="439">
                  <c:v>-1.316230772606821</c:v>
                </c:pt>
                <c:pt idx="440">
                  <c:v>-1.3171885045749823</c:v>
                </c:pt>
                <c:pt idx="441">
                  <c:v>-1.3075405554483039</c:v>
                </c:pt>
                <c:pt idx="442">
                  <c:v>-1.3273755183571796</c:v>
                </c:pt>
                <c:pt idx="443">
                  <c:v>-1.3069542072849609</c:v>
                </c:pt>
                <c:pt idx="444">
                  <c:v>-1.3462387942448715</c:v>
                </c:pt>
                <c:pt idx="445">
                  <c:v>-1.3295160836448783</c:v>
                </c:pt>
                <c:pt idx="446">
                  <c:v>-1.3618105584069604</c:v>
                </c:pt>
                <c:pt idx="447">
                  <c:v>-1.3327645912984705</c:v>
                </c:pt>
                <c:pt idx="448">
                  <c:v>-1.3475929690518242</c:v>
                </c:pt>
                <c:pt idx="449">
                  <c:v>-1.3322433881529954</c:v>
                </c:pt>
                <c:pt idx="450">
                  <c:v>-1.354666786476334</c:v>
                </c:pt>
                <c:pt idx="451">
                  <c:v>-1.3492607640834502</c:v>
                </c:pt>
                <c:pt idx="452">
                  <c:v>-1.3365909946191505</c:v>
                </c:pt>
                <c:pt idx="453">
                  <c:v>-1.3584604300674754</c:v>
                </c:pt>
                <c:pt idx="454">
                  <c:v>-1.357647917637983</c:v>
                </c:pt>
                <c:pt idx="455">
                  <c:v>-1.3054299614013862</c:v>
                </c:pt>
                <c:pt idx="456">
                  <c:v>-1.3672404946012269</c:v>
                </c:pt>
                <c:pt idx="457">
                  <c:v>-1.3010339816469481</c:v>
                </c:pt>
                <c:pt idx="458">
                  <c:v>-1.4076607918357955</c:v>
                </c:pt>
                <c:pt idx="459">
                  <c:v>-1.3297129788718942</c:v>
                </c:pt>
                <c:pt idx="460">
                  <c:v>-1.4085828832744947</c:v>
                </c:pt>
                <c:pt idx="461">
                  <c:v>-1.3918227749214864</c:v>
                </c:pt>
                <c:pt idx="462">
                  <c:v>-1.3368058130702241</c:v>
                </c:pt>
                <c:pt idx="463">
                  <c:v>-1.3821219120846855</c:v>
                </c:pt>
                <c:pt idx="464">
                  <c:v>-1.4475506311345121</c:v>
                </c:pt>
                <c:pt idx="465">
                  <c:v>-1.3064614804712478</c:v>
                </c:pt>
                <c:pt idx="466">
                  <c:v>-1.3335731443898011</c:v>
                </c:pt>
                <c:pt idx="467">
                  <c:v>-1.4128218264816628</c:v>
                </c:pt>
                <c:pt idx="468">
                  <c:v>-1.5323989822948443</c:v>
                </c:pt>
                <c:pt idx="469">
                  <c:v>-1.3826689713388269</c:v>
                </c:pt>
                <c:pt idx="470">
                  <c:v>-1.4591162108913649</c:v>
                </c:pt>
                <c:pt idx="471">
                  <c:v>-1.454399377176997</c:v>
                </c:pt>
                <c:pt idx="472">
                  <c:v>-1.4871848023932766</c:v>
                </c:pt>
                <c:pt idx="473">
                  <c:v>-1.4348964085259521</c:v>
                </c:pt>
                <c:pt idx="474">
                  <c:v>-1.4538259921585062</c:v>
                </c:pt>
                <c:pt idx="475">
                  <c:v>-1.536474906016406</c:v>
                </c:pt>
                <c:pt idx="476">
                  <c:v>-1.4197881304535285</c:v>
                </c:pt>
                <c:pt idx="477">
                  <c:v>-1.4680836824589338</c:v>
                </c:pt>
                <c:pt idx="478">
                  <c:v>-1.6064045646976177</c:v>
                </c:pt>
                <c:pt idx="479">
                  <c:v>-1.6323400305569051</c:v>
                </c:pt>
                <c:pt idx="480">
                  <c:v>-1.6266618429900415</c:v>
                </c:pt>
                <c:pt idx="481">
                  <c:v>-1.8064212942017044</c:v>
                </c:pt>
                <c:pt idx="482">
                  <c:v>-2.0141673608760682</c:v>
                </c:pt>
                <c:pt idx="483">
                  <c:v>-2.2295008588252783</c:v>
                </c:pt>
                <c:pt idx="484">
                  <c:v>-2.4612772707508639</c:v>
                </c:pt>
                <c:pt idx="485">
                  <c:v>-2.7112833937390968</c:v>
                </c:pt>
                <c:pt idx="486">
                  <c:v>-3.060748759625886</c:v>
                </c:pt>
                <c:pt idx="487">
                  <c:v>-3.4414840272696039</c:v>
                </c:pt>
                <c:pt idx="488">
                  <c:v>-3.5978669140954929</c:v>
                </c:pt>
                <c:pt idx="489">
                  <c:v>-4.1454168126415265</c:v>
                </c:pt>
                <c:pt idx="490">
                  <c:v>-4.6142763125724224</c:v>
                </c:pt>
                <c:pt idx="491">
                  <c:v>-5.2283825019766024</c:v>
                </c:pt>
                <c:pt idx="492">
                  <c:v>-5.7270835210758637</c:v>
                </c:pt>
                <c:pt idx="493">
                  <c:v>-6.310521745457808</c:v>
                </c:pt>
                <c:pt idx="494">
                  <c:v>-6.8322647260853113</c:v>
                </c:pt>
                <c:pt idx="495">
                  <c:v>-7.4216100244491221</c:v>
                </c:pt>
                <c:pt idx="496">
                  <c:v>-8.2408119642466957</c:v>
                </c:pt>
                <c:pt idx="497">
                  <c:v>-8.7026789168693064</c:v>
                </c:pt>
                <c:pt idx="498">
                  <c:v>-9.5680818007724575</c:v>
                </c:pt>
                <c:pt idx="499">
                  <c:v>-10.327104766553207</c:v>
                </c:pt>
                <c:pt idx="500">
                  <c:v>-11.201587618571601</c:v>
                </c:pt>
                <c:pt idx="501">
                  <c:v>-12.160960872680338</c:v>
                </c:pt>
                <c:pt idx="502">
                  <c:v>-13.270238031337273</c:v>
                </c:pt>
                <c:pt idx="503">
                  <c:v>-14.532967553460518</c:v>
                </c:pt>
                <c:pt idx="504">
                  <c:v>-15.342605175091524</c:v>
                </c:pt>
                <c:pt idx="505">
                  <c:v>-16.462170357430487</c:v>
                </c:pt>
                <c:pt idx="506">
                  <c:v>-18.35273908564994</c:v>
                </c:pt>
                <c:pt idx="507">
                  <c:v>-20.378516936701207</c:v>
                </c:pt>
                <c:pt idx="508">
                  <c:v>-20.916404568466888</c:v>
                </c:pt>
                <c:pt idx="509">
                  <c:v>-22.958193555152388</c:v>
                </c:pt>
                <c:pt idx="510">
                  <c:v>-25.086692744295309</c:v>
                </c:pt>
                <c:pt idx="511">
                  <c:v>-26.032467293979749</c:v>
                </c:pt>
                <c:pt idx="512">
                  <c:v>-27.374859078720242</c:v>
                </c:pt>
                <c:pt idx="513">
                  <c:v>-28.353923863651335</c:v>
                </c:pt>
                <c:pt idx="514">
                  <c:v>-28.615338475870203</c:v>
                </c:pt>
                <c:pt idx="515">
                  <c:v>-28.260109130138328</c:v>
                </c:pt>
                <c:pt idx="516">
                  <c:v>-27.918924078625281</c:v>
                </c:pt>
                <c:pt idx="517">
                  <c:v>-27.330725904614042</c:v>
                </c:pt>
                <c:pt idx="518">
                  <c:v>-23.510366977210246</c:v>
                </c:pt>
                <c:pt idx="519">
                  <c:v>-22.779237904844624</c:v>
                </c:pt>
                <c:pt idx="520">
                  <c:v>-16.323704760947205</c:v>
                </c:pt>
                <c:pt idx="521">
                  <c:v>-13.086166070281815</c:v>
                </c:pt>
                <c:pt idx="522">
                  <c:v>-8.715878935481312</c:v>
                </c:pt>
                <c:pt idx="523">
                  <c:v>-2.5758991289534845</c:v>
                </c:pt>
                <c:pt idx="524">
                  <c:v>0.89974965164023601</c:v>
                </c:pt>
                <c:pt idx="525">
                  <c:v>3.8815358485512279</c:v>
                </c:pt>
                <c:pt idx="526">
                  <c:v>10.46803951858343</c:v>
                </c:pt>
                <c:pt idx="527">
                  <c:v>13.0789205018375</c:v>
                </c:pt>
                <c:pt idx="528">
                  <c:v>11.849017830183092</c:v>
                </c:pt>
                <c:pt idx="529">
                  <c:v>11.479132648667305</c:v>
                </c:pt>
                <c:pt idx="530">
                  <c:v>14.185504499641723</c:v>
                </c:pt>
                <c:pt idx="531">
                  <c:v>15.152169145184837</c:v>
                </c:pt>
                <c:pt idx="532">
                  <c:v>12.140912731584129</c:v>
                </c:pt>
                <c:pt idx="533">
                  <c:v>7.8791373160008753</c:v>
                </c:pt>
                <c:pt idx="534">
                  <c:v>9.5494170208928253</c:v>
                </c:pt>
                <c:pt idx="535">
                  <c:v>2.8822951858781738</c:v>
                </c:pt>
                <c:pt idx="536">
                  <c:v>-18.307478807883292</c:v>
                </c:pt>
                <c:pt idx="537">
                  <c:v>-20.091066223486322</c:v>
                </c:pt>
                <c:pt idx="538">
                  <c:v>-18.490305205530809</c:v>
                </c:pt>
                <c:pt idx="539">
                  <c:v>-148.88111864224905</c:v>
                </c:pt>
                <c:pt idx="540">
                  <c:v>188.26076675107691</c:v>
                </c:pt>
                <c:pt idx="541">
                  <c:v>-18.921426788117216</c:v>
                </c:pt>
                <c:pt idx="542">
                  <c:v>78.050415812019381</c:v>
                </c:pt>
                <c:pt idx="543">
                  <c:v>3.8548300051091231</c:v>
                </c:pt>
                <c:pt idx="544">
                  <c:v>-6.0802006268569899</c:v>
                </c:pt>
                <c:pt idx="545">
                  <c:v>5.0203653070396568</c:v>
                </c:pt>
                <c:pt idx="546">
                  <c:v>-6.1781319600770042</c:v>
                </c:pt>
                <c:pt idx="547">
                  <c:v>-8.9563841521322658</c:v>
                </c:pt>
                <c:pt idx="548">
                  <c:v>-9.2214357093708177</c:v>
                </c:pt>
                <c:pt idx="549">
                  <c:v>-9.8592659079944784</c:v>
                </c:pt>
                <c:pt idx="550">
                  <c:v>-12.371814575033602</c:v>
                </c:pt>
                <c:pt idx="551">
                  <c:v>-15.649818785880989</c:v>
                </c:pt>
                <c:pt idx="552">
                  <c:v>-8.9881061732218228</c:v>
                </c:pt>
                <c:pt idx="553">
                  <c:v>-8.4103265007253558</c:v>
                </c:pt>
                <c:pt idx="554">
                  <c:v>-9.3230882437264651</c:v>
                </c:pt>
                <c:pt idx="555">
                  <c:v>-5.4227881091393524</c:v>
                </c:pt>
                <c:pt idx="556">
                  <c:v>-8.0565947649763867</c:v>
                </c:pt>
                <c:pt idx="557">
                  <c:v>-4.0537716024437458</c:v>
                </c:pt>
                <c:pt idx="558">
                  <c:v>-3.1410429828948421</c:v>
                </c:pt>
                <c:pt idx="559">
                  <c:v>-1.8046499221753274</c:v>
                </c:pt>
                <c:pt idx="560">
                  <c:v>0.56558616305562193</c:v>
                </c:pt>
                <c:pt idx="561">
                  <c:v>0</c:v>
                </c:pt>
                <c:pt idx="562">
                  <c:v>0.51683094931213591</c:v>
                </c:pt>
                <c:pt idx="563">
                  <c:v>1.4737623196247662</c:v>
                </c:pt>
                <c:pt idx="564">
                  <c:v>1.8933046647626028</c:v>
                </c:pt>
                <c:pt idx="565">
                  <c:v>4.0870924979083947</c:v>
                </c:pt>
                <c:pt idx="566">
                  <c:v>4.0106227685258187</c:v>
                </c:pt>
                <c:pt idx="567">
                  <c:v>3.4393984444824861</c:v>
                </c:pt>
                <c:pt idx="568">
                  <c:v>3.7396498263266076</c:v>
                </c:pt>
                <c:pt idx="569">
                  <c:v>2.8587251261531175</c:v>
                </c:pt>
                <c:pt idx="570">
                  <c:v>2.764926945471994</c:v>
                </c:pt>
                <c:pt idx="571">
                  <c:v>1.9104406239734009</c:v>
                </c:pt>
                <c:pt idx="572">
                  <c:v>2.2510849622372628</c:v>
                </c:pt>
                <c:pt idx="573">
                  <c:v>1.0889066179699614</c:v>
                </c:pt>
                <c:pt idx="574">
                  <c:v>1.0597540038048809</c:v>
                </c:pt>
                <c:pt idx="575">
                  <c:v>-0.34089263620506238</c:v>
                </c:pt>
                <c:pt idx="576">
                  <c:v>-0.33053618021424402</c:v>
                </c:pt>
                <c:pt idx="577">
                  <c:v>-1.5992939415960965</c:v>
                </c:pt>
                <c:pt idx="578">
                  <c:v>-1.5445455433417337</c:v>
                </c:pt>
                <c:pt idx="579">
                  <c:v>-1.4836383163612861</c:v>
                </c:pt>
                <c:pt idx="580">
                  <c:v>-1.7202595866803767</c:v>
                </c:pt>
                <c:pt idx="581">
                  <c:v>-2.4743744098632585</c:v>
                </c:pt>
                <c:pt idx="582">
                  <c:v>-2.6608338379512859</c:v>
                </c:pt>
                <c:pt idx="583">
                  <c:v>-2.7998733529714088</c:v>
                </c:pt>
                <c:pt idx="584">
                  <c:v>-2.4494005683390538</c:v>
                </c:pt>
                <c:pt idx="585">
                  <c:v>-2.1139776098578644</c:v>
                </c:pt>
                <c:pt idx="586">
                  <c:v>-1.5963628958321929</c:v>
                </c:pt>
                <c:pt idx="587">
                  <c:v>-1.5367708883159841</c:v>
                </c:pt>
                <c:pt idx="588">
                  <c:v>-1.698798639025481</c:v>
                </c:pt>
                <c:pt idx="589">
                  <c:v>-2.0414760152794749</c:v>
                </c:pt>
                <c:pt idx="590">
                  <c:v>-1.3880392576906373</c:v>
                </c:pt>
                <c:pt idx="591">
                  <c:v>-0.76609611065718197</c:v>
                </c:pt>
                <c:pt idx="592">
                  <c:v>-0.55888591830943446</c:v>
                </c:pt>
                <c:pt idx="593">
                  <c:v>0</c:v>
                </c:pt>
                <c:pt idx="594">
                  <c:v>0</c:v>
                </c:pt>
                <c:pt idx="595">
                  <c:v>-0.17324656206294825</c:v>
                </c:pt>
                <c:pt idx="596">
                  <c:v>0</c:v>
                </c:pt>
                <c:pt idx="597">
                  <c:v>0.33102111785356086</c:v>
                </c:pt>
                <c:pt idx="598">
                  <c:v>0</c:v>
                </c:pt>
                <c:pt idx="599">
                  <c:v>0</c:v>
                </c:pt>
                <c:pt idx="600">
                  <c:v>0.30977206122418705</c:v>
                </c:pt>
                <c:pt idx="601">
                  <c:v>0</c:v>
                </c:pt>
                <c:pt idx="602">
                  <c:v>0</c:v>
                </c:pt>
                <c:pt idx="603">
                  <c:v>-0.14481202700428994</c:v>
                </c:pt>
                <c:pt idx="604">
                  <c:v>-0.42540100628716776</c:v>
                </c:pt>
                <c:pt idx="605">
                  <c:v>-0.27553181092004436</c:v>
                </c:pt>
                <c:pt idx="606">
                  <c:v>-0.40446976956887121</c:v>
                </c:pt>
                <c:pt idx="607">
                  <c:v>-0.65861530362635967</c:v>
                </c:pt>
                <c:pt idx="608">
                  <c:v>-0.63827107936074656</c:v>
                </c:pt>
                <c:pt idx="609">
                  <c:v>-0.99846575881016275</c:v>
                </c:pt>
                <c:pt idx="610">
                  <c:v>-0.96464224837722579</c:v>
                </c:pt>
                <c:pt idx="611">
                  <c:v>-0.94154495167217211</c:v>
                </c:pt>
                <c:pt idx="612">
                  <c:v>-0.90980717674088163</c:v>
                </c:pt>
                <c:pt idx="613">
                  <c:v>-0.9984247359149141</c:v>
                </c:pt>
                <c:pt idx="614">
                  <c:v>-0.64569766961722097</c:v>
                </c:pt>
                <c:pt idx="615">
                  <c:v>-0.73389821056557758</c:v>
                </c:pt>
                <c:pt idx="616">
                  <c:v>-0.61280853167880966</c:v>
                </c:pt>
                <c:pt idx="617">
                  <c:v>-0.3985698414394625</c:v>
                </c:pt>
                <c:pt idx="618">
                  <c:v>-0.389205018066477</c:v>
                </c:pt>
                <c:pt idx="619">
                  <c:v>-0.28515981154578018</c:v>
                </c:pt>
                <c:pt idx="620">
                  <c:v>-0.27868055382700407</c:v>
                </c:pt>
                <c:pt idx="621">
                  <c:v>-0.18219114071617265</c:v>
                </c:pt>
                <c:pt idx="622">
                  <c:v>0</c:v>
                </c:pt>
                <c:pt idx="623">
                  <c:v>0.1754644866315648</c:v>
                </c:pt>
                <c:pt idx="624">
                  <c:v>0.25772782766099878</c:v>
                </c:pt>
                <c:pt idx="625">
                  <c:v>8.4821569549692791E-2</c:v>
                </c:pt>
                <c:pt idx="626">
                  <c:v>0.24971993619793525</c:v>
                </c:pt>
                <c:pt idx="627">
                  <c:v>0.32815150906875445</c:v>
                </c:pt>
                <c:pt idx="628">
                  <c:v>0.32257833021271448</c:v>
                </c:pt>
                <c:pt idx="629">
                  <c:v>0.23903995009548201</c:v>
                </c:pt>
                <c:pt idx="630">
                  <c:v>0.39263060839310232</c:v>
                </c:pt>
                <c:pt idx="631">
                  <c:v>0.23212084441676681</c:v>
                </c:pt>
                <c:pt idx="632">
                  <c:v>7.6282894411352262E-2</c:v>
                </c:pt>
                <c:pt idx="633">
                  <c:v>0.22493420848211179</c:v>
                </c:pt>
                <c:pt idx="634">
                  <c:v>7.3678379446183079E-2</c:v>
                </c:pt>
                <c:pt idx="635">
                  <c:v>-0.14480043348998842</c:v>
                </c:pt>
                <c:pt idx="636">
                  <c:v>-0.14203434359221526</c:v>
                </c:pt>
                <c:pt idx="637">
                  <c:v>-0.20882389654244105</c:v>
                </c:pt>
                <c:pt idx="638">
                  <c:v>-0.13603900246144837</c:v>
                </c:pt>
                <c:pt idx="639">
                  <c:v>-0.20046022588968471</c:v>
                </c:pt>
                <c:pt idx="640">
                  <c:v>-0.26223902532030324</c:v>
                </c:pt>
                <c:pt idx="641">
                  <c:v>-0.25567484740554491</c:v>
                </c:pt>
                <c:pt idx="642">
                  <c:v>-0.18855822196754204</c:v>
                </c:pt>
                <c:pt idx="643">
                  <c:v>-0.24511632855717147</c:v>
                </c:pt>
                <c:pt idx="644">
                  <c:v>-0.12050747386889107</c:v>
                </c:pt>
                <c:pt idx="645">
                  <c:v>-5.9157286910505147E-2</c:v>
                </c:pt>
                <c:pt idx="646">
                  <c:v>0</c:v>
                </c:pt>
                <c:pt idx="647">
                  <c:v>0</c:v>
                </c:pt>
                <c:pt idx="648">
                  <c:v>0.2812693140829004</c:v>
                </c:pt>
                <c:pt idx="649">
                  <c:v>0.16687318507872381</c:v>
                </c:pt>
                <c:pt idx="650">
                  <c:v>0.21922728281812801</c:v>
                </c:pt>
                <c:pt idx="651">
                  <c:v>0.38077996193077057</c:v>
                </c:pt>
                <c:pt idx="652">
                  <c:v>0.32239612591918076</c:v>
                </c:pt>
                <c:pt idx="653">
                  <c:v>0.21250425345285048</c:v>
                </c:pt>
                <c:pt idx="654">
                  <c:v>0.52769718491894413</c:v>
                </c:pt>
                <c:pt idx="655">
                  <c:v>0.31386626860087879</c:v>
                </c:pt>
                <c:pt idx="656">
                  <c:v>0.10354286704883195</c:v>
                </c:pt>
                <c:pt idx="657">
                  <c:v>0.35773766998158696</c:v>
                </c:pt>
                <c:pt idx="658">
                  <c:v>0.25328233687925444</c:v>
                </c:pt>
                <c:pt idx="659">
                  <c:v>0.10012953701183547</c:v>
                </c:pt>
                <c:pt idx="660">
                  <c:v>9.877268988098982E-2</c:v>
                </c:pt>
                <c:pt idx="661">
                  <c:v>0</c:v>
                </c:pt>
                <c:pt idx="662">
                  <c:v>9.6107240819544984E-2</c:v>
                </c:pt>
                <c:pt idx="663">
                  <c:v>0</c:v>
                </c:pt>
                <c:pt idx="664">
                  <c:v>4.6675980403626686E-2</c:v>
                </c:pt>
                <c:pt idx="665">
                  <c:v>-4.6014535610366926E-2</c:v>
                </c:pt>
                <c:pt idx="666">
                  <c:v>-4.5441033551724574E-2</c:v>
                </c:pt>
                <c:pt idx="667">
                  <c:v>0.17884905113156824</c:v>
                </c:pt>
                <c:pt idx="668">
                  <c:v>4.4300345356371687E-2</c:v>
                </c:pt>
                <c:pt idx="669">
                  <c:v>-8.7212918710208032E-2</c:v>
                </c:pt>
                <c:pt idx="670">
                  <c:v>0.1292832266905688</c:v>
                </c:pt>
                <c:pt idx="671">
                  <c:v>4.2513375979326924E-2</c:v>
                </c:pt>
                <c:pt idx="672">
                  <c:v>0.12660666920778213</c:v>
                </c:pt>
                <c:pt idx="673">
                  <c:v>0.16673924998907569</c:v>
                </c:pt>
                <c:pt idx="674">
                  <c:v>0.16584219447100565</c:v>
                </c:pt>
                <c:pt idx="675">
                  <c:v>0.16439339349682527</c:v>
                </c:pt>
                <c:pt idx="676">
                  <c:v>0.2044853208598133</c:v>
                </c:pt>
                <c:pt idx="677">
                  <c:v>0.16222224064166435</c:v>
                </c:pt>
                <c:pt idx="678">
                  <c:v>0.16133009854735789</c:v>
                </c:pt>
                <c:pt idx="679">
                  <c:v>0.11983457630325599</c:v>
                </c:pt>
                <c:pt idx="680">
                  <c:v>3.9781493181093579E-2</c:v>
                </c:pt>
                <c:pt idx="681">
                  <c:v>0</c:v>
                </c:pt>
                <c:pt idx="682">
                  <c:v>-3.9010646323162146E-2</c:v>
                </c:pt>
                <c:pt idx="683">
                  <c:v>-0.15471853861178922</c:v>
                </c:pt>
                <c:pt idx="684">
                  <c:v>-0.19063522792823009</c:v>
                </c:pt>
                <c:pt idx="685">
                  <c:v>-0.22620751714421888</c:v>
                </c:pt>
                <c:pt idx="686">
                  <c:v>-0.26080251403945898</c:v>
                </c:pt>
                <c:pt idx="687">
                  <c:v>-0.29312039959790959</c:v>
                </c:pt>
                <c:pt idx="688">
                  <c:v>-0.21733024406385984</c:v>
                </c:pt>
                <c:pt idx="689">
                  <c:v>-0.21620098843598073</c:v>
                </c:pt>
                <c:pt idx="690">
                  <c:v>-0.21430014816358045</c:v>
                </c:pt>
                <c:pt idx="691">
                  <c:v>-0.2831350449503981</c:v>
                </c:pt>
                <c:pt idx="692">
                  <c:v>-0.31539568697049142</c:v>
                </c:pt>
                <c:pt idx="693">
                  <c:v>-0.27928487853876915</c:v>
                </c:pt>
                <c:pt idx="694">
                  <c:v>-0.24406458314173637</c:v>
                </c:pt>
                <c:pt idx="695">
                  <c:v>-0.20833372188054919</c:v>
                </c:pt>
                <c:pt idx="696">
                  <c:v>-0.17427153564846445</c:v>
                </c:pt>
                <c:pt idx="697">
                  <c:v>-0.17535562824565343</c:v>
                </c:pt>
                <c:pt idx="698">
                  <c:v>-0.17681348852608628</c:v>
                </c:pt>
                <c:pt idx="699">
                  <c:v>-0.14302446805591043</c:v>
                </c:pt>
                <c:pt idx="700">
                  <c:v>-0.18122377877862486</c:v>
                </c:pt>
                <c:pt idx="701">
                  <c:v>-0.14736703380613028</c:v>
                </c:pt>
                <c:pt idx="702">
                  <c:v>-0.15146411961327319</c:v>
                </c:pt>
                <c:pt idx="703">
                  <c:v>-0.15512470446936366</c:v>
                </c:pt>
                <c:pt idx="704">
                  <c:v>-0.23898661427131213</c:v>
                </c:pt>
                <c:pt idx="705">
                  <c:v>-0.20532034341801714</c:v>
                </c:pt>
                <c:pt idx="706">
                  <c:v>-0.21693349736626619</c:v>
                </c:pt>
                <c:pt idx="707">
                  <c:v>-0.22411621715586752</c:v>
                </c:pt>
                <c:pt idx="708">
                  <c:v>-0.19252049309607708</c:v>
                </c:pt>
                <c:pt idx="709">
                  <c:v>-0.20415134426498288</c:v>
                </c:pt>
                <c:pt idx="710">
                  <c:v>-0.16384097480612028</c:v>
                </c:pt>
                <c:pt idx="711">
                  <c:v>-0.12178796826746859</c:v>
                </c:pt>
                <c:pt idx="712">
                  <c:v>0</c:v>
                </c:pt>
                <c:pt idx="713">
                  <c:v>7.6569653621957334E-2</c:v>
                </c:pt>
                <c:pt idx="714">
                  <c:v>0.17980334340386434</c:v>
                </c:pt>
                <c:pt idx="715">
                  <c:v>0.5334585425738505</c:v>
                </c:pt>
                <c:pt idx="716">
                  <c:v>0.9936813441436062</c:v>
                </c:pt>
                <c:pt idx="717">
                  <c:v>0.95807060293061308</c:v>
                </c:pt>
                <c:pt idx="718">
                  <c:v>1.2778324988476046</c:v>
                </c:pt>
                <c:pt idx="719">
                  <c:v>6.7255220573809458E-3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DC8-4C38-AAB6-DBCE86E69C3A}"/>
            </c:ext>
          </c:extLst>
        </c:ser>
        <c:ser>
          <c:idx val="2"/>
          <c:order val="1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yVal>
            <c:numRef>
              <c:f>'2. 3000RPM'!$G$3:$G$723</c:f>
              <c:numCache>
                <c:formatCode>General</c:formatCode>
                <c:ptCount val="721"/>
                <c:pt idx="0">
                  <c:v>0</c:v>
                </c:pt>
                <c:pt idx="1">
                  <c:v>0.7710534203102789</c:v>
                </c:pt>
                <c:pt idx="2">
                  <c:v>1.1565251159647045</c:v>
                </c:pt>
                <c:pt idx="3">
                  <c:v>0.3433036798103854</c:v>
                </c:pt>
                <c:pt idx="4">
                  <c:v>0.38814421008760092</c:v>
                </c:pt>
                <c:pt idx="5">
                  <c:v>0.32701951243252148</c:v>
                </c:pt>
                <c:pt idx="6">
                  <c:v>-0.55881856064076985</c:v>
                </c:pt>
                <c:pt idx="7">
                  <c:v>-0.16393789142627443</c:v>
                </c:pt>
                <c:pt idx="8">
                  <c:v>-7.4508912146168449E-2</c:v>
                </c:pt>
                <c:pt idx="9">
                  <c:v>-0.26744095985938293</c:v>
                </c:pt>
                <c:pt idx="10">
                  <c:v>0</c:v>
                </c:pt>
                <c:pt idx="11">
                  <c:v>0.23400045653113988</c:v>
                </c:pt>
                <c:pt idx="12">
                  <c:v>0.21596650645361298</c:v>
                </c:pt>
                <c:pt idx="13">
                  <c:v>0.20706827191075061</c:v>
                </c:pt>
                <c:pt idx="14">
                  <c:v>0.1941296324918601</c:v>
                </c:pt>
                <c:pt idx="15">
                  <c:v>0</c:v>
                </c:pt>
                <c:pt idx="16">
                  <c:v>9.0414954437214326E-2</c:v>
                </c:pt>
                <c:pt idx="17">
                  <c:v>0.21895059424560093</c:v>
                </c:pt>
                <c:pt idx="18">
                  <c:v>-4.2339533905576349E-2</c:v>
                </c:pt>
                <c:pt idx="19">
                  <c:v>8.2886442169612926E-2</c:v>
                </c:pt>
                <c:pt idx="20">
                  <c:v>-8.1401280421928582E-2</c:v>
                </c:pt>
                <c:pt idx="21">
                  <c:v>-0.12055727798643061</c:v>
                </c:pt>
                <c:pt idx="22">
                  <c:v>0.11896031681638682</c:v>
                </c:pt>
                <c:pt idx="23">
                  <c:v>-3.9163631599470013E-2</c:v>
                </c:pt>
                <c:pt idx="24">
                  <c:v>-0.15563216957412745</c:v>
                </c:pt>
                <c:pt idx="25">
                  <c:v>3.8876137597009967E-2</c:v>
                </c:pt>
                <c:pt idx="26">
                  <c:v>-7.7293044701775643E-2</c:v>
                </c:pt>
                <c:pt idx="27">
                  <c:v>0.23017890852434381</c:v>
                </c:pt>
                <c:pt idx="28">
                  <c:v>0.26680015226708964</c:v>
                </c:pt>
                <c:pt idx="29">
                  <c:v>-3.8049001549709895E-2</c:v>
                </c:pt>
                <c:pt idx="30">
                  <c:v>-3.8184318173669525E-2</c:v>
                </c:pt>
                <c:pt idx="31">
                  <c:v>-7.6403640443288345E-2</c:v>
                </c:pt>
                <c:pt idx="32">
                  <c:v>-0.30856567150600167</c:v>
                </c:pt>
                <c:pt idx="33">
                  <c:v>-0.23528994471571871</c:v>
                </c:pt>
                <c:pt idx="34">
                  <c:v>0.15777835680933852</c:v>
                </c:pt>
                <c:pt idx="35">
                  <c:v>0.58826809739246999</c:v>
                </c:pt>
                <c:pt idx="36">
                  <c:v>-0.51404348273208766</c:v>
                </c:pt>
                <c:pt idx="37">
                  <c:v>0.23956744656922038</c:v>
                </c:pt>
                <c:pt idx="38">
                  <c:v>-0.24191433205582352</c:v>
                </c:pt>
                <c:pt idx="39">
                  <c:v>-0.28715910738156003</c:v>
                </c:pt>
                <c:pt idx="40">
                  <c:v>0.16541993747770684</c:v>
                </c:pt>
                <c:pt idx="41">
                  <c:v>-8.3742343061661659E-2</c:v>
                </c:pt>
                <c:pt idx="42">
                  <c:v>0</c:v>
                </c:pt>
                <c:pt idx="43">
                  <c:v>0.12850305649763671</c:v>
                </c:pt>
                <c:pt idx="44">
                  <c:v>-8.6467787202752916E-2</c:v>
                </c:pt>
                <c:pt idx="45">
                  <c:v>0.43605470401912816</c:v>
                </c:pt>
                <c:pt idx="46">
                  <c:v>-0.21953230398490348</c:v>
                </c:pt>
                <c:pt idx="47">
                  <c:v>0.53331678475821587</c:v>
                </c:pt>
                <c:pt idx="48">
                  <c:v>-0.22344353677251572</c:v>
                </c:pt>
                <c:pt idx="49">
                  <c:v>-1.7210545454149941</c:v>
                </c:pt>
                <c:pt idx="50">
                  <c:v>0.47838631867247977</c:v>
                </c:pt>
                <c:pt idx="51">
                  <c:v>-9.6688539385141034E-2</c:v>
                </c:pt>
                <c:pt idx="52">
                  <c:v>0.34147390863165972</c:v>
                </c:pt>
                <c:pt idx="53">
                  <c:v>0.39378983255752198</c:v>
                </c:pt>
                <c:pt idx="54">
                  <c:v>0.44373258007964916</c:v>
                </c:pt>
                <c:pt idx="55">
                  <c:v>-9.9621902785847927E-2</c:v>
                </c:pt>
                <c:pt idx="56">
                  <c:v>0.30239367139642009</c:v>
                </c:pt>
                <c:pt idx="57">
                  <c:v>0.35607387942961627</c:v>
                </c:pt>
                <c:pt idx="58">
                  <c:v>5.1471326025379162E-2</c:v>
                </c:pt>
                <c:pt idx="59">
                  <c:v>0.62127829562906656</c:v>
                </c:pt>
                <c:pt idx="60">
                  <c:v>-0.36714337779295259</c:v>
                </c:pt>
                <c:pt idx="61">
                  <c:v>-0.16070206462061451</c:v>
                </c:pt>
                <c:pt idx="62">
                  <c:v>0.91737786552745659</c:v>
                </c:pt>
                <c:pt idx="63">
                  <c:v>0.64860443266835921</c:v>
                </c:pt>
                <c:pt idx="64">
                  <c:v>0.48795424793366027</c:v>
                </c:pt>
                <c:pt idx="65">
                  <c:v>0.38272817044565749</c:v>
                </c:pt>
                <c:pt idx="66">
                  <c:v>-0.1105934967284728</c:v>
                </c:pt>
                <c:pt idx="67">
                  <c:v>5.6247169938392329E-2</c:v>
                </c:pt>
                <c:pt idx="68">
                  <c:v>0</c:v>
                </c:pt>
                <c:pt idx="69">
                  <c:v>-0.17442549650936548</c:v>
                </c:pt>
                <c:pt idx="70">
                  <c:v>0.53125700507823992</c:v>
                </c:pt>
                <c:pt idx="71">
                  <c:v>0.53428006533357197</c:v>
                </c:pt>
                <c:pt idx="72">
                  <c:v>0.59823570315207242</c:v>
                </c:pt>
                <c:pt idx="73">
                  <c:v>0.1209872666841967</c:v>
                </c:pt>
                <c:pt idx="74">
                  <c:v>6.1443260807312605E-2</c:v>
                </c:pt>
                <c:pt idx="75">
                  <c:v>0.12443994725456058</c:v>
                </c:pt>
                <c:pt idx="76">
                  <c:v>6.3336516214171856E-2</c:v>
                </c:pt>
                <c:pt idx="77">
                  <c:v>0</c:v>
                </c:pt>
                <c:pt idx="78">
                  <c:v>-6.5415942453409107E-2</c:v>
                </c:pt>
                <c:pt idx="79">
                  <c:v>-0.13385387992022293</c:v>
                </c:pt>
                <c:pt idx="80">
                  <c:v>-0.27273233126827218</c:v>
                </c:pt>
                <c:pt idx="81">
                  <c:v>-0.48740952517356828</c:v>
                </c:pt>
                <c:pt idx="82">
                  <c:v>-0.71714555372460476</c:v>
                </c:pt>
                <c:pt idx="83">
                  <c:v>-0.44161563761413924</c:v>
                </c:pt>
                <c:pt idx="84">
                  <c:v>-7.5162376275333273E-2</c:v>
                </c:pt>
                <c:pt idx="85">
                  <c:v>0</c:v>
                </c:pt>
                <c:pt idx="86">
                  <c:v>0.15583512784181142</c:v>
                </c:pt>
                <c:pt idx="87">
                  <c:v>7.930966934312228E-2</c:v>
                </c:pt>
                <c:pt idx="88">
                  <c:v>-0.24208847672721287</c:v>
                </c:pt>
                <c:pt idx="89">
                  <c:v>-0.16491301093319644</c:v>
                </c:pt>
                <c:pt idx="90">
                  <c:v>-0.16790436253993782</c:v>
                </c:pt>
                <c:pt idx="91">
                  <c:v>8.5811933801493809E-2</c:v>
                </c:pt>
                <c:pt idx="92">
                  <c:v>0.86879882904493366</c:v>
                </c:pt>
                <c:pt idx="93">
                  <c:v>1.1360421031701784</c:v>
                </c:pt>
                <c:pt idx="94">
                  <c:v>0.88153057471938734</c:v>
                </c:pt>
                <c:pt idx="95">
                  <c:v>0.70902241010089218</c:v>
                </c:pt>
                <c:pt idx="96">
                  <c:v>0.4492983934876012</c:v>
                </c:pt>
                <c:pt idx="97">
                  <c:v>-0.18313503463791042</c:v>
                </c:pt>
                <c:pt idx="98">
                  <c:v>0</c:v>
                </c:pt>
                <c:pt idx="99">
                  <c:v>-0.19047951807549468</c:v>
                </c:pt>
                <c:pt idx="100">
                  <c:v>-9.7310536074015477E-2</c:v>
                </c:pt>
                <c:pt idx="101">
                  <c:v>0.49527934462220108</c:v>
                </c:pt>
                <c:pt idx="102">
                  <c:v>0.60275627930490072</c:v>
                </c:pt>
                <c:pt idx="103">
                  <c:v>0.71239719884808894</c:v>
                </c:pt>
                <c:pt idx="104">
                  <c:v>0.61855997456337208</c:v>
                </c:pt>
                <c:pt idx="105">
                  <c:v>0.10474256865488708</c:v>
                </c:pt>
                <c:pt idx="106">
                  <c:v>0.10702713850791659</c:v>
                </c:pt>
                <c:pt idx="107">
                  <c:v>0.65018629796951832</c:v>
                </c:pt>
                <c:pt idx="108">
                  <c:v>0.22151106612030161</c:v>
                </c:pt>
                <c:pt idx="109">
                  <c:v>0.56058499993721944</c:v>
                </c:pt>
                <c:pt idx="110">
                  <c:v>0.45816390128875217</c:v>
                </c:pt>
                <c:pt idx="111">
                  <c:v>0.46348633673276329</c:v>
                </c:pt>
                <c:pt idx="112">
                  <c:v>0.35551557222540653</c:v>
                </c:pt>
                <c:pt idx="113">
                  <c:v>0.60145374609958802</c:v>
                </c:pt>
                <c:pt idx="114">
                  <c:v>0</c:v>
                </c:pt>
                <c:pt idx="115">
                  <c:v>0</c:v>
                </c:pt>
                <c:pt idx="116">
                  <c:v>-0.64104808809387237</c:v>
                </c:pt>
                <c:pt idx="117">
                  <c:v>-1.0557856105177548</c:v>
                </c:pt>
                <c:pt idx="118">
                  <c:v>-0.67930016113655622</c:v>
                </c:pt>
                <c:pt idx="119">
                  <c:v>0</c:v>
                </c:pt>
                <c:pt idx="120">
                  <c:v>0.71086274264800053</c:v>
                </c:pt>
                <c:pt idx="121">
                  <c:v>1.438074973146285</c:v>
                </c:pt>
                <c:pt idx="122">
                  <c:v>0.29373663749771406</c:v>
                </c:pt>
                <c:pt idx="123">
                  <c:v>-0.60176416101243413</c:v>
                </c:pt>
                <c:pt idx="124">
                  <c:v>-0.92836522112849962</c:v>
                </c:pt>
                <c:pt idx="125">
                  <c:v>-0.63664519051091717</c:v>
                </c:pt>
                <c:pt idx="126">
                  <c:v>0.32620300595856028</c:v>
                </c:pt>
                <c:pt idx="127">
                  <c:v>1.8252698895985597</c:v>
                </c:pt>
                <c:pt idx="128">
                  <c:v>1.5144571018523858</c:v>
                </c:pt>
                <c:pt idx="129">
                  <c:v>0.85989986517048633</c:v>
                </c:pt>
                <c:pt idx="130">
                  <c:v>-0.35024576602408752</c:v>
                </c:pt>
                <c:pt idx="131">
                  <c:v>-0.90462021589204733</c:v>
                </c:pt>
                <c:pt idx="132">
                  <c:v>-0.18599262498010721</c:v>
                </c:pt>
                <c:pt idx="133">
                  <c:v>0.38311624413704976</c:v>
                </c:pt>
                <c:pt idx="134">
                  <c:v>0.77960704130510095</c:v>
                </c:pt>
                <c:pt idx="135">
                  <c:v>0.40080646022520777</c:v>
                </c:pt>
                <c:pt idx="136">
                  <c:v>-0.82346680219305346</c:v>
                </c:pt>
                <c:pt idx="137">
                  <c:v>0.85001501715722683</c:v>
                </c:pt>
                <c:pt idx="138">
                  <c:v>0.21651719589871479</c:v>
                </c:pt>
                <c:pt idx="139">
                  <c:v>0.66986232645204025</c:v>
                </c:pt>
                <c:pt idx="140">
                  <c:v>0</c:v>
                </c:pt>
                <c:pt idx="141">
                  <c:v>-0.47467106628895583</c:v>
                </c:pt>
                <c:pt idx="142">
                  <c:v>-1.2251703352156784</c:v>
                </c:pt>
                <c:pt idx="143">
                  <c:v>-1.5216269315669757</c:v>
                </c:pt>
                <c:pt idx="144">
                  <c:v>-0.78709809572211231</c:v>
                </c:pt>
                <c:pt idx="145">
                  <c:v>-0.54577628589963789</c:v>
                </c:pt>
                <c:pt idx="146">
                  <c:v>0</c:v>
                </c:pt>
                <c:pt idx="147">
                  <c:v>0.29272416133287188</c:v>
                </c:pt>
                <c:pt idx="148">
                  <c:v>-2.4096369842872116</c:v>
                </c:pt>
                <c:pt idx="149">
                  <c:v>-3.1650117075944375</c:v>
                </c:pt>
                <c:pt idx="150">
                  <c:v>-1.9962463303544526</c:v>
                </c:pt>
                <c:pt idx="151">
                  <c:v>-1.0301298895477058</c:v>
                </c:pt>
                <c:pt idx="152">
                  <c:v>3.2208843346586509</c:v>
                </c:pt>
                <c:pt idx="153">
                  <c:v>5.186647031359624</c:v>
                </c:pt>
                <c:pt idx="154">
                  <c:v>6.0160675171024991</c:v>
                </c:pt>
                <c:pt idx="155">
                  <c:v>6.9924998229252742</c:v>
                </c:pt>
                <c:pt idx="156">
                  <c:v>5.9779074385625481</c:v>
                </c:pt>
                <c:pt idx="157">
                  <c:v>3.3258777449854704</c:v>
                </c:pt>
                <c:pt idx="158">
                  <c:v>1.7293622694701249</c:v>
                </c:pt>
                <c:pt idx="159">
                  <c:v>0</c:v>
                </c:pt>
                <c:pt idx="160">
                  <c:v>-2.4070399935874667</c:v>
                </c:pt>
                <c:pt idx="161">
                  <c:v>-3.0178641692222574</c:v>
                </c:pt>
                <c:pt idx="162">
                  <c:v>-4.8713959716282984</c:v>
                </c:pt>
                <c:pt idx="163">
                  <c:v>-1.7525843793420894</c:v>
                </c:pt>
                <c:pt idx="164">
                  <c:v>-2.4533996062632428</c:v>
                </c:pt>
                <c:pt idx="165">
                  <c:v>-5.3408277837332827</c:v>
                </c:pt>
                <c:pt idx="166">
                  <c:v>-2.1929836548254733</c:v>
                </c:pt>
                <c:pt idx="167">
                  <c:v>-2.3244628614562095</c:v>
                </c:pt>
                <c:pt idx="168">
                  <c:v>-1.7139121446333554</c:v>
                </c:pt>
                <c:pt idx="169">
                  <c:v>4.6639469679555505</c:v>
                </c:pt>
                <c:pt idx="170">
                  <c:v>6.2692696904483238</c:v>
                </c:pt>
                <c:pt idx="171">
                  <c:v>5.6233444487307276</c:v>
                </c:pt>
                <c:pt idx="172">
                  <c:v>6.4762742910099584</c:v>
                </c:pt>
                <c:pt idx="173">
                  <c:v>-1.4785004993443414</c:v>
                </c:pt>
                <c:pt idx="174">
                  <c:v>-3.6070481845294466</c:v>
                </c:pt>
                <c:pt idx="175">
                  <c:v>0</c:v>
                </c:pt>
                <c:pt idx="176">
                  <c:v>0</c:v>
                </c:pt>
                <c:pt idx="177">
                  <c:v>15.087311348607679</c:v>
                </c:pt>
                <c:pt idx="178">
                  <c:v>34.435078664376007</c:v>
                </c:pt>
                <c:pt idx="179">
                  <c:v>27.460221107127882</c:v>
                </c:pt>
                <c:pt idx="180">
                  <c:v>41.209712312744635</c:v>
                </c:pt>
                <c:pt idx="181">
                  <c:v>13.767518978207756</c:v>
                </c:pt>
                <c:pt idx="182">
                  <c:v>0</c:v>
                </c:pt>
                <c:pt idx="183">
                  <c:v>13.806329761942253</c:v>
                </c:pt>
                <c:pt idx="184">
                  <c:v>10.947263821961165</c:v>
                </c:pt>
                <c:pt idx="185">
                  <c:v>7.262288768686413</c:v>
                </c:pt>
                <c:pt idx="186">
                  <c:v>11.992655154028583</c:v>
                </c:pt>
                <c:pt idx="187">
                  <c:v>1.3164759467261196</c:v>
                </c:pt>
                <c:pt idx="188">
                  <c:v>-3.4097407455072992</c:v>
                </c:pt>
                <c:pt idx="189">
                  <c:v>-3.1421526966259221</c:v>
                </c:pt>
                <c:pt idx="190">
                  <c:v>-9.2433899240693407</c:v>
                </c:pt>
                <c:pt idx="191">
                  <c:v>-8.3995254012759588</c:v>
                </c:pt>
                <c:pt idx="192">
                  <c:v>-3.0250770677081431</c:v>
                </c:pt>
                <c:pt idx="193">
                  <c:v>-4.2732520991054237</c:v>
                </c:pt>
                <c:pt idx="194">
                  <c:v>-6.4902602914611993</c:v>
                </c:pt>
                <c:pt idx="195">
                  <c:v>-3.571666656163027</c:v>
                </c:pt>
                <c:pt idx="196">
                  <c:v>-7.3311791692274779</c:v>
                </c:pt>
                <c:pt idx="197">
                  <c:v>-6.2343554001850148</c:v>
                </c:pt>
                <c:pt idx="198">
                  <c:v>-5.2930848355877833</c:v>
                </c:pt>
                <c:pt idx="199">
                  <c:v>-6.4093457465721873</c:v>
                </c:pt>
                <c:pt idx="200">
                  <c:v>-2.9888286731963545</c:v>
                </c:pt>
                <c:pt idx="201">
                  <c:v>-1.6224067139241922</c:v>
                </c:pt>
                <c:pt idx="202">
                  <c:v>-3.4709992286527886</c:v>
                </c:pt>
                <c:pt idx="203">
                  <c:v>-1.4547214248658678</c:v>
                </c:pt>
                <c:pt idx="204">
                  <c:v>-2.4313533972591479</c:v>
                </c:pt>
                <c:pt idx="205">
                  <c:v>-2.9561256624935655</c:v>
                </c:pt>
                <c:pt idx="206">
                  <c:v>-1.5850384438154819</c:v>
                </c:pt>
                <c:pt idx="207">
                  <c:v>-2.1085221274444494</c:v>
                </c:pt>
                <c:pt idx="208">
                  <c:v>-3.7146662870917866</c:v>
                </c:pt>
                <c:pt idx="209">
                  <c:v>-2.7546842933200573</c:v>
                </c:pt>
                <c:pt idx="210">
                  <c:v>-1.3125668592953426</c:v>
                </c:pt>
                <c:pt idx="211">
                  <c:v>-0.75368672495994793</c:v>
                </c:pt>
                <c:pt idx="212">
                  <c:v>-0.24459527492387198</c:v>
                </c:pt>
                <c:pt idx="213">
                  <c:v>-1.173614390463253</c:v>
                </c:pt>
                <c:pt idx="214">
                  <c:v>-1.8109907341959424</c:v>
                </c:pt>
                <c:pt idx="215">
                  <c:v>-0.21738279196974222</c:v>
                </c:pt>
                <c:pt idx="216">
                  <c:v>-1.472561711366311</c:v>
                </c:pt>
                <c:pt idx="217">
                  <c:v>-1.0167973877926579</c:v>
                </c:pt>
                <c:pt idx="218">
                  <c:v>-0.39416681559016736</c:v>
                </c:pt>
                <c:pt idx="219">
                  <c:v>-0.38038854647031245</c:v>
                </c:pt>
                <c:pt idx="220">
                  <c:v>2.9772047973348337</c:v>
                </c:pt>
                <c:pt idx="221">
                  <c:v>-2.7023654471264225</c:v>
                </c:pt>
                <c:pt idx="222">
                  <c:v>-0.70021145142353347</c:v>
                </c:pt>
                <c:pt idx="223">
                  <c:v>-1.3502269863724157</c:v>
                </c:pt>
                <c:pt idx="224">
                  <c:v>-1.3073663261685593</c:v>
                </c:pt>
                <c:pt idx="225">
                  <c:v>-3.1349069960855354</c:v>
                </c:pt>
                <c:pt idx="226">
                  <c:v>-0.6087228568145463</c:v>
                </c:pt>
                <c:pt idx="227">
                  <c:v>-0.88271476605080434</c:v>
                </c:pt>
                <c:pt idx="228">
                  <c:v>-0.99969065638501076</c:v>
                </c:pt>
                <c:pt idx="229">
                  <c:v>-0.27645349580429895</c:v>
                </c:pt>
                <c:pt idx="230">
                  <c:v>-0.67593905429832546</c:v>
                </c:pt>
                <c:pt idx="231">
                  <c:v>-2.6028074970290755</c:v>
                </c:pt>
                <c:pt idx="232">
                  <c:v>-2.3795081760857029</c:v>
                </c:pt>
                <c:pt idx="233">
                  <c:v>-3.1278744408761048</c:v>
                </c:pt>
                <c:pt idx="234">
                  <c:v>-0.9285380357578219</c:v>
                </c:pt>
                <c:pt idx="235">
                  <c:v>-1.3509588044538827</c:v>
                </c:pt>
                <c:pt idx="236">
                  <c:v>-1.9589584905198076</c:v>
                </c:pt>
                <c:pt idx="237">
                  <c:v>-0.52744516390073803</c:v>
                </c:pt>
                <c:pt idx="238">
                  <c:v>-1.5294945650798155</c:v>
                </c:pt>
                <c:pt idx="239">
                  <c:v>-1.4853767603863954</c:v>
                </c:pt>
                <c:pt idx="240">
                  <c:v>-0.95968103291465257</c:v>
                </c:pt>
                <c:pt idx="241">
                  <c:v>-1.7650026225067901</c:v>
                </c:pt>
                <c:pt idx="242">
                  <c:v>-2.0595006931676147</c:v>
                </c:pt>
                <c:pt idx="243">
                  <c:v>-0.95218030800570275</c:v>
                </c:pt>
                <c:pt idx="244">
                  <c:v>-1.5981874456494878</c:v>
                </c:pt>
                <c:pt idx="245">
                  <c:v>-1.4573919208455817</c:v>
                </c:pt>
                <c:pt idx="246">
                  <c:v>-1.4917822320603911</c:v>
                </c:pt>
                <c:pt idx="247">
                  <c:v>-2.050116833269211</c:v>
                </c:pt>
                <c:pt idx="248">
                  <c:v>-1.6752928086405758</c:v>
                </c:pt>
                <c:pt idx="249">
                  <c:v>-1.4154701458349785</c:v>
                </c:pt>
                <c:pt idx="250">
                  <c:v>-1.8357031452199741</c:v>
                </c:pt>
                <c:pt idx="251">
                  <c:v>-1.2542311691556109</c:v>
                </c:pt>
                <c:pt idx="252">
                  <c:v>-1.3350085953389881</c:v>
                </c:pt>
                <c:pt idx="253">
                  <c:v>-1.6045677558831326</c:v>
                </c:pt>
                <c:pt idx="254">
                  <c:v>-1.0723452280786581</c:v>
                </c:pt>
                <c:pt idx="255">
                  <c:v>-1.0985197306327705</c:v>
                </c:pt>
                <c:pt idx="256">
                  <c:v>-1.1216002341070379</c:v>
                </c:pt>
                <c:pt idx="257">
                  <c:v>-0.65401940761026323</c:v>
                </c:pt>
                <c:pt idx="258">
                  <c:v>-0.90117541013635383</c:v>
                </c:pt>
                <c:pt idx="259">
                  <c:v>-0.97770992628196773</c:v>
                </c:pt>
                <c:pt idx="260">
                  <c:v>-1.0974296102426613</c:v>
                </c:pt>
                <c:pt idx="261">
                  <c:v>-1.3548589499395547</c:v>
                </c:pt>
                <c:pt idx="262">
                  <c:v>-1.3082128812824485</c:v>
                </c:pt>
                <c:pt idx="263">
                  <c:v>-1.173632752824771</c:v>
                </c:pt>
                <c:pt idx="264">
                  <c:v>-1.3942046878086307</c:v>
                </c:pt>
                <c:pt idx="265">
                  <c:v>-1.2259200408098347</c:v>
                </c:pt>
                <c:pt idx="266">
                  <c:v>-1.3048602463867478</c:v>
                </c:pt>
                <c:pt idx="267">
                  <c:v>-1.4568528856572165</c:v>
                </c:pt>
                <c:pt idx="268">
                  <c:v>-1.1034576361585859</c:v>
                </c:pt>
                <c:pt idx="269">
                  <c:v>-1.2475532702782157</c:v>
                </c:pt>
                <c:pt idx="270">
                  <c:v>-1.279099433461012</c:v>
                </c:pt>
                <c:pt idx="271">
                  <c:v>-1.2685505446742473</c:v>
                </c:pt>
                <c:pt idx="272">
                  <c:v>-1.4901026493071852</c:v>
                </c:pt>
                <c:pt idx="273">
                  <c:v>-1.558718150574206</c:v>
                </c:pt>
                <c:pt idx="274">
                  <c:v>-1.4963792703449306</c:v>
                </c:pt>
                <c:pt idx="275">
                  <c:v>-1.5281307030226536</c:v>
                </c:pt>
                <c:pt idx="276">
                  <c:v>-1.4699240483729648</c:v>
                </c:pt>
                <c:pt idx="277">
                  <c:v>-1.2795306578633094</c:v>
                </c:pt>
                <c:pt idx="278">
                  <c:v>-1.3080060397509068</c:v>
                </c:pt>
                <c:pt idx="279">
                  <c:v>-1.1631087793162735</c:v>
                </c:pt>
                <c:pt idx="280">
                  <c:v>-1.1736630973780267</c:v>
                </c:pt>
                <c:pt idx="281">
                  <c:v>-1.2679534839883952</c:v>
                </c:pt>
                <c:pt idx="282">
                  <c:v>-1.316390033232109</c:v>
                </c:pt>
                <c:pt idx="283">
                  <c:v>-1.329416262216824</c:v>
                </c:pt>
                <c:pt idx="284">
                  <c:v>-1.4207560035414084</c:v>
                </c:pt>
                <c:pt idx="285">
                  <c:v>-1.4080105123623099</c:v>
                </c:pt>
                <c:pt idx="286">
                  <c:v>-1.3326355469661997</c:v>
                </c:pt>
                <c:pt idx="287">
                  <c:v>-1.3717424440904782</c:v>
                </c:pt>
                <c:pt idx="288">
                  <c:v>-1.3860939694295964</c:v>
                </c:pt>
                <c:pt idx="289">
                  <c:v>-1.4162855296919443</c:v>
                </c:pt>
                <c:pt idx="290">
                  <c:v>-1.371734451994707</c:v>
                </c:pt>
                <c:pt idx="291">
                  <c:v>-1.3047965357952287</c:v>
                </c:pt>
                <c:pt idx="292">
                  <c:v>-1.3240399893807764</c:v>
                </c:pt>
                <c:pt idx="293">
                  <c:v>-1.3271951088741185</c:v>
                </c:pt>
                <c:pt idx="294">
                  <c:v>-1.2621253161530019</c:v>
                </c:pt>
                <c:pt idx="295">
                  <c:v>-1.3025325259670955</c:v>
                </c:pt>
                <c:pt idx="296">
                  <c:v>-1.3139821028052874</c:v>
                </c:pt>
                <c:pt idx="297">
                  <c:v>-1.2813861418011565</c:v>
                </c:pt>
                <c:pt idx="298">
                  <c:v>-1.3102674817019933</c:v>
                </c:pt>
                <c:pt idx="299">
                  <c:v>-1.3549745001996589</c:v>
                </c:pt>
                <c:pt idx="300">
                  <c:v>-1.3173530343356441</c:v>
                </c:pt>
                <c:pt idx="301">
                  <c:v>-1.3652223244751958</c:v>
                </c:pt>
                <c:pt idx="302">
                  <c:v>-1.3522340543057143</c:v>
                </c:pt>
                <c:pt idx="303">
                  <c:v>-1.3092857348913973</c:v>
                </c:pt>
                <c:pt idx="304">
                  <c:v>-1.3066698559201926</c:v>
                </c:pt>
                <c:pt idx="305">
                  <c:v>-1.267366998780896</c:v>
                </c:pt>
                <c:pt idx="306">
                  <c:v>-1.2897380255126727</c:v>
                </c:pt>
                <c:pt idx="307">
                  <c:v>-1.3373901864010704</c:v>
                </c:pt>
                <c:pt idx="308">
                  <c:v>-1.3539290724876427</c:v>
                </c:pt>
                <c:pt idx="309">
                  <c:v>-1.3539786288695517</c:v>
                </c:pt>
                <c:pt idx="310">
                  <c:v>-1.3341983355776961</c:v>
                </c:pt>
                <c:pt idx="311">
                  <c:v>-1.2964108065163453</c:v>
                </c:pt>
                <c:pt idx="312">
                  <c:v>-1.2859284544071352</c:v>
                </c:pt>
                <c:pt idx="313">
                  <c:v>-1.2888878550046481</c:v>
                </c:pt>
                <c:pt idx="314">
                  <c:v>-1.2459688568383873</c:v>
                </c:pt>
                <c:pt idx="315">
                  <c:v>-1.3075801498354431</c:v>
                </c:pt>
                <c:pt idx="316">
                  <c:v>-1.3120017863648166</c:v>
                </c:pt>
                <c:pt idx="317">
                  <c:v>-1.3035301389210003</c:v>
                </c:pt>
                <c:pt idx="318">
                  <c:v>-1.3200879874387244</c:v>
                </c:pt>
                <c:pt idx="319">
                  <c:v>-1.3311203716353177</c:v>
                </c:pt>
                <c:pt idx="320">
                  <c:v>-1.3088115892802494</c:v>
                </c:pt>
                <c:pt idx="321">
                  <c:v>-1.3261073214865413</c:v>
                </c:pt>
                <c:pt idx="322">
                  <c:v>-1.3304504850136498</c:v>
                </c:pt>
                <c:pt idx="323">
                  <c:v>-1.2485450477936226</c:v>
                </c:pt>
                <c:pt idx="324">
                  <c:v>-1.3161976218761526</c:v>
                </c:pt>
                <c:pt idx="325">
                  <c:v>-1.2610522707596863</c:v>
                </c:pt>
                <c:pt idx="326">
                  <c:v>-1.2970782809043975</c:v>
                </c:pt>
                <c:pt idx="327">
                  <c:v>-1.3366500396258034</c:v>
                </c:pt>
                <c:pt idx="328">
                  <c:v>-1.2923287665152186</c:v>
                </c:pt>
                <c:pt idx="329">
                  <c:v>-1.2995597732835218</c:v>
                </c:pt>
                <c:pt idx="330">
                  <c:v>-1.2806331798232355</c:v>
                </c:pt>
                <c:pt idx="331">
                  <c:v>-1.2912528403334955</c:v>
                </c:pt>
                <c:pt idx="332">
                  <c:v>-1.302131460730019</c:v>
                </c:pt>
                <c:pt idx="333">
                  <c:v>-1.2983367268235861</c:v>
                </c:pt>
                <c:pt idx="334">
                  <c:v>-1.3096748742002211</c:v>
                </c:pt>
                <c:pt idx="335">
                  <c:v>-1.2730674358651486</c:v>
                </c:pt>
                <c:pt idx="336">
                  <c:v>-1.2583682314485374</c:v>
                </c:pt>
                <c:pt idx="337">
                  <c:v>-1.2810941086914922</c:v>
                </c:pt>
                <c:pt idx="338">
                  <c:v>-1.2812494249172519</c:v>
                </c:pt>
                <c:pt idx="339">
                  <c:v>-1.2965294040721766</c:v>
                </c:pt>
                <c:pt idx="340">
                  <c:v>-1.2999988175990811</c:v>
                </c:pt>
                <c:pt idx="341">
                  <c:v>-1.2873726855185526</c:v>
                </c:pt>
                <c:pt idx="342">
                  <c:v>-1.2580161963930487</c:v>
                </c:pt>
                <c:pt idx="343">
                  <c:v>-1.2680891137754351</c:v>
                </c:pt>
                <c:pt idx="344">
                  <c:v>-1.2896370321463331</c:v>
                </c:pt>
                <c:pt idx="345">
                  <c:v>-1.2737032524527756</c:v>
                </c:pt>
                <c:pt idx="346">
                  <c:v>-1.3227713103591818</c:v>
                </c:pt>
                <c:pt idx="347">
                  <c:v>-1.3150967456685905</c:v>
                </c:pt>
                <c:pt idx="348">
                  <c:v>-1.37261667286195</c:v>
                </c:pt>
                <c:pt idx="349">
                  <c:v>-1.3951277650212841</c:v>
                </c:pt>
                <c:pt idx="350">
                  <c:v>-1.515990035357105</c:v>
                </c:pt>
                <c:pt idx="351">
                  <c:v>-1.7016769870004598</c:v>
                </c:pt>
                <c:pt idx="352">
                  <c:v>-1.9280932035437315</c:v>
                </c:pt>
                <c:pt idx="353">
                  <c:v>-2.2761611175339698</c:v>
                </c:pt>
                <c:pt idx="354">
                  <c:v>-2.8755907713026985</c:v>
                </c:pt>
                <c:pt idx="355">
                  <c:v>-3.7521222702391932</c:v>
                </c:pt>
                <c:pt idx="356">
                  <c:v>-5.5794077819273085</c:v>
                </c:pt>
                <c:pt idx="357">
                  <c:v>-8.4163961687936819</c:v>
                </c:pt>
                <c:pt idx="358">
                  <c:v>-15.642460537933829</c:v>
                </c:pt>
                <c:pt idx="359">
                  <c:v>-51.539293869634953</c:v>
                </c:pt>
                <c:pt idx="360">
                  <c:v>55.238955668995459</c:v>
                </c:pt>
                <c:pt idx="361">
                  <c:v>19.527826110139447</c:v>
                </c:pt>
                <c:pt idx="362">
                  <c:v>12.087721019501831</c:v>
                </c:pt>
                <c:pt idx="363">
                  <c:v>9.1082268023777875</c:v>
                </c:pt>
                <c:pt idx="364">
                  <c:v>6.8245632960829621</c:v>
                </c:pt>
                <c:pt idx="365">
                  <c:v>5.6314704778170235</c:v>
                </c:pt>
                <c:pt idx="366">
                  <c:v>4.5869268702620554</c:v>
                </c:pt>
                <c:pt idx="367">
                  <c:v>3.7619232363254622</c:v>
                </c:pt>
                <c:pt idx="368">
                  <c:v>3.1288879117256339</c:v>
                </c:pt>
                <c:pt idx="369">
                  <c:v>2.4992388227231199</c:v>
                </c:pt>
                <c:pt idx="370">
                  <c:v>2.011902954663972</c:v>
                </c:pt>
                <c:pt idx="371">
                  <c:v>1.558897346109785</c:v>
                </c:pt>
                <c:pt idx="372">
                  <c:v>1.1226374055196375</c:v>
                </c:pt>
                <c:pt idx="373">
                  <c:v>0.78155141697057406</c:v>
                </c:pt>
                <c:pt idx="374">
                  <c:v>0.46923561007022618</c:v>
                </c:pt>
                <c:pt idx="375">
                  <c:v>0.20066099988933053</c:v>
                </c:pt>
                <c:pt idx="376">
                  <c:v>-2.337227088729979E-2</c:v>
                </c:pt>
                <c:pt idx="377">
                  <c:v>-0.22004827714150124</c:v>
                </c:pt>
                <c:pt idx="378">
                  <c:v>-0.39939883540220389</c:v>
                </c:pt>
                <c:pt idx="379">
                  <c:v>-0.55047696379594047</c:v>
                </c:pt>
                <c:pt idx="380">
                  <c:v>-0.68138295375826097</c:v>
                </c:pt>
                <c:pt idx="381">
                  <c:v>-0.8134507274886118</c:v>
                </c:pt>
                <c:pt idx="382">
                  <c:v>-0.91211191900503008</c:v>
                </c:pt>
                <c:pt idx="383">
                  <c:v>-1.0032843002285807</c:v>
                </c:pt>
                <c:pt idx="384">
                  <c:v>-1.068909270778909</c:v>
                </c:pt>
                <c:pt idx="385">
                  <c:v>-1.1113031711584695</c:v>
                </c:pt>
                <c:pt idx="386">
                  <c:v>-1.1611046335889617</c:v>
                </c:pt>
                <c:pt idx="387">
                  <c:v>-1.1791318673819189</c:v>
                </c:pt>
                <c:pt idx="388">
                  <c:v>-1.2119771252467417</c:v>
                </c:pt>
                <c:pt idx="389">
                  <c:v>-1.2268699268817929</c:v>
                </c:pt>
                <c:pt idx="390">
                  <c:v>-1.235907622323726</c:v>
                </c:pt>
                <c:pt idx="391">
                  <c:v>-1.2491537651652735</c:v>
                </c:pt>
                <c:pt idx="392">
                  <c:v>-1.257804576498003</c:v>
                </c:pt>
                <c:pt idx="393">
                  <c:v>-1.2717767468682264</c:v>
                </c:pt>
                <c:pt idx="394">
                  <c:v>-1.280320002098486</c:v>
                </c:pt>
                <c:pt idx="395">
                  <c:v>-1.2852057527441034</c:v>
                </c:pt>
                <c:pt idx="396">
                  <c:v>-1.279408549166309</c:v>
                </c:pt>
                <c:pt idx="397">
                  <c:v>-1.2901811560375789</c:v>
                </c:pt>
                <c:pt idx="398">
                  <c:v>-1.2904601722601328</c:v>
                </c:pt>
                <c:pt idx="399">
                  <c:v>-1.2874037419256688</c:v>
                </c:pt>
                <c:pt idx="400">
                  <c:v>-1.2839000942651415</c:v>
                </c:pt>
                <c:pt idx="401">
                  <c:v>-1.2911633820807913</c:v>
                </c:pt>
                <c:pt idx="402">
                  <c:v>-1.2907967564104439</c:v>
                </c:pt>
                <c:pt idx="403">
                  <c:v>-1.2992089637561692</c:v>
                </c:pt>
                <c:pt idx="404">
                  <c:v>-1.2949522789515819</c:v>
                </c:pt>
                <c:pt idx="405">
                  <c:v>-1.2968457606790844</c:v>
                </c:pt>
                <c:pt idx="406">
                  <c:v>-1.2982670798070977</c:v>
                </c:pt>
                <c:pt idx="407">
                  <c:v>-1.2988805590578694</c:v>
                </c:pt>
                <c:pt idx="408">
                  <c:v>-1.3079313205336294</c:v>
                </c:pt>
                <c:pt idx="409">
                  <c:v>-1.2961442479633234</c:v>
                </c:pt>
                <c:pt idx="410">
                  <c:v>-1.2940436851096093</c:v>
                </c:pt>
                <c:pt idx="411">
                  <c:v>-1.3014723584618173</c:v>
                </c:pt>
                <c:pt idx="412">
                  <c:v>-1.303811364755106</c:v>
                </c:pt>
                <c:pt idx="413">
                  <c:v>-1.308910512995316</c:v>
                </c:pt>
                <c:pt idx="414">
                  <c:v>-1.3023724313165173</c:v>
                </c:pt>
                <c:pt idx="415">
                  <c:v>-1.3068987577432729</c:v>
                </c:pt>
                <c:pt idx="416">
                  <c:v>-1.3106690459688068</c:v>
                </c:pt>
                <c:pt idx="417">
                  <c:v>-1.3127035635551829</c:v>
                </c:pt>
                <c:pt idx="418">
                  <c:v>-1.321118124089963</c:v>
                </c:pt>
                <c:pt idx="419">
                  <c:v>-1.3387855339676522</c:v>
                </c:pt>
                <c:pt idx="420">
                  <c:v>-1.3173822521446494</c:v>
                </c:pt>
                <c:pt idx="421">
                  <c:v>-1.2954435938201339</c:v>
                </c:pt>
                <c:pt idx="422">
                  <c:v>-1.3248870591906372</c:v>
                </c:pt>
                <c:pt idx="423">
                  <c:v>-1.3264712755810151</c:v>
                </c:pt>
                <c:pt idx="424">
                  <c:v>-1.3140318047174366</c:v>
                </c:pt>
                <c:pt idx="425">
                  <c:v>-1.3418702016964623</c:v>
                </c:pt>
                <c:pt idx="426">
                  <c:v>-1.333241971768832</c:v>
                </c:pt>
                <c:pt idx="427">
                  <c:v>-1.3391645107032364</c:v>
                </c:pt>
                <c:pt idx="428">
                  <c:v>-1.330330017965486</c:v>
                </c:pt>
                <c:pt idx="429">
                  <c:v>-1.3337142233285235</c:v>
                </c:pt>
                <c:pt idx="430">
                  <c:v>-1.3293277665242331</c:v>
                </c:pt>
                <c:pt idx="431">
                  <c:v>-1.356833992808262</c:v>
                </c:pt>
                <c:pt idx="432">
                  <c:v>-1.3696181385538506</c:v>
                </c:pt>
                <c:pt idx="433">
                  <c:v>-1.3611468391433164</c:v>
                </c:pt>
                <c:pt idx="434">
                  <c:v>-1.3682457816321931</c:v>
                </c:pt>
                <c:pt idx="435">
                  <c:v>-1.3535583414764263</c:v>
                </c:pt>
                <c:pt idx="436">
                  <c:v>-1.3850884443663996</c:v>
                </c:pt>
                <c:pt idx="437">
                  <c:v>-1.3884185328856968</c:v>
                </c:pt>
                <c:pt idx="438">
                  <c:v>-1.3635279102606743</c:v>
                </c:pt>
                <c:pt idx="439">
                  <c:v>-1.3266241364426032</c:v>
                </c:pt>
                <c:pt idx="440">
                  <c:v>-1.2688681339060845</c:v>
                </c:pt>
                <c:pt idx="441">
                  <c:v>-1.1969241106435125</c:v>
                </c:pt>
                <c:pt idx="442">
                  <c:v>-1.2307294573654886</c:v>
                </c:pt>
                <c:pt idx="443">
                  <c:v>-1.2896490369119529</c:v>
                </c:pt>
                <c:pt idx="444">
                  <c:v>-1.2863456994104872</c:v>
                </c:pt>
                <c:pt idx="445">
                  <c:v>-1.3479284095739485</c:v>
                </c:pt>
                <c:pt idx="446">
                  <c:v>-1.3542144002602743</c:v>
                </c:pt>
                <c:pt idx="447">
                  <c:v>-1.2933537448576815</c:v>
                </c:pt>
                <c:pt idx="448">
                  <c:v>-1.3211832647722619</c:v>
                </c:pt>
                <c:pt idx="449">
                  <c:v>-1.3096161655460477</c:v>
                </c:pt>
                <c:pt idx="450">
                  <c:v>-1.3177181295696454</c:v>
                </c:pt>
                <c:pt idx="451">
                  <c:v>-1.3787028749487951</c:v>
                </c:pt>
                <c:pt idx="452">
                  <c:v>-1.4192391473006374</c:v>
                </c:pt>
                <c:pt idx="453">
                  <c:v>-1.4107799675561143</c:v>
                </c:pt>
                <c:pt idx="454">
                  <c:v>-1.4343388814190332</c:v>
                </c:pt>
                <c:pt idx="455">
                  <c:v>-1.3412966075544754</c:v>
                </c:pt>
                <c:pt idx="456">
                  <c:v>-1.3019748127258888</c:v>
                </c:pt>
                <c:pt idx="457">
                  <c:v>-1.325877488151193</c:v>
                </c:pt>
                <c:pt idx="458">
                  <c:v>-1.3615009727286551</c:v>
                </c:pt>
                <c:pt idx="459">
                  <c:v>-1.4182880322899829</c:v>
                </c:pt>
                <c:pt idx="460">
                  <c:v>-1.4949821477329388</c:v>
                </c:pt>
                <c:pt idx="461">
                  <c:v>-1.4436702566754729</c:v>
                </c:pt>
                <c:pt idx="462">
                  <c:v>-1.412742199697671</c:v>
                </c:pt>
                <c:pt idx="463">
                  <c:v>-1.4051610174928026</c:v>
                </c:pt>
                <c:pt idx="464">
                  <c:v>-1.3216149815196232</c:v>
                </c:pt>
                <c:pt idx="465">
                  <c:v>-1.2897310825290826</c:v>
                </c:pt>
                <c:pt idx="466">
                  <c:v>-1.2420226263567304</c:v>
                </c:pt>
                <c:pt idx="467">
                  <c:v>-1.1966337029353826</c:v>
                </c:pt>
                <c:pt idx="468">
                  <c:v>-1.2417017542433155</c:v>
                </c:pt>
                <c:pt idx="469">
                  <c:v>-1.3269731959574327</c:v>
                </c:pt>
                <c:pt idx="470">
                  <c:v>-1.3602022259326212</c:v>
                </c:pt>
                <c:pt idx="471">
                  <c:v>-1.3796493404069066</c:v>
                </c:pt>
                <c:pt idx="472">
                  <c:v>-1.4327232054430954</c:v>
                </c:pt>
                <c:pt idx="473">
                  <c:v>-1.3212282580722496</c:v>
                </c:pt>
                <c:pt idx="474">
                  <c:v>-1.2805372638877488</c:v>
                </c:pt>
                <c:pt idx="475">
                  <c:v>-1.0987722775865525</c:v>
                </c:pt>
                <c:pt idx="476">
                  <c:v>-1.1292954419910144</c:v>
                </c:pt>
                <c:pt idx="477">
                  <c:v>-1.4745562966045103</c:v>
                </c:pt>
                <c:pt idx="478">
                  <c:v>-1.4106639975249073</c:v>
                </c:pt>
                <c:pt idx="479">
                  <c:v>-1.4107617036635458</c:v>
                </c:pt>
                <c:pt idx="480">
                  <c:v>-1.3114506035911413</c:v>
                </c:pt>
                <c:pt idx="481">
                  <c:v>-1.0729901212973081</c:v>
                </c:pt>
                <c:pt idx="482">
                  <c:v>-1.3179882832101284</c:v>
                </c:pt>
                <c:pt idx="483">
                  <c:v>-1.5483917974711592</c:v>
                </c:pt>
                <c:pt idx="484">
                  <c:v>-1.739626320802528</c:v>
                </c:pt>
                <c:pt idx="485">
                  <c:v>-1.9443822310692138</c:v>
                </c:pt>
                <c:pt idx="486">
                  <c:v>-1.3306372588512769</c:v>
                </c:pt>
                <c:pt idx="487">
                  <c:v>-1.0979481734819589</c:v>
                </c:pt>
                <c:pt idx="488">
                  <c:v>-1.4158761076043458</c:v>
                </c:pt>
                <c:pt idx="489">
                  <c:v>-1.4690044038413226</c:v>
                </c:pt>
                <c:pt idx="490">
                  <c:v>-1.4431197126026918</c:v>
                </c:pt>
                <c:pt idx="491">
                  <c:v>-1.4978128218930042</c:v>
                </c:pt>
                <c:pt idx="492">
                  <c:v>-1.5115918915193696</c:v>
                </c:pt>
                <c:pt idx="493">
                  <c:v>-0.93301457290752043</c:v>
                </c:pt>
                <c:pt idx="494">
                  <c:v>-1.6097025693984439</c:v>
                </c:pt>
                <c:pt idx="495">
                  <c:v>-1.0741803134917394</c:v>
                </c:pt>
                <c:pt idx="496">
                  <c:v>-1.5200337737240464</c:v>
                </c:pt>
                <c:pt idx="497">
                  <c:v>-1.4946198458296442</c:v>
                </c:pt>
                <c:pt idx="498">
                  <c:v>-1.4929393831733149</c:v>
                </c:pt>
                <c:pt idx="499">
                  <c:v>-1.4612975546743954</c:v>
                </c:pt>
                <c:pt idx="500">
                  <c:v>-1.4642153767533299</c:v>
                </c:pt>
                <c:pt idx="501">
                  <c:v>-1.4748849112773639</c:v>
                </c:pt>
                <c:pt idx="502">
                  <c:v>-1.7309901493295872</c:v>
                </c:pt>
                <c:pt idx="503">
                  <c:v>-1.7942601523332589</c:v>
                </c:pt>
                <c:pt idx="504">
                  <c:v>-1.6413269457649264</c:v>
                </c:pt>
                <c:pt idx="505">
                  <c:v>-1.5416300925764377</c:v>
                </c:pt>
                <c:pt idx="506">
                  <c:v>-1.6582853556534074</c:v>
                </c:pt>
                <c:pt idx="507">
                  <c:v>-1.5475539507442879</c:v>
                </c:pt>
                <c:pt idx="508">
                  <c:v>-2.1714818435972045</c:v>
                </c:pt>
                <c:pt idx="509">
                  <c:v>-2.5467477171044566</c:v>
                </c:pt>
                <c:pt idx="510">
                  <c:v>-2.8895783270647817</c:v>
                </c:pt>
                <c:pt idx="511">
                  <c:v>-2.7747981812111826</c:v>
                </c:pt>
                <c:pt idx="512">
                  <c:v>-3.0789489205816265</c:v>
                </c:pt>
                <c:pt idx="513">
                  <c:v>-3.170331893900006</c:v>
                </c:pt>
                <c:pt idx="514">
                  <c:v>-3.2932514629537737</c:v>
                </c:pt>
                <c:pt idx="515">
                  <c:v>-3.5784419936279179</c:v>
                </c:pt>
                <c:pt idx="516">
                  <c:v>-4.1404898183694785</c:v>
                </c:pt>
                <c:pt idx="517">
                  <c:v>-4.2080628568111402</c:v>
                </c:pt>
                <c:pt idx="518">
                  <c:v>-5.40020675876589</c:v>
                </c:pt>
                <c:pt idx="519">
                  <c:v>-6.0627184494013804</c:v>
                </c:pt>
                <c:pt idx="520">
                  <c:v>-6.5218008385380415</c:v>
                </c:pt>
                <c:pt idx="521">
                  <c:v>-6.993560753530045</c:v>
                </c:pt>
                <c:pt idx="522">
                  <c:v>-7.8487262473669102</c:v>
                </c:pt>
                <c:pt idx="523">
                  <c:v>-9.5968621781398031</c:v>
                </c:pt>
                <c:pt idx="524">
                  <c:v>-10.361595584516508</c:v>
                </c:pt>
                <c:pt idx="525">
                  <c:v>-12.457958738386857</c:v>
                </c:pt>
                <c:pt idx="526">
                  <c:v>-12.83420112611911</c:v>
                </c:pt>
                <c:pt idx="527">
                  <c:v>-13.586069755811671</c:v>
                </c:pt>
                <c:pt idx="528">
                  <c:v>-15.957412038925034</c:v>
                </c:pt>
                <c:pt idx="529">
                  <c:v>-17.449831769275811</c:v>
                </c:pt>
                <c:pt idx="530">
                  <c:v>-22.726862106399121</c:v>
                </c:pt>
                <c:pt idx="531">
                  <c:v>-25.114516975862596</c:v>
                </c:pt>
                <c:pt idx="532">
                  <c:v>-30.483613726551333</c:v>
                </c:pt>
                <c:pt idx="533">
                  <c:v>-36.583303501998444</c:v>
                </c:pt>
                <c:pt idx="534">
                  <c:v>-45.630900236235384</c:v>
                </c:pt>
                <c:pt idx="535">
                  <c:v>-55.189247160140418</c:v>
                </c:pt>
                <c:pt idx="536">
                  <c:v>-69.79028151292205</c:v>
                </c:pt>
                <c:pt idx="537">
                  <c:v>-97.52789210236584</c:v>
                </c:pt>
                <c:pt idx="538">
                  <c:v>-188.21193412849993</c:v>
                </c:pt>
                <c:pt idx="539">
                  <c:v>-391.44204928056831</c:v>
                </c:pt>
                <c:pt idx="540">
                  <c:v>412.54806950510817</c:v>
                </c:pt>
                <c:pt idx="541">
                  <c:v>206.93141926691274</c:v>
                </c:pt>
                <c:pt idx="542">
                  <c:v>110.1779293673964</c:v>
                </c:pt>
                <c:pt idx="543">
                  <c:v>90.946481855194193</c:v>
                </c:pt>
                <c:pt idx="544">
                  <c:v>74.079434850808752</c:v>
                </c:pt>
                <c:pt idx="545">
                  <c:v>59.284276019788457</c:v>
                </c:pt>
                <c:pt idx="546">
                  <c:v>50.234751343380438</c:v>
                </c:pt>
                <c:pt idx="547">
                  <c:v>44.785772565788918</c:v>
                </c:pt>
                <c:pt idx="548">
                  <c:v>36.272418257357543</c:v>
                </c:pt>
                <c:pt idx="549">
                  <c:v>33.567261505907119</c:v>
                </c:pt>
                <c:pt idx="550">
                  <c:v>28.425794746015921</c:v>
                </c:pt>
                <c:pt idx="551">
                  <c:v>24.229902903361886</c:v>
                </c:pt>
                <c:pt idx="552">
                  <c:v>25.032792340331046</c:v>
                </c:pt>
                <c:pt idx="553">
                  <c:v>22.843857760032162</c:v>
                </c:pt>
                <c:pt idx="554">
                  <c:v>19.730590435175341</c:v>
                </c:pt>
                <c:pt idx="555">
                  <c:v>16.608779555411331</c:v>
                </c:pt>
                <c:pt idx="556">
                  <c:v>13.48703863184579</c:v>
                </c:pt>
                <c:pt idx="557">
                  <c:v>14.181311377083384</c:v>
                </c:pt>
                <c:pt idx="558">
                  <c:v>15.211006244002016</c:v>
                </c:pt>
                <c:pt idx="559">
                  <c:v>14.740500299654515</c:v>
                </c:pt>
                <c:pt idx="560">
                  <c:v>13.665263614359471</c:v>
                </c:pt>
                <c:pt idx="561">
                  <c:v>13.722320278578067</c:v>
                </c:pt>
                <c:pt idx="562">
                  <c:v>9.6574563664683222</c:v>
                </c:pt>
                <c:pt idx="563">
                  <c:v>10.222670900177302</c:v>
                </c:pt>
                <c:pt idx="564">
                  <c:v>9.7702468469118049</c:v>
                </c:pt>
                <c:pt idx="565">
                  <c:v>8.9813530080422712</c:v>
                </c:pt>
                <c:pt idx="566">
                  <c:v>11.124544689057148</c:v>
                </c:pt>
                <c:pt idx="567">
                  <c:v>9.0560452829906897</c:v>
                </c:pt>
                <c:pt idx="568">
                  <c:v>7.0392676292024321</c:v>
                </c:pt>
                <c:pt idx="569">
                  <c:v>7.7816491601995441</c:v>
                </c:pt>
                <c:pt idx="570">
                  <c:v>6.3541106839178152</c:v>
                </c:pt>
                <c:pt idx="571">
                  <c:v>7.4851087431204517</c:v>
                </c:pt>
                <c:pt idx="572">
                  <c:v>9.2551555056152957</c:v>
                </c:pt>
                <c:pt idx="573">
                  <c:v>4.9298976677566078</c:v>
                </c:pt>
                <c:pt idx="574">
                  <c:v>6.5854157285925234</c:v>
                </c:pt>
                <c:pt idx="575">
                  <c:v>7.2325567237061739</c:v>
                </c:pt>
                <c:pt idx="576">
                  <c:v>4.0644804686772877</c:v>
                </c:pt>
                <c:pt idx="577">
                  <c:v>5.4413724673077386</c:v>
                </c:pt>
                <c:pt idx="578">
                  <c:v>4.4558377362066137</c:v>
                </c:pt>
                <c:pt idx="579">
                  <c:v>3.2241541997518341</c:v>
                </c:pt>
                <c:pt idx="580">
                  <c:v>3.6375320040345889</c:v>
                </c:pt>
                <c:pt idx="581">
                  <c:v>3.5766028881268959</c:v>
                </c:pt>
                <c:pt idx="582">
                  <c:v>1.7720871525280031</c:v>
                </c:pt>
                <c:pt idx="583">
                  <c:v>1.5136009515705546</c:v>
                </c:pt>
                <c:pt idx="584">
                  <c:v>0.42332369233764505</c:v>
                </c:pt>
                <c:pt idx="585">
                  <c:v>-0.20535869221265338</c:v>
                </c:pt>
                <c:pt idx="586">
                  <c:v>1.0083057737411683</c:v>
                </c:pt>
                <c:pt idx="587">
                  <c:v>-0.39201533147418344</c:v>
                </c:pt>
                <c:pt idx="588">
                  <c:v>0.95758741952907434</c:v>
                </c:pt>
                <c:pt idx="589">
                  <c:v>1.4980602885064271</c:v>
                </c:pt>
                <c:pt idx="590">
                  <c:v>0.55403781341400182</c:v>
                </c:pt>
                <c:pt idx="591">
                  <c:v>1.4440491423702486</c:v>
                </c:pt>
                <c:pt idx="592">
                  <c:v>0.3543722649877572</c:v>
                </c:pt>
                <c:pt idx="593">
                  <c:v>-1.0361169332633771</c:v>
                </c:pt>
                <c:pt idx="594">
                  <c:v>0.33665499317891617</c:v>
                </c:pt>
                <c:pt idx="595">
                  <c:v>0</c:v>
                </c:pt>
                <c:pt idx="596">
                  <c:v>-1.6001152747697573</c:v>
                </c:pt>
                <c:pt idx="597">
                  <c:v>0.62350403965909351</c:v>
                </c:pt>
                <c:pt idx="598">
                  <c:v>-0.1519661033480641</c:v>
                </c:pt>
                <c:pt idx="599">
                  <c:v>-0.74332574005096841</c:v>
                </c:pt>
                <c:pt idx="600">
                  <c:v>0.14502012126233901</c:v>
                </c:pt>
                <c:pt idx="601">
                  <c:v>-1.2706726773856558</c:v>
                </c:pt>
                <c:pt idx="602">
                  <c:v>-0.54844393156317484</c:v>
                </c:pt>
                <c:pt idx="603">
                  <c:v>0</c:v>
                </c:pt>
                <c:pt idx="604">
                  <c:v>-1.046035001417821</c:v>
                </c:pt>
                <c:pt idx="605">
                  <c:v>-1.0108450286021415</c:v>
                </c:pt>
                <c:pt idx="606">
                  <c:v>-0.73875727882464393</c:v>
                </c:pt>
                <c:pt idx="607">
                  <c:v>-1.079294378510973</c:v>
                </c:pt>
                <c:pt idx="608">
                  <c:v>-0.69591762508849075</c:v>
                </c:pt>
                <c:pt idx="609">
                  <c:v>-0.45455984947170891</c:v>
                </c:pt>
                <c:pt idx="610">
                  <c:v>-0.44122012930389354</c:v>
                </c:pt>
                <c:pt idx="611">
                  <c:v>-0.10832072352814273</c:v>
                </c:pt>
                <c:pt idx="612">
                  <c:v>-0.31605765233585081</c:v>
                </c:pt>
                <c:pt idx="613">
                  <c:v>-0.61940827464840398</c:v>
                </c:pt>
                <c:pt idx="614">
                  <c:v>0</c:v>
                </c:pt>
                <c:pt idx="615">
                  <c:v>0</c:v>
                </c:pt>
                <c:pt idx="616">
                  <c:v>-0.19340356598720079</c:v>
                </c:pt>
                <c:pt idx="617">
                  <c:v>0.37966376956012043</c:v>
                </c:pt>
                <c:pt idx="618">
                  <c:v>-9.3197785439516609E-2</c:v>
                </c:pt>
                <c:pt idx="619">
                  <c:v>-9.1278695575632687E-2</c:v>
                </c:pt>
                <c:pt idx="620">
                  <c:v>0.35841959037505933</c:v>
                </c:pt>
                <c:pt idx="621">
                  <c:v>0.17669704637710559</c:v>
                </c:pt>
                <c:pt idx="622">
                  <c:v>0.17297081622321922</c:v>
                </c:pt>
                <c:pt idx="623">
                  <c:v>8.5377280818321633E-2</c:v>
                </c:pt>
                <c:pt idx="624">
                  <c:v>-0.24993692153629488</c:v>
                </c:pt>
                <c:pt idx="625">
                  <c:v>0.24627633552706366</c:v>
                </c:pt>
                <c:pt idx="626">
                  <c:v>0.4845212919740296</c:v>
                </c:pt>
                <c:pt idx="627">
                  <c:v>0.23897097730762024</c:v>
                </c:pt>
                <c:pt idx="628">
                  <c:v>0.86381109073808859</c:v>
                </c:pt>
                <c:pt idx="629">
                  <c:v>0.70277447762410816</c:v>
                </c:pt>
                <c:pt idx="630">
                  <c:v>0.54081359072882895</c:v>
                </c:pt>
                <c:pt idx="631">
                  <c:v>0.38137274629435736</c:v>
                </c:pt>
                <c:pt idx="632">
                  <c:v>0.15062379865384923</c:v>
                </c:pt>
                <c:pt idx="633">
                  <c:v>-7.3908538347472644E-2</c:v>
                </c:pt>
                <c:pt idx="634">
                  <c:v>0.36312722545143611</c:v>
                </c:pt>
                <c:pt idx="635">
                  <c:v>7.1621700465894292E-2</c:v>
                </c:pt>
                <c:pt idx="636">
                  <c:v>0.14101460912562963</c:v>
                </c:pt>
                <c:pt idx="637">
                  <c:v>0.34768206822552078</c:v>
                </c:pt>
                <c:pt idx="638">
                  <c:v>0.27376647679403432</c:v>
                </c:pt>
                <c:pt idx="639">
                  <c:v>0.47455282361076456</c:v>
                </c:pt>
                <c:pt idx="640">
                  <c:v>0.53822463965281198</c:v>
                </c:pt>
                <c:pt idx="641">
                  <c:v>6.617378921407438E-2</c:v>
                </c:pt>
                <c:pt idx="642">
                  <c:v>0.3932625077906205</c:v>
                </c:pt>
                <c:pt idx="643">
                  <c:v>0.12880303943948596</c:v>
                </c:pt>
                <c:pt idx="644">
                  <c:v>0.12730204919367871</c:v>
                </c:pt>
                <c:pt idx="645">
                  <c:v>0.31410601509591879</c:v>
                </c:pt>
                <c:pt idx="646">
                  <c:v>0.24820592770094491</c:v>
                </c:pt>
                <c:pt idx="647">
                  <c:v>0.18362493204758987</c:v>
                </c:pt>
                <c:pt idx="648">
                  <c:v>0.18097857261211106</c:v>
                </c:pt>
                <c:pt idx="649">
                  <c:v>0.17881209996219005</c:v>
                </c:pt>
                <c:pt idx="650">
                  <c:v>-0.11710339560447805</c:v>
                </c:pt>
                <c:pt idx="651">
                  <c:v>0</c:v>
                </c:pt>
                <c:pt idx="652">
                  <c:v>-5.6612609121251253E-2</c:v>
                </c:pt>
                <c:pt idx="653">
                  <c:v>-5.562570164753481E-2</c:v>
                </c:pt>
                <c:pt idx="654">
                  <c:v>0.27485835240886158</c:v>
                </c:pt>
                <c:pt idx="655">
                  <c:v>0.2172215244644965</c:v>
                </c:pt>
                <c:pt idx="656">
                  <c:v>5.3665840649959995E-2</c:v>
                </c:pt>
                <c:pt idx="657">
                  <c:v>0.2644873018305115</c:v>
                </c:pt>
                <c:pt idx="658">
                  <c:v>-0.20851341400519455</c:v>
                </c:pt>
                <c:pt idx="659">
                  <c:v>-0.45868071549217937</c:v>
                </c:pt>
                <c:pt idx="660">
                  <c:v>-0.39765029698464377</c:v>
                </c:pt>
                <c:pt idx="661">
                  <c:v>-0.38909252721054927</c:v>
                </c:pt>
                <c:pt idx="662">
                  <c:v>-9.5187064411951267E-2</c:v>
                </c:pt>
                <c:pt idx="663">
                  <c:v>4.678161631098763E-2</c:v>
                </c:pt>
                <c:pt idx="664">
                  <c:v>-4.6130062400697863E-2</c:v>
                </c:pt>
                <c:pt idx="665">
                  <c:v>-0.18142341825834341</c:v>
                </c:pt>
                <c:pt idx="666">
                  <c:v>-0.22312915974857039</c:v>
                </c:pt>
                <c:pt idx="667">
                  <c:v>-0.348325965351232</c:v>
                </c:pt>
                <c:pt idx="668">
                  <c:v>0</c:v>
                </c:pt>
                <c:pt idx="669">
                  <c:v>-0.1263883431146772</c:v>
                </c:pt>
                <c:pt idx="670">
                  <c:v>-0.24850869618021953</c:v>
                </c:pt>
                <c:pt idx="671">
                  <c:v>-0.12174592778693702</c:v>
                </c:pt>
                <c:pt idx="672">
                  <c:v>-0.12022093898376342</c:v>
                </c:pt>
                <c:pt idx="673">
                  <c:v>-3.9351089445226611E-2</c:v>
                </c:pt>
                <c:pt idx="674">
                  <c:v>0</c:v>
                </c:pt>
                <c:pt idx="675">
                  <c:v>0</c:v>
                </c:pt>
                <c:pt idx="676">
                  <c:v>3.8082278316685612E-2</c:v>
                </c:pt>
                <c:pt idx="677">
                  <c:v>0.1506945707407964</c:v>
                </c:pt>
                <c:pt idx="678">
                  <c:v>-7.4677443443332228E-2</c:v>
                </c:pt>
                <c:pt idx="679">
                  <c:v>0.2585174054843597</c:v>
                </c:pt>
                <c:pt idx="680">
                  <c:v>0.18463369194476559</c:v>
                </c:pt>
                <c:pt idx="681">
                  <c:v>-3.6642085178102926E-2</c:v>
                </c:pt>
                <c:pt idx="682">
                  <c:v>-0.10863346785279579</c:v>
                </c:pt>
                <c:pt idx="683">
                  <c:v>0.39770710971325934</c:v>
                </c:pt>
                <c:pt idx="684">
                  <c:v>-7.1973141206966448E-2</c:v>
                </c:pt>
                <c:pt idx="685">
                  <c:v>0.28732387781700525</c:v>
                </c:pt>
                <c:pt idx="686">
                  <c:v>0.17996886936491666</c:v>
                </c:pt>
                <c:pt idx="687">
                  <c:v>0.28748941568857361</c:v>
                </c:pt>
                <c:pt idx="688">
                  <c:v>0.36143866618028436</c:v>
                </c:pt>
                <c:pt idx="689">
                  <c:v>0.32906952233955444</c:v>
                </c:pt>
                <c:pt idx="690">
                  <c:v>-0.10978319686233352</c:v>
                </c:pt>
                <c:pt idx="691">
                  <c:v>0.51455057126006709</c:v>
                </c:pt>
                <c:pt idx="692">
                  <c:v>0.29734721473232767</c:v>
                </c:pt>
                <c:pt idx="693">
                  <c:v>0.22590093985593915</c:v>
                </c:pt>
                <c:pt idx="694">
                  <c:v>0</c:v>
                </c:pt>
                <c:pt idx="695">
                  <c:v>0.38336206738261591</c:v>
                </c:pt>
                <c:pt idx="696">
                  <c:v>0.78736337431270464</c:v>
                </c:pt>
                <c:pt idx="697">
                  <c:v>0.89762937063930626</c:v>
                </c:pt>
                <c:pt idx="698">
                  <c:v>0.67673107700487267</c:v>
                </c:pt>
                <c:pt idx="699">
                  <c:v>0.39255437524421427</c:v>
                </c:pt>
                <c:pt idx="700">
                  <c:v>0.13422397555684212</c:v>
                </c:pt>
                <c:pt idx="701">
                  <c:v>-9.1422067103496152E-2</c:v>
                </c:pt>
                <c:pt idx="702">
                  <c:v>9.433776184139446E-2</c:v>
                </c:pt>
                <c:pt idx="703">
                  <c:v>-0.29028664367543455</c:v>
                </c:pt>
                <c:pt idx="704">
                  <c:v>-0.59267235188876755</c:v>
                </c:pt>
                <c:pt idx="705">
                  <c:v>-0.45491835164996203</c:v>
                </c:pt>
                <c:pt idx="706">
                  <c:v>-0.2660898315401381</c:v>
                </c:pt>
                <c:pt idx="707">
                  <c:v>0.27623654739802783</c:v>
                </c:pt>
                <c:pt idx="708">
                  <c:v>0.72231146603996699</c:v>
                </c:pt>
                <c:pt idx="709">
                  <c:v>0.19397477993574747</c:v>
                </c:pt>
                <c:pt idx="710">
                  <c:v>0.20902478697350124</c:v>
                </c:pt>
                <c:pt idx="711">
                  <c:v>-0.38889136801527147</c:v>
                </c:pt>
                <c:pt idx="712">
                  <c:v>-0.68033733512271999</c:v>
                </c:pt>
                <c:pt idx="713">
                  <c:v>-0.67344065358919003</c:v>
                </c:pt>
                <c:pt idx="714">
                  <c:v>-0.67153926921572682</c:v>
                </c:pt>
                <c:pt idx="715">
                  <c:v>0</c:v>
                </c:pt>
                <c:pt idx="716">
                  <c:v>0.34941229189316109</c:v>
                </c:pt>
                <c:pt idx="717">
                  <c:v>-0.46891974160646316</c:v>
                </c:pt>
                <c:pt idx="718">
                  <c:v>-1.5512231230856446</c:v>
                </c:pt>
                <c:pt idx="719">
                  <c:v>-4.490687428964571E-2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DC8-4C38-AAB6-DBCE86E69C3A}"/>
            </c:ext>
          </c:extLst>
        </c:ser>
        <c:ser>
          <c:idx val="0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5000RPM'!$G$3:$G$722</c:f>
              <c:numCache>
                <c:formatCode>General</c:formatCode>
                <c:ptCount val="720"/>
                <c:pt idx="0">
                  <c:v>-52.574416347368881</c:v>
                </c:pt>
                <c:pt idx="1">
                  <c:v>-14.600953912889153</c:v>
                </c:pt>
                <c:pt idx="2">
                  <c:v>-7.2318888580970233</c:v>
                </c:pt>
                <c:pt idx="3">
                  <c:v>-6.3555866446359417</c:v>
                </c:pt>
                <c:pt idx="4">
                  <c:v>-7.0024834922755703</c:v>
                </c:pt>
                <c:pt idx="5">
                  <c:v>-5.763311525760316</c:v>
                </c:pt>
                <c:pt idx="6">
                  <c:v>-4.1117891853339081</c:v>
                </c:pt>
                <c:pt idx="7">
                  <c:v>-2.9979151679921805</c:v>
                </c:pt>
                <c:pt idx="8">
                  <c:v>-2.0925440572824758</c:v>
                </c:pt>
                <c:pt idx="9">
                  <c:v>-0.67006600296123664</c:v>
                </c:pt>
                <c:pt idx="10">
                  <c:v>0</c:v>
                </c:pt>
                <c:pt idx="11">
                  <c:v>0.83545435434694226</c:v>
                </c:pt>
                <c:pt idx="12">
                  <c:v>0.7619371064413335</c:v>
                </c:pt>
                <c:pt idx="13">
                  <c:v>0.65038915357470106</c:v>
                </c:pt>
                <c:pt idx="14">
                  <c:v>6.7516465461862685E-2</c:v>
                </c:pt>
                <c:pt idx="15">
                  <c:v>-0.13037935619349977</c:v>
                </c:pt>
                <c:pt idx="16">
                  <c:v>-0.19024386021998255</c:v>
                </c:pt>
                <c:pt idx="17">
                  <c:v>0</c:v>
                </c:pt>
                <c:pt idx="18">
                  <c:v>5.986406860395356E-2</c:v>
                </c:pt>
                <c:pt idx="19">
                  <c:v>5.8535610226547408E-2</c:v>
                </c:pt>
                <c:pt idx="20">
                  <c:v>5.739412149497318E-2</c:v>
                </c:pt>
                <c:pt idx="21">
                  <c:v>0</c:v>
                </c:pt>
                <c:pt idx="22">
                  <c:v>5.5667898394544564E-2</c:v>
                </c:pt>
                <c:pt idx="23">
                  <c:v>0.32841303549988865</c:v>
                </c:pt>
                <c:pt idx="24">
                  <c:v>-0.10809848197222093</c:v>
                </c:pt>
                <c:pt idx="25">
                  <c:v>-0.43476866765050776</c:v>
                </c:pt>
                <c:pt idx="26">
                  <c:v>-0.82519662797469118</c:v>
                </c:pt>
                <c:pt idx="27">
                  <c:v>-0.78493276903183862</c:v>
                </c:pt>
                <c:pt idx="28">
                  <c:v>-0.3998611115036127</c:v>
                </c:pt>
                <c:pt idx="29">
                  <c:v>-0.28906255481902249</c:v>
                </c:pt>
                <c:pt idx="30">
                  <c:v>-0.40991220248235499</c:v>
                </c:pt>
                <c:pt idx="31">
                  <c:v>-0.47408822708823561</c:v>
                </c:pt>
                <c:pt idx="32">
                  <c:v>-0.24051526021324326</c:v>
                </c:pt>
                <c:pt idx="33">
                  <c:v>-0.42871682651246618</c:v>
                </c:pt>
                <c:pt idx="34">
                  <c:v>-0.43623710605914551</c:v>
                </c:pt>
                <c:pt idx="35">
                  <c:v>-0.38035719851187172</c:v>
                </c:pt>
                <c:pt idx="36">
                  <c:v>0.19250215715570956</c:v>
                </c:pt>
                <c:pt idx="37">
                  <c:v>0.63769178572891394</c:v>
                </c:pt>
                <c:pt idx="38">
                  <c:v>1.068334775559951</c:v>
                </c:pt>
                <c:pt idx="39">
                  <c:v>0.9863128388535809</c:v>
                </c:pt>
                <c:pt idx="40">
                  <c:v>-0.24557239398405997</c:v>
                </c:pt>
                <c:pt idx="41">
                  <c:v>-1.5957888216977447</c:v>
                </c:pt>
                <c:pt idx="42">
                  <c:v>0.58844789490532878</c:v>
                </c:pt>
                <c:pt idx="43">
                  <c:v>1.0370772653711038</c:v>
                </c:pt>
                <c:pt idx="44">
                  <c:v>0.4491634786621953</c:v>
                </c:pt>
                <c:pt idx="45">
                  <c:v>-0.38976036236665484</c:v>
                </c:pt>
                <c:pt idx="46">
                  <c:v>0.45878730637540027</c:v>
                </c:pt>
                <c:pt idx="47">
                  <c:v>-0.60049802053289103</c:v>
                </c:pt>
                <c:pt idx="48">
                  <c:v>-1.1712723154352958</c:v>
                </c:pt>
                <c:pt idx="49">
                  <c:v>-0.50043366793312782</c:v>
                </c:pt>
                <c:pt idx="50">
                  <c:v>1.0070350151742038</c:v>
                </c:pt>
                <c:pt idx="51">
                  <c:v>1.3481610480524933</c:v>
                </c:pt>
                <c:pt idx="52">
                  <c:v>-0.21246914843651796</c:v>
                </c:pt>
                <c:pt idx="53">
                  <c:v>-0.80263264942699375</c:v>
                </c:pt>
                <c:pt idx="54">
                  <c:v>0.44475797711704923</c:v>
                </c:pt>
                <c:pt idx="55">
                  <c:v>0.66805062685489613</c:v>
                </c:pt>
                <c:pt idx="56">
                  <c:v>-0.14965356603478219</c:v>
                </c:pt>
                <c:pt idx="57">
                  <c:v>-0.613908822182055</c:v>
                </c:pt>
                <c:pt idx="58">
                  <c:v>-1.8432884069543207</c:v>
                </c:pt>
                <c:pt idx="59">
                  <c:v>-2.4682647059077905</c:v>
                </c:pt>
                <c:pt idx="60">
                  <c:v>0</c:v>
                </c:pt>
                <c:pt idx="61">
                  <c:v>0.62731706668860354</c:v>
                </c:pt>
                <c:pt idx="62">
                  <c:v>1.0726844073639406</c:v>
                </c:pt>
                <c:pt idx="63">
                  <c:v>1.2438910527841589</c:v>
                </c:pt>
                <c:pt idx="64">
                  <c:v>1.3177576301664451</c:v>
                </c:pt>
                <c:pt idx="65">
                  <c:v>1.4775528701011154</c:v>
                </c:pt>
                <c:pt idx="66">
                  <c:v>2.3765396460836548</c:v>
                </c:pt>
                <c:pt idx="67">
                  <c:v>2.2286041103430496</c:v>
                </c:pt>
                <c:pt idx="68">
                  <c:v>1.6220969404309484</c:v>
                </c:pt>
                <c:pt idx="69">
                  <c:v>0.80335774475241517</c:v>
                </c:pt>
                <c:pt idx="70">
                  <c:v>0.40459838394976294</c:v>
                </c:pt>
                <c:pt idx="71">
                  <c:v>0</c:v>
                </c:pt>
                <c:pt idx="72">
                  <c:v>0.33235104673816762</c:v>
                </c:pt>
                <c:pt idx="73">
                  <c:v>0.2523577490137705</c:v>
                </c:pt>
                <c:pt idx="74">
                  <c:v>-0.77354986136838577</c:v>
                </c:pt>
                <c:pt idx="75">
                  <c:v>-1.6007529215805976</c:v>
                </c:pt>
                <c:pt idx="76">
                  <c:v>-1.7715575939272392</c:v>
                </c:pt>
                <c:pt idx="77">
                  <c:v>-0.77627531475861322</c:v>
                </c:pt>
                <c:pt idx="78">
                  <c:v>-9.9026036338495507E-2</c:v>
                </c:pt>
                <c:pt idx="79">
                  <c:v>0.60455309287219061</c:v>
                </c:pt>
                <c:pt idx="80">
                  <c:v>1.4105048809952618</c:v>
                </c:pt>
                <c:pt idx="81">
                  <c:v>1.1039110595209571</c:v>
                </c:pt>
                <c:pt idx="82">
                  <c:v>0.70738318330792149</c:v>
                </c:pt>
                <c:pt idx="83">
                  <c:v>0.50959905593279076</c:v>
                </c:pt>
                <c:pt idx="84">
                  <c:v>1.3302545827434695</c:v>
                </c:pt>
                <c:pt idx="85">
                  <c:v>1.226521228863789</c:v>
                </c:pt>
                <c:pt idx="86">
                  <c:v>1.3310689804084974</c:v>
                </c:pt>
                <c:pt idx="87">
                  <c:v>1.3325812701080637</c:v>
                </c:pt>
                <c:pt idx="88">
                  <c:v>0.9235824906117186</c:v>
                </c:pt>
                <c:pt idx="89">
                  <c:v>0.72413023772570129</c:v>
                </c:pt>
                <c:pt idx="90">
                  <c:v>0.10453143525841703</c:v>
                </c:pt>
                <c:pt idx="91">
                  <c:v>-0.42802121654396297</c:v>
                </c:pt>
                <c:pt idx="92">
                  <c:v>-0.65830666705065488</c:v>
                </c:pt>
                <c:pt idx="93">
                  <c:v>-0.67581637320624954</c:v>
                </c:pt>
                <c:pt idx="94">
                  <c:v>-0.11555993668514422</c:v>
                </c:pt>
                <c:pt idx="95">
                  <c:v>0.46814752793266662</c:v>
                </c:pt>
                <c:pt idx="96">
                  <c:v>0.47525254008471207</c:v>
                </c:pt>
                <c:pt idx="97">
                  <c:v>0.72263126678880552</c:v>
                </c:pt>
                <c:pt idx="98">
                  <c:v>0.9739745157572266</c:v>
                </c:pt>
                <c:pt idx="99">
                  <c:v>0</c:v>
                </c:pt>
                <c:pt idx="100">
                  <c:v>0.50130568098461725</c:v>
                </c:pt>
                <c:pt idx="101">
                  <c:v>1.0146110872422631</c:v>
                </c:pt>
                <c:pt idx="102">
                  <c:v>1.5320318881676849</c:v>
                </c:pt>
                <c:pt idx="103">
                  <c:v>1.2835813294533749</c:v>
                </c:pt>
                <c:pt idx="104">
                  <c:v>0.77732770223679504</c:v>
                </c:pt>
                <c:pt idx="105">
                  <c:v>1.0474344590368232</c:v>
                </c:pt>
                <c:pt idx="106">
                  <c:v>1.5870660764542113</c:v>
                </c:pt>
                <c:pt idx="107">
                  <c:v>1.8513861764674331</c:v>
                </c:pt>
                <c:pt idx="108">
                  <c:v>1.470218976367675</c:v>
                </c:pt>
                <c:pt idx="109">
                  <c:v>0.40390226420222675</c:v>
                </c:pt>
                <c:pt idx="110">
                  <c:v>0.68751953343429506</c:v>
                </c:pt>
                <c:pt idx="111">
                  <c:v>1.7962809762599072</c:v>
                </c:pt>
                <c:pt idx="112">
                  <c:v>1.5381112377627035</c:v>
                </c:pt>
                <c:pt idx="113">
                  <c:v>1.5476664646229625</c:v>
                </c:pt>
                <c:pt idx="114">
                  <c:v>2.2590481494850705</c:v>
                </c:pt>
                <c:pt idx="115">
                  <c:v>2.5595549132233373</c:v>
                </c:pt>
                <c:pt idx="116">
                  <c:v>1.7103204726433745</c:v>
                </c:pt>
                <c:pt idx="117">
                  <c:v>1.1536289719971591</c:v>
                </c:pt>
                <c:pt idx="118">
                  <c:v>1.8960592146798834</c:v>
                </c:pt>
                <c:pt idx="119">
                  <c:v>0.88618596177755371</c:v>
                </c:pt>
                <c:pt idx="120">
                  <c:v>0.45114540808230824</c:v>
                </c:pt>
                <c:pt idx="121">
                  <c:v>0</c:v>
                </c:pt>
                <c:pt idx="122">
                  <c:v>0.94014417986263921</c:v>
                </c:pt>
                <c:pt idx="123">
                  <c:v>0.15976020641735544</c:v>
                </c:pt>
                <c:pt idx="124">
                  <c:v>0.81498881695488734</c:v>
                </c:pt>
                <c:pt idx="125">
                  <c:v>1.6555522279182644</c:v>
                </c:pt>
                <c:pt idx="126">
                  <c:v>2.0110559335564844</c:v>
                </c:pt>
                <c:pt idx="127">
                  <c:v>1.8656893653387088</c:v>
                </c:pt>
                <c:pt idx="128">
                  <c:v>1.7187678497046566</c:v>
                </c:pt>
                <c:pt idx="129">
                  <c:v>1.9253601412482735</c:v>
                </c:pt>
                <c:pt idx="130">
                  <c:v>1.4146712936977637</c:v>
                </c:pt>
                <c:pt idx="131">
                  <c:v>-0.18145194690215907</c:v>
                </c:pt>
                <c:pt idx="132">
                  <c:v>-0.18617381607055281</c:v>
                </c:pt>
                <c:pt idx="133">
                  <c:v>0.76623321333657479</c:v>
                </c:pt>
                <c:pt idx="134">
                  <c:v>1.5546960559214864</c:v>
                </c:pt>
                <c:pt idx="135">
                  <c:v>2.7761527716643708</c:v>
                </c:pt>
                <c:pt idx="136">
                  <c:v>2.8114106375198089</c:v>
                </c:pt>
                <c:pt idx="137">
                  <c:v>1.4367631723325409</c:v>
                </c:pt>
                <c:pt idx="138">
                  <c:v>2.0798251087057884</c:v>
                </c:pt>
                <c:pt idx="139">
                  <c:v>2.1292480761555739</c:v>
                </c:pt>
                <c:pt idx="140">
                  <c:v>0.86985733059340131</c:v>
                </c:pt>
                <c:pt idx="141">
                  <c:v>0.2244685414416934</c:v>
                </c:pt>
                <c:pt idx="142">
                  <c:v>1.3814053200797862</c:v>
                </c:pt>
                <c:pt idx="143">
                  <c:v>2.8211980651897917</c:v>
                </c:pt>
                <c:pt idx="144">
                  <c:v>4.0636565245884935</c:v>
                </c:pt>
                <c:pt idx="145">
                  <c:v>4.1535214320628571</c:v>
                </c:pt>
                <c:pt idx="146">
                  <c:v>4.4675141173520867</c:v>
                </c:pt>
                <c:pt idx="147">
                  <c:v>3.0564256596427728</c:v>
                </c:pt>
                <c:pt idx="148">
                  <c:v>1.5551583373754714</c:v>
                </c:pt>
                <c:pt idx="149">
                  <c:v>0.26915051512766275</c:v>
                </c:pt>
                <c:pt idx="150">
                  <c:v>-0.56161806280326376</c:v>
                </c:pt>
                <c:pt idx="151">
                  <c:v>-1.7369303956903355</c:v>
                </c:pt>
                <c:pt idx="152">
                  <c:v>-1.5201666836401038</c:v>
                </c:pt>
                <c:pt idx="153">
                  <c:v>1.5917747090307206</c:v>
                </c:pt>
                <c:pt idx="154">
                  <c:v>1.3065973921730196</c:v>
                </c:pt>
                <c:pt idx="155">
                  <c:v>-0.6855610112635927</c:v>
                </c:pt>
                <c:pt idx="156">
                  <c:v>-1.4325118945260666</c:v>
                </c:pt>
                <c:pt idx="157">
                  <c:v>1.1334324648590826</c:v>
                </c:pt>
                <c:pt idx="158">
                  <c:v>0.39443480191240704</c:v>
                </c:pt>
                <c:pt idx="159">
                  <c:v>-2.8999882238014707</c:v>
                </c:pt>
                <c:pt idx="160">
                  <c:v>0</c:v>
                </c:pt>
                <c:pt idx="161">
                  <c:v>2.7460756764432546</c:v>
                </c:pt>
                <c:pt idx="162">
                  <c:v>-0.48803155832576522</c:v>
                </c:pt>
                <c:pt idx="163">
                  <c:v>0.52376906858862127</c:v>
                </c:pt>
                <c:pt idx="164">
                  <c:v>6.5410678140334211</c:v>
                </c:pt>
                <c:pt idx="165">
                  <c:v>7.5890485827818299</c:v>
                </c:pt>
                <c:pt idx="166">
                  <c:v>6.9250160435074486</c:v>
                </c:pt>
                <c:pt idx="167">
                  <c:v>11.182081594628464</c:v>
                </c:pt>
                <c:pt idx="168">
                  <c:v>19.954782932787086</c:v>
                </c:pt>
                <c:pt idx="169">
                  <c:v>18.263540141790873</c:v>
                </c:pt>
                <c:pt idx="170">
                  <c:v>14.336850126333269</c:v>
                </c:pt>
                <c:pt idx="171">
                  <c:v>13.520626273036287</c:v>
                </c:pt>
                <c:pt idx="172">
                  <c:v>14.442590495516743</c:v>
                </c:pt>
                <c:pt idx="173">
                  <c:v>1.1731398680889238</c:v>
                </c:pt>
                <c:pt idx="174">
                  <c:v>-2.8590799481846187</c:v>
                </c:pt>
                <c:pt idx="175">
                  <c:v>0</c:v>
                </c:pt>
                <c:pt idx="176">
                  <c:v>6.5791240106968933</c:v>
                </c:pt>
                <c:pt idx="177">
                  <c:v>-2.9891524356904715</c:v>
                </c:pt>
                <c:pt idx="178">
                  <c:v>32.825523368515803</c:v>
                </c:pt>
                <c:pt idx="179">
                  <c:v>54.490303113673086</c:v>
                </c:pt>
                <c:pt idx="180">
                  <c:v>-54.287811739612138</c:v>
                </c:pt>
                <c:pt idx="181">
                  <c:v>-32.436766809838865</c:v>
                </c:pt>
                <c:pt idx="182">
                  <c:v>-20.538769661626283</c:v>
                </c:pt>
                <c:pt idx="183">
                  <c:v>-6.4294337273604052</c:v>
                </c:pt>
                <c:pt idx="184">
                  <c:v>1.6900585287676277</c:v>
                </c:pt>
                <c:pt idx="185">
                  <c:v>2.7940054176288172</c:v>
                </c:pt>
                <c:pt idx="186">
                  <c:v>6.9014942650616824</c:v>
                </c:pt>
                <c:pt idx="187">
                  <c:v>6.0614464377926351</c:v>
                </c:pt>
                <c:pt idx="188">
                  <c:v>4.3829896900419358</c:v>
                </c:pt>
                <c:pt idx="189">
                  <c:v>4.8807684269986646</c:v>
                </c:pt>
                <c:pt idx="190">
                  <c:v>7.9968176868626459</c:v>
                </c:pt>
                <c:pt idx="191">
                  <c:v>6.7221437890006959</c:v>
                </c:pt>
                <c:pt idx="192">
                  <c:v>6.1389460495767159</c:v>
                </c:pt>
                <c:pt idx="193">
                  <c:v>5.2657035978252615</c:v>
                </c:pt>
                <c:pt idx="194">
                  <c:v>7.0425569844308304</c:v>
                </c:pt>
                <c:pt idx="195">
                  <c:v>10.652159738068248</c:v>
                </c:pt>
                <c:pt idx="196">
                  <c:v>8.3652053486781046</c:v>
                </c:pt>
                <c:pt idx="197">
                  <c:v>3.2404044717584464</c:v>
                </c:pt>
                <c:pt idx="198">
                  <c:v>-1.3017018302681636</c:v>
                </c:pt>
                <c:pt idx="199">
                  <c:v>-3.7387841607821084</c:v>
                </c:pt>
                <c:pt idx="200">
                  <c:v>-6.5791605640117279</c:v>
                </c:pt>
                <c:pt idx="201">
                  <c:v>-9.4436830222842936</c:v>
                </c:pt>
                <c:pt idx="202">
                  <c:v>-12.208680525497858</c:v>
                </c:pt>
                <c:pt idx="203">
                  <c:v>-11.577310392121964</c:v>
                </c:pt>
                <c:pt idx="204">
                  <c:v>-9.6577293413337415</c:v>
                </c:pt>
                <c:pt idx="205">
                  <c:v>-7.3638558322774115</c:v>
                </c:pt>
                <c:pt idx="206">
                  <c:v>-5.726288436096306</c:v>
                </c:pt>
                <c:pt idx="207">
                  <c:v>-5.6292490528387358</c:v>
                </c:pt>
                <c:pt idx="208">
                  <c:v>-4.3854337284665172</c:v>
                </c:pt>
                <c:pt idx="209">
                  <c:v>-2.8892490986162689</c:v>
                </c:pt>
                <c:pt idx="210">
                  <c:v>-1.9040292281455964</c:v>
                </c:pt>
                <c:pt idx="211">
                  <c:v>-1.8173398962322718</c:v>
                </c:pt>
                <c:pt idx="212">
                  <c:v>-1.9569291504250592</c:v>
                </c:pt>
                <c:pt idx="213">
                  <c:v>-1.3104919617599848</c:v>
                </c:pt>
                <c:pt idx="214">
                  <c:v>0.18115726073151669</c:v>
                </c:pt>
                <c:pt idx="215">
                  <c:v>0.69952884665951243</c:v>
                </c:pt>
                <c:pt idx="216">
                  <c:v>1.1927594749655495</c:v>
                </c:pt>
                <c:pt idx="217">
                  <c:v>0</c:v>
                </c:pt>
                <c:pt idx="218">
                  <c:v>-0.161173841004529</c:v>
                </c:pt>
                <c:pt idx="219">
                  <c:v>0</c:v>
                </c:pt>
                <c:pt idx="220">
                  <c:v>-0.60525327654089467</c:v>
                </c:pt>
                <c:pt idx="221">
                  <c:v>-0.58424408026136532</c:v>
                </c:pt>
                <c:pt idx="222">
                  <c:v>0.14286762879416057</c:v>
                </c:pt>
                <c:pt idx="223">
                  <c:v>0</c:v>
                </c:pt>
                <c:pt idx="224">
                  <c:v>1.2177324486363714</c:v>
                </c:pt>
                <c:pt idx="225">
                  <c:v>1.7180407300388354</c:v>
                </c:pt>
                <c:pt idx="226">
                  <c:v>1.0432961482922536</c:v>
                </c:pt>
                <c:pt idx="227">
                  <c:v>1.1455023732039202</c:v>
                </c:pt>
                <c:pt idx="228">
                  <c:v>-0.9936964800806255</c:v>
                </c:pt>
                <c:pt idx="229">
                  <c:v>-0.36059156538783815</c:v>
                </c:pt>
                <c:pt idx="230">
                  <c:v>-1.1736260512730772</c:v>
                </c:pt>
                <c:pt idx="231">
                  <c:v>-3.0423232457308811</c:v>
                </c:pt>
                <c:pt idx="232">
                  <c:v>1.5338566891888226</c:v>
                </c:pt>
                <c:pt idx="233">
                  <c:v>-3.8248958973465998</c:v>
                </c:pt>
                <c:pt idx="234">
                  <c:v>-1.2263456842852991</c:v>
                </c:pt>
                <c:pt idx="235">
                  <c:v>-1.6817898506367819</c:v>
                </c:pt>
                <c:pt idx="236">
                  <c:v>-4.1731776071534661</c:v>
                </c:pt>
                <c:pt idx="237">
                  <c:v>-3.6134882355365012</c:v>
                </c:pt>
                <c:pt idx="238">
                  <c:v>-1.1251313214617031</c:v>
                </c:pt>
                <c:pt idx="239">
                  <c:v>0</c:v>
                </c:pt>
                <c:pt idx="240">
                  <c:v>-2.7840537659039937</c:v>
                </c:pt>
                <c:pt idx="241">
                  <c:v>-1.5760531235915682</c:v>
                </c:pt>
                <c:pt idx="242">
                  <c:v>-0.45881233056155785</c:v>
                </c:pt>
                <c:pt idx="243">
                  <c:v>0</c:v>
                </c:pt>
                <c:pt idx="244">
                  <c:v>-1.3841845478410844</c:v>
                </c:pt>
                <c:pt idx="245">
                  <c:v>-1.1943666454390689</c:v>
                </c:pt>
                <c:pt idx="246">
                  <c:v>-2.4456994364330509</c:v>
                </c:pt>
                <c:pt idx="247">
                  <c:v>-3.3843083951301467</c:v>
                </c:pt>
                <c:pt idx="248">
                  <c:v>-2.9639305401644647</c:v>
                </c:pt>
                <c:pt idx="249">
                  <c:v>-1.6097426628011244</c:v>
                </c:pt>
                <c:pt idx="250">
                  <c:v>-0.51806462200467063</c:v>
                </c:pt>
                <c:pt idx="251">
                  <c:v>-0.22591195124454586</c:v>
                </c:pt>
                <c:pt idx="252">
                  <c:v>-1.2028753825123797</c:v>
                </c:pt>
                <c:pt idx="253">
                  <c:v>-1.7514436174981107</c:v>
                </c:pt>
                <c:pt idx="254">
                  <c:v>-1.88693365483083</c:v>
                </c:pt>
                <c:pt idx="255">
                  <c:v>-1.427399949556605</c:v>
                </c:pt>
                <c:pt idx="256">
                  <c:v>-0.57355575492273447</c:v>
                </c:pt>
                <c:pt idx="257">
                  <c:v>9.3512688039414621E-2</c:v>
                </c:pt>
                <c:pt idx="258">
                  <c:v>-0.36622333109724781</c:v>
                </c:pt>
                <c:pt idx="259">
                  <c:v>-0.75842737290360418</c:v>
                </c:pt>
                <c:pt idx="260">
                  <c:v>-1.2545701924083399</c:v>
                </c:pt>
                <c:pt idx="261">
                  <c:v>-1.6327095023042846</c:v>
                </c:pt>
                <c:pt idx="262">
                  <c:v>-1.8907689513557497</c:v>
                </c:pt>
                <c:pt idx="263">
                  <c:v>-1.6228923191018576</c:v>
                </c:pt>
                <c:pt idx="264">
                  <c:v>-1.4871865508012847</c:v>
                </c:pt>
                <c:pt idx="265">
                  <c:v>-1.4760273026663708</c:v>
                </c:pt>
                <c:pt idx="266">
                  <c:v>-1.5236729207148028</c:v>
                </c:pt>
                <c:pt idx="267">
                  <c:v>-1.6675069133233928</c:v>
                </c:pt>
                <c:pt idx="268">
                  <c:v>-1.7946211132373777</c:v>
                </c:pt>
                <c:pt idx="269">
                  <c:v>-1.9299904404747343</c:v>
                </c:pt>
                <c:pt idx="270">
                  <c:v>-1.8537221196611939</c:v>
                </c:pt>
                <c:pt idx="271">
                  <c:v>-1.6645213878356813</c:v>
                </c:pt>
                <c:pt idx="272">
                  <c:v>-1.2791281876126521</c:v>
                </c:pt>
                <c:pt idx="273">
                  <c:v>-1.1291712649414984</c:v>
                </c:pt>
                <c:pt idx="274">
                  <c:v>-0.93919271567318163</c:v>
                </c:pt>
                <c:pt idx="275">
                  <c:v>-1.0091612569127069</c:v>
                </c:pt>
                <c:pt idx="276">
                  <c:v>-1.1433876525534106</c:v>
                </c:pt>
                <c:pt idx="277">
                  <c:v>-1.4241865639583779</c:v>
                </c:pt>
                <c:pt idx="278">
                  <c:v>-1.5189835704544181</c:v>
                </c:pt>
                <c:pt idx="279">
                  <c:v>-1.3785744303633543</c:v>
                </c:pt>
                <c:pt idx="280">
                  <c:v>-1.2482962075347466</c:v>
                </c:pt>
                <c:pt idx="281">
                  <c:v>-1.062307201873852</c:v>
                </c:pt>
                <c:pt idx="282">
                  <c:v>-1.0687350243951959</c:v>
                </c:pt>
                <c:pt idx="283">
                  <c:v>-1.140224593015478</c:v>
                </c:pt>
                <c:pt idx="284">
                  <c:v>-1.3079614486502917</c:v>
                </c:pt>
                <c:pt idx="285">
                  <c:v>-1.3462488743452965</c:v>
                </c:pt>
                <c:pt idx="286">
                  <c:v>-1.3585022753724871</c:v>
                </c:pt>
                <c:pt idx="287">
                  <c:v>-1.3199036242810787</c:v>
                </c:pt>
                <c:pt idx="288">
                  <c:v>-1.2523272724898205</c:v>
                </c:pt>
                <c:pt idx="289">
                  <c:v>-1.1631247514021659</c:v>
                </c:pt>
                <c:pt idx="290">
                  <c:v>-1.2840799971248822</c:v>
                </c:pt>
                <c:pt idx="291">
                  <c:v>-1.503262974154167</c:v>
                </c:pt>
                <c:pt idx="292">
                  <c:v>-1.4092966335392914</c:v>
                </c:pt>
                <c:pt idx="293">
                  <c:v>-1.1313674769200759</c:v>
                </c:pt>
                <c:pt idx="294">
                  <c:v>-1.0563987690231458</c:v>
                </c:pt>
                <c:pt idx="295">
                  <c:v>-1.2768713631021178</c:v>
                </c:pt>
                <c:pt idx="296">
                  <c:v>-1.4967153832934195</c:v>
                </c:pt>
                <c:pt idx="297">
                  <c:v>-1.4885147363077538</c:v>
                </c:pt>
                <c:pt idx="298">
                  <c:v>-1.1963134613170963</c:v>
                </c:pt>
                <c:pt idx="299">
                  <c:v>-1.0543360277130958</c:v>
                </c:pt>
                <c:pt idx="300">
                  <c:v>-1.178939506253375</c:v>
                </c:pt>
                <c:pt idx="301">
                  <c:v>-1.4485368227295072</c:v>
                </c:pt>
                <c:pt idx="302">
                  <c:v>-1.4721894473614732</c:v>
                </c:pt>
                <c:pt idx="303">
                  <c:v>-1.2437604747813189</c:v>
                </c:pt>
                <c:pt idx="304">
                  <c:v>-1.1471545095207734</c:v>
                </c:pt>
                <c:pt idx="305">
                  <c:v>-1.378267746753951</c:v>
                </c:pt>
                <c:pt idx="306">
                  <c:v>-1.5832863072693866</c:v>
                </c:pt>
                <c:pt idx="307">
                  <c:v>-1.3747039943632291</c:v>
                </c:pt>
                <c:pt idx="308">
                  <c:v>-1.251991891575305</c:v>
                </c:pt>
                <c:pt idx="309">
                  <c:v>-1.2626596711694793</c:v>
                </c:pt>
                <c:pt idx="310">
                  <c:v>-1.3185720908401015</c:v>
                </c:pt>
                <c:pt idx="311">
                  <c:v>-1.2345952680916552</c:v>
                </c:pt>
                <c:pt idx="312">
                  <c:v>-1.2487329878377633</c:v>
                </c:pt>
                <c:pt idx="313">
                  <c:v>-1.1604830974558837</c:v>
                </c:pt>
                <c:pt idx="314">
                  <c:v>-1.168417287065366</c:v>
                </c:pt>
                <c:pt idx="315">
                  <c:v>-1.3164591307447331</c:v>
                </c:pt>
                <c:pt idx="316">
                  <c:v>-1.3951130588504568</c:v>
                </c:pt>
                <c:pt idx="317">
                  <c:v>-1.1095680002074797</c:v>
                </c:pt>
                <c:pt idx="318">
                  <c:v>-1.2789616076560482</c:v>
                </c:pt>
                <c:pt idx="319">
                  <c:v>-1.5869167531796549</c:v>
                </c:pt>
                <c:pt idx="320">
                  <c:v>-1.3223132320705373</c:v>
                </c:pt>
                <c:pt idx="321">
                  <c:v>-1.2727341188047869</c:v>
                </c:pt>
                <c:pt idx="322">
                  <c:v>-1.3053918789153993</c:v>
                </c:pt>
                <c:pt idx="323">
                  <c:v>-1.2131049491667689</c:v>
                </c:pt>
                <c:pt idx="324">
                  <c:v>-1.5255711738620961</c:v>
                </c:pt>
                <c:pt idx="325">
                  <c:v>-1.1662418752010122</c:v>
                </c:pt>
                <c:pt idx="326">
                  <c:v>-1.0807856323529881</c:v>
                </c:pt>
                <c:pt idx="327">
                  <c:v>-1.4050573720195341</c:v>
                </c:pt>
                <c:pt idx="328">
                  <c:v>-1.234657433500751</c:v>
                </c:pt>
                <c:pt idx="329">
                  <c:v>-1.3756010499235478</c:v>
                </c:pt>
                <c:pt idx="330">
                  <c:v>-1.0789940512895344</c:v>
                </c:pt>
                <c:pt idx="331">
                  <c:v>-1.3406563265250426</c:v>
                </c:pt>
                <c:pt idx="332">
                  <c:v>-1.424256128581062</c:v>
                </c:pt>
                <c:pt idx="333">
                  <c:v>-1.209877796092063</c:v>
                </c:pt>
                <c:pt idx="334">
                  <c:v>-1.2872899460246583</c:v>
                </c:pt>
                <c:pt idx="335">
                  <c:v>-1.215730245895186</c:v>
                </c:pt>
                <c:pt idx="336">
                  <c:v>-1.4366033397147797</c:v>
                </c:pt>
                <c:pt idx="337">
                  <c:v>-1.2592629110006075</c:v>
                </c:pt>
                <c:pt idx="338">
                  <c:v>-1.1587077450065895</c:v>
                </c:pt>
                <c:pt idx="339">
                  <c:v>-1.3194210271988722</c:v>
                </c:pt>
                <c:pt idx="340">
                  <c:v>-1.2780067331984679</c:v>
                </c:pt>
                <c:pt idx="341">
                  <c:v>-1.324280526123218</c:v>
                </c:pt>
                <c:pt idx="342">
                  <c:v>-1.0850096373166183</c:v>
                </c:pt>
                <c:pt idx="343">
                  <c:v>-1.3363925904306562</c:v>
                </c:pt>
                <c:pt idx="344">
                  <c:v>-1.3013577935870471</c:v>
                </c:pt>
                <c:pt idx="345">
                  <c:v>-1.2793333954308961</c:v>
                </c:pt>
                <c:pt idx="346">
                  <c:v>-1.1809530204079641</c:v>
                </c:pt>
                <c:pt idx="347">
                  <c:v>-1.3187996372054465</c:v>
                </c:pt>
                <c:pt idx="348">
                  <c:v>-1.3526560951301612</c:v>
                </c:pt>
                <c:pt idx="349">
                  <c:v>-1.4019420665690425</c:v>
                </c:pt>
                <c:pt idx="350">
                  <c:v>-1.2034340247522652</c:v>
                </c:pt>
                <c:pt idx="351">
                  <c:v>-1.5738958157652465</c:v>
                </c:pt>
                <c:pt idx="352">
                  <c:v>-1.5887531386118519</c:v>
                </c:pt>
                <c:pt idx="353">
                  <c:v>-1.7005402353992907</c:v>
                </c:pt>
                <c:pt idx="354">
                  <c:v>-2.1169240747536819</c:v>
                </c:pt>
                <c:pt idx="355">
                  <c:v>-2.6101567041697038</c:v>
                </c:pt>
                <c:pt idx="356">
                  <c:v>-3.6653267754311685</c:v>
                </c:pt>
                <c:pt idx="357">
                  <c:v>-5.5610677634421748</c:v>
                </c:pt>
                <c:pt idx="358">
                  <c:v>-10.252198273846057</c:v>
                </c:pt>
                <c:pt idx="359">
                  <c:v>-33.56224465275848</c:v>
                </c:pt>
                <c:pt idx="360">
                  <c:v>37.655803103741938</c:v>
                </c:pt>
                <c:pt idx="361">
                  <c:v>14.306674781947315</c:v>
                </c:pt>
                <c:pt idx="362">
                  <c:v>9.0658902789572853</c:v>
                </c:pt>
                <c:pt idx="363">
                  <c:v>7.0536418658538231</c:v>
                </c:pt>
                <c:pt idx="364">
                  <c:v>5.5795757262602992</c:v>
                </c:pt>
                <c:pt idx="365">
                  <c:v>4.6904685540824609</c:v>
                </c:pt>
                <c:pt idx="366">
                  <c:v>3.9103139275727301</c:v>
                </c:pt>
                <c:pt idx="367">
                  <c:v>3.3578966368011551</c:v>
                </c:pt>
                <c:pt idx="368">
                  <c:v>2.8672199295347118</c:v>
                </c:pt>
                <c:pt idx="369">
                  <c:v>2.3983490860420038</c:v>
                </c:pt>
                <c:pt idx="370">
                  <c:v>2.0440033134072664</c:v>
                </c:pt>
                <c:pt idx="371">
                  <c:v>1.714150690189129</c:v>
                </c:pt>
                <c:pt idx="372">
                  <c:v>1.3798865268857003</c:v>
                </c:pt>
                <c:pt idx="373">
                  <c:v>1.1087286052474092</c:v>
                </c:pt>
                <c:pt idx="374">
                  <c:v>0.81949033702565155</c:v>
                </c:pt>
                <c:pt idx="375">
                  <c:v>0.58580981198225268</c:v>
                </c:pt>
                <c:pt idx="376">
                  <c:v>0.36071026697249892</c:v>
                </c:pt>
                <c:pt idx="377">
                  <c:v>0.17072697033898715</c:v>
                </c:pt>
                <c:pt idx="378">
                  <c:v>1.6844638149470903E-3</c:v>
                </c:pt>
                <c:pt idx="379">
                  <c:v>-0.16810947644811589</c:v>
                </c:pt>
                <c:pt idx="380">
                  <c:v>-0.30075910685828955</c:v>
                </c:pt>
                <c:pt idx="381">
                  <c:v>-0.44399048916636985</c:v>
                </c:pt>
                <c:pt idx="382">
                  <c:v>-0.54639334816555418</c:v>
                </c:pt>
                <c:pt idx="383">
                  <c:v>-0.6512950854983417</c:v>
                </c:pt>
                <c:pt idx="384">
                  <c:v>-0.73350922660465612</c:v>
                </c:pt>
                <c:pt idx="385">
                  <c:v>-0.83271769817079233</c:v>
                </c:pt>
                <c:pt idx="386">
                  <c:v>-0.87787430160624025</c:v>
                </c:pt>
                <c:pt idx="387">
                  <c:v>-0.9516269778977402</c:v>
                </c:pt>
                <c:pt idx="388">
                  <c:v>-0.98595749761237272</c:v>
                </c:pt>
                <c:pt idx="389">
                  <c:v>-1.0544266883774822</c:v>
                </c:pt>
                <c:pt idx="390">
                  <c:v>-1.0624238111650735</c:v>
                </c:pt>
                <c:pt idx="391">
                  <c:v>-1.1113527333636219</c:v>
                </c:pt>
                <c:pt idx="392">
                  <c:v>-1.1102917193808306</c:v>
                </c:pt>
                <c:pt idx="393">
                  <c:v>-1.1616461042797908</c:v>
                </c:pt>
                <c:pt idx="394">
                  <c:v>-1.1649189270394704</c:v>
                </c:pt>
                <c:pt idx="395">
                  <c:v>-1.1972185310509991</c:v>
                </c:pt>
                <c:pt idx="396">
                  <c:v>-1.1957346648641662</c:v>
                </c:pt>
                <c:pt idx="397">
                  <c:v>-1.2110447321415743</c:v>
                </c:pt>
                <c:pt idx="398">
                  <c:v>-1.2172600021718012</c:v>
                </c:pt>
                <c:pt idx="399">
                  <c:v>-1.2308338183213354</c:v>
                </c:pt>
                <c:pt idx="400">
                  <c:v>-1.2358820600716875</c:v>
                </c:pt>
                <c:pt idx="401">
                  <c:v>-1.2459946336268359</c:v>
                </c:pt>
                <c:pt idx="402">
                  <c:v>-1.2622723996091803</c:v>
                </c:pt>
                <c:pt idx="403">
                  <c:v>-1.2649452541780284</c:v>
                </c:pt>
                <c:pt idx="404">
                  <c:v>-1.2953919700999847</c:v>
                </c:pt>
                <c:pt idx="405">
                  <c:v>-1.2875890982071538</c:v>
                </c:pt>
                <c:pt idx="406">
                  <c:v>-1.3134826897764849</c:v>
                </c:pt>
                <c:pt idx="407">
                  <c:v>-1.2786650521653287</c:v>
                </c:pt>
                <c:pt idx="408">
                  <c:v>-1.3105678086472379</c:v>
                </c:pt>
                <c:pt idx="409">
                  <c:v>-1.2758231669619537</c:v>
                </c:pt>
                <c:pt idx="410">
                  <c:v>-1.2906837488061047</c:v>
                </c:pt>
                <c:pt idx="411">
                  <c:v>-1.2639391965319844</c:v>
                </c:pt>
                <c:pt idx="412">
                  <c:v>-1.263586681821333</c:v>
                </c:pt>
                <c:pt idx="413">
                  <c:v>-1.2551838204414463</c:v>
                </c:pt>
                <c:pt idx="414">
                  <c:v>-1.2452797489201162</c:v>
                </c:pt>
                <c:pt idx="415">
                  <c:v>-1.2544736453659817</c:v>
                </c:pt>
                <c:pt idx="416">
                  <c:v>-1.2493044655464856</c:v>
                </c:pt>
                <c:pt idx="417">
                  <c:v>-1.2947228006187408</c:v>
                </c:pt>
                <c:pt idx="418">
                  <c:v>-1.2688245926437007</c:v>
                </c:pt>
                <c:pt idx="419">
                  <c:v>-1.2971443801136875</c:v>
                </c:pt>
                <c:pt idx="420">
                  <c:v>-1.3197658798153022</c:v>
                </c:pt>
                <c:pt idx="421">
                  <c:v>-1.3338827198402978</c:v>
                </c:pt>
                <c:pt idx="422">
                  <c:v>-1.3407784806615408</c:v>
                </c:pt>
                <c:pt idx="423">
                  <c:v>-1.3321645764353902</c:v>
                </c:pt>
                <c:pt idx="424">
                  <c:v>-1.3349031732607686</c:v>
                </c:pt>
                <c:pt idx="425">
                  <c:v>-1.3233880290750311</c:v>
                </c:pt>
                <c:pt idx="426">
                  <c:v>-1.3312618453820042</c:v>
                </c:pt>
                <c:pt idx="427">
                  <c:v>-1.3536273925218989</c:v>
                </c:pt>
                <c:pt idx="428">
                  <c:v>-1.3346288835082769</c:v>
                </c:pt>
                <c:pt idx="429">
                  <c:v>-1.3270013928259998</c:v>
                </c:pt>
                <c:pt idx="430">
                  <c:v>-1.3341066798081234</c:v>
                </c:pt>
                <c:pt idx="431">
                  <c:v>-1.3385763478199517</c:v>
                </c:pt>
                <c:pt idx="432">
                  <c:v>-1.3441460648163017</c:v>
                </c:pt>
                <c:pt idx="433">
                  <c:v>-1.3302825019577769</c:v>
                </c:pt>
                <c:pt idx="434">
                  <c:v>-1.3159757387256052</c:v>
                </c:pt>
                <c:pt idx="435">
                  <c:v>-1.3204178861641933</c:v>
                </c:pt>
                <c:pt idx="436">
                  <c:v>-1.3299754591496813</c:v>
                </c:pt>
                <c:pt idx="437">
                  <c:v>-1.3371988493288627</c:v>
                </c:pt>
                <c:pt idx="438">
                  <c:v>-1.2943194040694534</c:v>
                </c:pt>
                <c:pt idx="439">
                  <c:v>-1.3027504983451765</c:v>
                </c:pt>
                <c:pt idx="440">
                  <c:v>-1.3395882750213299</c:v>
                </c:pt>
                <c:pt idx="441">
                  <c:v>-1.3436077242464128</c:v>
                </c:pt>
                <c:pt idx="442">
                  <c:v>-1.3412055098496025</c:v>
                </c:pt>
                <c:pt idx="443">
                  <c:v>-1.380302642704162</c:v>
                </c:pt>
                <c:pt idx="444">
                  <c:v>-1.3951269276122391</c:v>
                </c:pt>
                <c:pt idx="445">
                  <c:v>-1.388895899520302</c:v>
                </c:pt>
                <c:pt idx="446">
                  <c:v>-1.3559502099828677</c:v>
                </c:pt>
                <c:pt idx="447">
                  <c:v>-1.2956070199538077</c:v>
                </c:pt>
                <c:pt idx="448">
                  <c:v>-1.2672590723027142</c:v>
                </c:pt>
                <c:pt idx="449">
                  <c:v>-1.2000960465937387</c:v>
                </c:pt>
                <c:pt idx="450">
                  <c:v>-1.2308367220359191</c:v>
                </c:pt>
                <c:pt idx="451">
                  <c:v>-1.3343542736059442</c:v>
                </c:pt>
                <c:pt idx="452">
                  <c:v>-1.3737680009210191</c:v>
                </c:pt>
                <c:pt idx="453">
                  <c:v>-1.3621141532425578</c:v>
                </c:pt>
                <c:pt idx="454">
                  <c:v>-1.3870882066537369</c:v>
                </c:pt>
                <c:pt idx="455">
                  <c:v>-1.4219774209434048</c:v>
                </c:pt>
                <c:pt idx="456">
                  <c:v>-1.4953702876481836</c:v>
                </c:pt>
                <c:pt idx="457">
                  <c:v>-1.4022868936256478</c:v>
                </c:pt>
                <c:pt idx="458">
                  <c:v>-1.2254676686868633</c:v>
                </c:pt>
                <c:pt idx="459">
                  <c:v>-1.0819986378699076</c:v>
                </c:pt>
                <c:pt idx="460">
                  <c:v>-1.160967156957164</c:v>
                </c:pt>
                <c:pt idx="461">
                  <c:v>-1.2331504642780511</c:v>
                </c:pt>
                <c:pt idx="462">
                  <c:v>-1.227004252968886</c:v>
                </c:pt>
                <c:pt idx="463">
                  <c:v>-1.2428724653818763</c:v>
                </c:pt>
                <c:pt idx="464">
                  <c:v>-1.3209244780916622</c:v>
                </c:pt>
                <c:pt idx="465">
                  <c:v>-1.4292943245631153</c:v>
                </c:pt>
                <c:pt idx="466">
                  <c:v>-1.4957697981973117</c:v>
                </c:pt>
                <c:pt idx="467">
                  <c:v>-1.4998963500549931</c:v>
                </c:pt>
                <c:pt idx="468">
                  <c:v>-1.5608164069542878</c:v>
                </c:pt>
                <c:pt idx="469">
                  <c:v>-1.5190426426162607</c:v>
                </c:pt>
                <c:pt idx="470">
                  <c:v>-1.5338206913044263</c:v>
                </c:pt>
                <c:pt idx="471">
                  <c:v>-1.5151837633859608</c:v>
                </c:pt>
                <c:pt idx="472">
                  <c:v>-1.4927541667086148</c:v>
                </c:pt>
                <c:pt idx="473">
                  <c:v>-1.4211215738936052</c:v>
                </c:pt>
                <c:pt idx="474">
                  <c:v>-1.3423635403387677</c:v>
                </c:pt>
                <c:pt idx="475">
                  <c:v>-1.4655844297590548</c:v>
                </c:pt>
                <c:pt idx="476">
                  <c:v>-1.416893532394834</c:v>
                </c:pt>
                <c:pt idx="477">
                  <c:v>-1.3681780020315351</c:v>
                </c:pt>
                <c:pt idx="478">
                  <c:v>-1.3538658308252569</c:v>
                </c:pt>
                <c:pt idx="479">
                  <c:v>-1.3780696295753869</c:v>
                </c:pt>
                <c:pt idx="480">
                  <c:v>-1.4024358006675417</c:v>
                </c:pt>
                <c:pt idx="481">
                  <c:v>-1.4212714931206758</c:v>
                </c:pt>
                <c:pt idx="482">
                  <c:v>-1.5656831168306433</c:v>
                </c:pt>
                <c:pt idx="483">
                  <c:v>-1.6426944622154311</c:v>
                </c:pt>
                <c:pt idx="484">
                  <c:v>-1.4311368728728615</c:v>
                </c:pt>
                <c:pt idx="485">
                  <c:v>-1.3777098004663919</c:v>
                </c:pt>
                <c:pt idx="486">
                  <c:v>-1.4226123864420566</c:v>
                </c:pt>
                <c:pt idx="487">
                  <c:v>-1.6841179045232788</c:v>
                </c:pt>
                <c:pt idx="488">
                  <c:v>-1.853301774493219</c:v>
                </c:pt>
                <c:pt idx="489">
                  <c:v>-2.0145804841196342</c:v>
                </c:pt>
                <c:pt idx="490">
                  <c:v>-2.0182533655833406</c:v>
                </c:pt>
                <c:pt idx="491">
                  <c:v>-2.0393247419306419</c:v>
                </c:pt>
                <c:pt idx="492">
                  <c:v>-2.2100993971959069</c:v>
                </c:pt>
                <c:pt idx="493">
                  <c:v>-2.2704006569155735</c:v>
                </c:pt>
                <c:pt idx="494">
                  <c:v>-2.2744658106842941</c:v>
                </c:pt>
                <c:pt idx="495">
                  <c:v>-2.1916510147976536</c:v>
                </c:pt>
                <c:pt idx="496">
                  <c:v>-2.2358015922647989</c:v>
                </c:pt>
                <c:pt idx="497">
                  <c:v>-2.4105800938687301</c:v>
                </c:pt>
                <c:pt idx="498">
                  <c:v>-2.5701564798452314</c:v>
                </c:pt>
                <c:pt idx="499">
                  <c:v>-2.4754329588409139</c:v>
                </c:pt>
                <c:pt idx="500">
                  <c:v>-2.4843313523561363</c:v>
                </c:pt>
                <c:pt idx="501">
                  <c:v>-2.5057047074398908</c:v>
                </c:pt>
                <c:pt idx="502">
                  <c:v>-2.79523394684584</c:v>
                </c:pt>
                <c:pt idx="503">
                  <c:v>-2.8601155923801667</c:v>
                </c:pt>
                <c:pt idx="504">
                  <c:v>-2.7721532212700439</c:v>
                </c:pt>
                <c:pt idx="505">
                  <c:v>-3.1769054773199583</c:v>
                </c:pt>
                <c:pt idx="506">
                  <c:v>-3.4840149019743949</c:v>
                </c:pt>
                <c:pt idx="507">
                  <c:v>-3.7850848059415436</c:v>
                </c:pt>
                <c:pt idx="508">
                  <c:v>-4.3641822628381108</c:v>
                </c:pt>
                <c:pt idx="509">
                  <c:v>-5.0691075012149494</c:v>
                </c:pt>
                <c:pt idx="510">
                  <c:v>-5.0941294938544797</c:v>
                </c:pt>
                <c:pt idx="511">
                  <c:v>-5.5323915091560654</c:v>
                </c:pt>
                <c:pt idx="512">
                  <c:v>-5.7244582841830702</c:v>
                </c:pt>
                <c:pt idx="513">
                  <c:v>-5.6006109626899336</c:v>
                </c:pt>
                <c:pt idx="514">
                  <c:v>-5.7705719103885205</c:v>
                </c:pt>
                <c:pt idx="515">
                  <c:v>-6.7914171546604445</c:v>
                </c:pt>
                <c:pt idx="516">
                  <c:v>-6.9078428419960414</c:v>
                </c:pt>
                <c:pt idx="517">
                  <c:v>-7.0945357536565092</c:v>
                </c:pt>
                <c:pt idx="518">
                  <c:v>-8.2008152873062929</c:v>
                </c:pt>
                <c:pt idx="519">
                  <c:v>-10.277609018974459</c:v>
                </c:pt>
                <c:pt idx="520">
                  <c:v>-11.409739264595235</c:v>
                </c:pt>
                <c:pt idx="521">
                  <c:v>-11.99078486156508</c:v>
                </c:pt>
                <c:pt idx="522">
                  <c:v>-13.402836547239669</c:v>
                </c:pt>
                <c:pt idx="523">
                  <c:v>-15.546669846334462</c:v>
                </c:pt>
                <c:pt idx="524">
                  <c:v>-15.632761151900294</c:v>
                </c:pt>
                <c:pt idx="525">
                  <c:v>-15.973885581573457</c:v>
                </c:pt>
                <c:pt idx="526">
                  <c:v>-14.989044778703743</c:v>
                </c:pt>
                <c:pt idx="527">
                  <c:v>-14.529191926119617</c:v>
                </c:pt>
                <c:pt idx="528">
                  <c:v>-14.496429114489279</c:v>
                </c:pt>
                <c:pt idx="529">
                  <c:v>-16.353385589681221</c:v>
                </c:pt>
                <c:pt idx="530">
                  <c:v>-22.716573059246898</c:v>
                </c:pt>
                <c:pt idx="531">
                  <c:v>-26.942870850625301</c:v>
                </c:pt>
                <c:pt idx="532">
                  <c:v>-33.214952450897364</c:v>
                </c:pt>
                <c:pt idx="533">
                  <c:v>-35.35310820906988</c:v>
                </c:pt>
                <c:pt idx="534">
                  <c:v>-40.879651290350608</c:v>
                </c:pt>
                <c:pt idx="535">
                  <c:v>-42.739956751099704</c:v>
                </c:pt>
                <c:pt idx="536">
                  <c:v>-49.111036443277648</c:v>
                </c:pt>
                <c:pt idx="537">
                  <c:v>-69.538173930006408</c:v>
                </c:pt>
                <c:pt idx="538">
                  <c:v>-116.69518600165672</c:v>
                </c:pt>
                <c:pt idx="539">
                  <c:v>-231.89111217469201</c:v>
                </c:pt>
                <c:pt idx="540">
                  <c:v>197.88947400232334</c:v>
                </c:pt>
                <c:pt idx="541">
                  <c:v>105.75384301512099</c:v>
                </c:pt>
                <c:pt idx="542">
                  <c:v>61.544417515525083</c:v>
                </c:pt>
                <c:pt idx="543">
                  <c:v>51.465520742298729</c:v>
                </c:pt>
                <c:pt idx="544">
                  <c:v>43.15808770042787</c:v>
                </c:pt>
                <c:pt idx="545">
                  <c:v>39.373192459073138</c:v>
                </c:pt>
                <c:pt idx="546">
                  <c:v>35.574533498079717</c:v>
                </c:pt>
                <c:pt idx="547">
                  <c:v>31.831339351064646</c:v>
                </c:pt>
                <c:pt idx="548">
                  <c:v>28.164487063695635</c:v>
                </c:pt>
                <c:pt idx="549">
                  <c:v>24.257963247356486</c:v>
                </c:pt>
                <c:pt idx="550">
                  <c:v>19.413473656769781</c:v>
                </c:pt>
                <c:pt idx="551">
                  <c:v>18.173704361189355</c:v>
                </c:pt>
                <c:pt idx="552">
                  <c:v>18.705574183985089</c:v>
                </c:pt>
                <c:pt idx="553">
                  <c:v>19.5876132661055</c:v>
                </c:pt>
                <c:pt idx="554">
                  <c:v>18.804199213860478</c:v>
                </c:pt>
                <c:pt idx="555">
                  <c:v>18.513594341629435</c:v>
                </c:pt>
                <c:pt idx="556">
                  <c:v>16.271048712274773</c:v>
                </c:pt>
                <c:pt idx="557">
                  <c:v>13.717087235665279</c:v>
                </c:pt>
                <c:pt idx="558">
                  <c:v>11.083292488413756</c:v>
                </c:pt>
                <c:pt idx="559">
                  <c:v>7.7115443485504755</c:v>
                </c:pt>
                <c:pt idx="560">
                  <c:v>5.9956041003398557</c:v>
                </c:pt>
                <c:pt idx="561">
                  <c:v>3.6788134824142347</c:v>
                </c:pt>
                <c:pt idx="562">
                  <c:v>1.5161756291108299</c:v>
                </c:pt>
                <c:pt idx="563">
                  <c:v>1.6836406992404336</c:v>
                </c:pt>
                <c:pt idx="564">
                  <c:v>0.46278298690959446</c:v>
                </c:pt>
                <c:pt idx="565">
                  <c:v>-0.66075810260210799</c:v>
                </c:pt>
                <c:pt idx="566">
                  <c:v>0.21371984904842664</c:v>
                </c:pt>
                <c:pt idx="567">
                  <c:v>1.022277581452024</c:v>
                </c:pt>
                <c:pt idx="568">
                  <c:v>-1.3683090912687168</c:v>
                </c:pt>
                <c:pt idx="569">
                  <c:v>-0.94802065813571279</c:v>
                </c:pt>
                <c:pt idx="570">
                  <c:v>0.54511603670555375</c:v>
                </c:pt>
                <c:pt idx="571">
                  <c:v>2.1025778036609668</c:v>
                </c:pt>
                <c:pt idx="572">
                  <c:v>3.1022288194169634</c:v>
                </c:pt>
                <c:pt idx="573">
                  <c:v>5.7229416005227662</c:v>
                </c:pt>
                <c:pt idx="574">
                  <c:v>6.6723659273347842</c:v>
                </c:pt>
                <c:pt idx="575">
                  <c:v>6.9221114830909256</c:v>
                </c:pt>
                <c:pt idx="576">
                  <c:v>6.8979772831893058</c:v>
                </c:pt>
                <c:pt idx="577">
                  <c:v>6.3845820656690826</c:v>
                </c:pt>
                <c:pt idx="578">
                  <c:v>6.1999695201811909</c:v>
                </c:pt>
                <c:pt idx="579">
                  <c:v>6.1475430652517007</c:v>
                </c:pt>
                <c:pt idx="580">
                  <c:v>4.020589634530694</c:v>
                </c:pt>
                <c:pt idx="581">
                  <c:v>2.8440576578975731</c:v>
                </c:pt>
                <c:pt idx="582">
                  <c:v>2.0332951576120308</c:v>
                </c:pt>
                <c:pt idx="583">
                  <c:v>1.6811157581416931</c:v>
                </c:pt>
                <c:pt idx="584">
                  <c:v>1.8018972266182653</c:v>
                </c:pt>
                <c:pt idx="585">
                  <c:v>1.3205532488771463</c:v>
                </c:pt>
                <c:pt idx="586">
                  <c:v>1.8844324413326867</c:v>
                </c:pt>
                <c:pt idx="587">
                  <c:v>1.4187697462510622</c:v>
                </c:pt>
                <c:pt idx="588">
                  <c:v>2.5176327745641292</c:v>
                </c:pt>
                <c:pt idx="589">
                  <c:v>1.6486639344731016</c:v>
                </c:pt>
                <c:pt idx="590">
                  <c:v>1.2222769302832295</c:v>
                </c:pt>
                <c:pt idx="591">
                  <c:v>-0.13238425313707536</c:v>
                </c:pt>
                <c:pt idx="592">
                  <c:v>0.12927039367916737</c:v>
                </c:pt>
                <c:pt idx="593">
                  <c:v>-1.0073137042364284</c:v>
                </c:pt>
                <c:pt idx="594">
                  <c:v>-0.97796621317990529</c:v>
                </c:pt>
                <c:pt idx="595">
                  <c:v>-0.47554311152021039</c:v>
                </c:pt>
                <c:pt idx="596">
                  <c:v>0</c:v>
                </c:pt>
                <c:pt idx="597">
                  <c:v>-0.45268715283630923</c:v>
                </c:pt>
                <c:pt idx="598">
                  <c:v>-0.10995362409302864</c:v>
                </c:pt>
                <c:pt idx="599">
                  <c:v>-0.64570454343743222</c:v>
                </c:pt>
                <c:pt idx="600">
                  <c:v>-0.73280047786757063</c:v>
                </c:pt>
                <c:pt idx="601">
                  <c:v>-0.81415081087983743</c:v>
                </c:pt>
                <c:pt idx="602">
                  <c:v>9.9236290785031031E-2</c:v>
                </c:pt>
                <c:pt idx="603">
                  <c:v>0.778797853280769</c:v>
                </c:pt>
                <c:pt idx="604">
                  <c:v>0.76886508950810872</c:v>
                </c:pt>
                <c:pt idx="605">
                  <c:v>9.39477262205453E-2</c:v>
                </c:pt>
                <c:pt idx="606">
                  <c:v>0.36947044898680459</c:v>
                </c:pt>
                <c:pt idx="607">
                  <c:v>0.36365443151166305</c:v>
                </c:pt>
                <c:pt idx="608">
                  <c:v>0</c:v>
                </c:pt>
                <c:pt idx="609">
                  <c:v>0</c:v>
                </c:pt>
                <c:pt idx="610">
                  <c:v>-0.25508797758619933</c:v>
                </c:pt>
                <c:pt idx="611">
                  <c:v>-0.50052568858223601</c:v>
                </c:pt>
                <c:pt idx="612">
                  <c:v>-0.56628564422003158</c:v>
                </c:pt>
                <c:pt idx="613">
                  <c:v>-0.39631597549473563</c:v>
                </c:pt>
                <c:pt idx="614">
                  <c:v>-0.15458291412747333</c:v>
                </c:pt>
                <c:pt idx="615">
                  <c:v>-0.15138679804684116</c:v>
                </c:pt>
                <c:pt idx="616">
                  <c:v>-0.29626573509167159</c:v>
                </c:pt>
                <c:pt idx="617">
                  <c:v>0</c:v>
                </c:pt>
                <c:pt idx="618">
                  <c:v>7.1130974870499755E-2</c:v>
                </c:pt>
                <c:pt idx="619">
                  <c:v>-6.9733814365160268E-2</c:v>
                </c:pt>
                <c:pt idx="620">
                  <c:v>6.8355558825728913E-2</c:v>
                </c:pt>
                <c:pt idx="621">
                  <c:v>0.20190209098239559</c:v>
                </c:pt>
                <c:pt idx="622">
                  <c:v>6.5850838365117945E-2</c:v>
                </c:pt>
                <c:pt idx="623">
                  <c:v>0.12996884598361638</c:v>
                </c:pt>
                <c:pt idx="624">
                  <c:v>6.3545343265064655E-2</c:v>
                </c:pt>
                <c:pt idx="625">
                  <c:v>0.25092537401624959</c:v>
                </c:pt>
                <c:pt idx="626">
                  <c:v>-6.1506258656821793E-2</c:v>
                </c:pt>
                <c:pt idx="627">
                  <c:v>0</c:v>
                </c:pt>
                <c:pt idx="628">
                  <c:v>-0.35390020947976514</c:v>
                </c:pt>
                <c:pt idx="629">
                  <c:v>-0.34687382741060663</c:v>
                </c:pt>
                <c:pt idx="630">
                  <c:v>-0.39529350376717332</c:v>
                </c:pt>
                <c:pt idx="631">
                  <c:v>-0.16563004949871341</c:v>
                </c:pt>
                <c:pt idx="632">
                  <c:v>0.21735874448200462</c:v>
                </c:pt>
                <c:pt idx="633">
                  <c:v>0.21382837623498599</c:v>
                </c:pt>
                <c:pt idx="634">
                  <c:v>0.15767232682477644</c:v>
                </c:pt>
                <c:pt idx="635">
                  <c:v>0</c:v>
                </c:pt>
                <c:pt idx="636">
                  <c:v>-0.15237080012013107</c:v>
                </c:pt>
                <c:pt idx="637">
                  <c:v>-0.44721773528277126</c:v>
                </c:pt>
                <c:pt idx="638">
                  <c:v>-0.14540383306367777</c:v>
                </c:pt>
                <c:pt idx="639">
                  <c:v>-0.14289285681106628</c:v>
                </c:pt>
                <c:pt idx="640">
                  <c:v>4.6865947433923943E-2</c:v>
                </c:pt>
                <c:pt idx="641">
                  <c:v>0.27598290513799723</c:v>
                </c:pt>
                <c:pt idx="642">
                  <c:v>0.41077634809540992</c:v>
                </c:pt>
                <c:pt idx="643">
                  <c:v>0.17948595573682546</c:v>
                </c:pt>
                <c:pt idx="644">
                  <c:v>0.35561436364969612</c:v>
                </c:pt>
                <c:pt idx="645">
                  <c:v>0.44003134735859806</c:v>
                </c:pt>
                <c:pt idx="646">
                  <c:v>0.21749515060432109</c:v>
                </c:pt>
                <c:pt idx="647">
                  <c:v>-0.17105164764418415</c:v>
                </c:pt>
                <c:pt idx="648">
                  <c:v>8.3957671105433548E-2</c:v>
                </c:pt>
                <c:pt idx="649">
                  <c:v>0.24879984658748194</c:v>
                </c:pt>
                <c:pt idx="650">
                  <c:v>8.1671186840714408E-2</c:v>
                </c:pt>
                <c:pt idx="651">
                  <c:v>4.0349694719232901E-2</c:v>
                </c:pt>
                <c:pt idx="652">
                  <c:v>0.19841291143908329</c:v>
                </c:pt>
                <c:pt idx="653">
                  <c:v>0.11745560376379076</c:v>
                </c:pt>
                <c:pt idx="654">
                  <c:v>-0.19289198560682472</c:v>
                </c:pt>
                <c:pt idx="655">
                  <c:v>7.5763329156139106E-2</c:v>
                </c:pt>
                <c:pt idx="656">
                  <c:v>-3.7347833216266044E-2</c:v>
                </c:pt>
                <c:pt idx="657">
                  <c:v>-0.25606856773515019</c:v>
                </c:pt>
                <c:pt idx="658">
                  <c:v>-0.14352005520827113</c:v>
                </c:pt>
                <c:pt idx="659">
                  <c:v>0.21213272272785466</c:v>
                </c:pt>
                <c:pt idx="660">
                  <c:v>-3.4867532640132169E-2</c:v>
                </c:pt>
                <c:pt idx="661">
                  <c:v>-6.874515547817886E-2</c:v>
                </c:pt>
                <c:pt idx="662">
                  <c:v>0.40732818617661315</c:v>
                </c:pt>
                <c:pt idx="663">
                  <c:v>0.70993490006475468</c:v>
                </c:pt>
                <c:pt idx="664">
                  <c:v>3.3619001760099909E-2</c:v>
                </c:pt>
                <c:pt idx="665">
                  <c:v>-0.19847138502538642</c:v>
                </c:pt>
                <c:pt idx="666">
                  <c:v>0.32752199120652842</c:v>
                </c:pt>
                <c:pt idx="667">
                  <c:v>0.3568267999495206</c:v>
                </c:pt>
                <c:pt idx="668">
                  <c:v>0.29075162426092049</c:v>
                </c:pt>
                <c:pt idx="669">
                  <c:v>0.61126534495747864</c:v>
                </c:pt>
                <c:pt idx="670">
                  <c:v>0.84127934788458192</c:v>
                </c:pt>
                <c:pt idx="671">
                  <c:v>0.55106998286841669</c:v>
                </c:pt>
                <c:pt idx="672">
                  <c:v>0.4553445646816866</c:v>
                </c:pt>
                <c:pt idx="673">
                  <c:v>0.51856334577845098</c:v>
                </c:pt>
                <c:pt idx="674">
                  <c:v>0.42242187240746681</c:v>
                </c:pt>
                <c:pt idx="675">
                  <c:v>9.6870779052783837E-2</c:v>
                </c:pt>
                <c:pt idx="676">
                  <c:v>0.22478341949298267</c:v>
                </c:pt>
                <c:pt idx="677">
                  <c:v>0.57659599668117434</c:v>
                </c:pt>
                <c:pt idx="678">
                  <c:v>0.28885126529842786</c:v>
                </c:pt>
                <c:pt idx="679">
                  <c:v>9.5493979359905737E-2</c:v>
                </c:pt>
                <c:pt idx="680">
                  <c:v>0.15871720194699576</c:v>
                </c:pt>
                <c:pt idx="681">
                  <c:v>0</c:v>
                </c:pt>
                <c:pt idx="682">
                  <c:v>-0.403230321377751</c:v>
                </c:pt>
                <c:pt idx="683">
                  <c:v>-0.39633792673726154</c:v>
                </c:pt>
                <c:pt idx="684">
                  <c:v>-0.26921786986855745</c:v>
                </c:pt>
                <c:pt idx="685">
                  <c:v>-0.11836788579120189</c:v>
                </c:pt>
                <c:pt idx="686">
                  <c:v>5.8856247264868392E-2</c:v>
                </c:pt>
                <c:pt idx="687">
                  <c:v>0.41135581903410007</c:v>
                </c:pt>
                <c:pt idx="688">
                  <c:v>0.38502443754857729</c:v>
                </c:pt>
                <c:pt idx="689">
                  <c:v>0.2995836478374973</c:v>
                </c:pt>
                <c:pt idx="690">
                  <c:v>0.30155147120507736</c:v>
                </c:pt>
                <c:pt idx="691">
                  <c:v>0.33430210351484846</c:v>
                </c:pt>
                <c:pt idx="692">
                  <c:v>0.27577190440730603</c:v>
                </c:pt>
                <c:pt idx="693">
                  <c:v>0.27947855960740864</c:v>
                </c:pt>
                <c:pt idx="694">
                  <c:v>0.31532689402640696</c:v>
                </c:pt>
                <c:pt idx="695">
                  <c:v>0.1591775841679271</c:v>
                </c:pt>
                <c:pt idx="696">
                  <c:v>0.19382164293310586</c:v>
                </c:pt>
                <c:pt idx="697">
                  <c:v>0.2301035937677624</c:v>
                </c:pt>
                <c:pt idx="698">
                  <c:v>3.3440193732478571E-2</c:v>
                </c:pt>
                <c:pt idx="699">
                  <c:v>6.8028759329018751E-2</c:v>
                </c:pt>
                <c:pt idx="700">
                  <c:v>0.10415364554443986</c:v>
                </c:pt>
                <c:pt idx="701">
                  <c:v>-0.24766592922109434</c:v>
                </c:pt>
                <c:pt idx="702">
                  <c:v>-0.14527308047718682</c:v>
                </c:pt>
                <c:pt idx="703">
                  <c:v>0.44983636945520372</c:v>
                </c:pt>
                <c:pt idx="704">
                  <c:v>-3.8894914100466721E-2</c:v>
                </c:pt>
                <c:pt idx="705">
                  <c:v>0</c:v>
                </c:pt>
                <c:pt idx="706">
                  <c:v>8.5649033058180946E-2</c:v>
                </c:pt>
                <c:pt idx="707">
                  <c:v>-0.13330867251692868</c:v>
                </c:pt>
                <c:pt idx="708">
                  <c:v>-1.1822370444375652</c:v>
                </c:pt>
                <c:pt idx="709">
                  <c:v>-0.39650778176311696</c:v>
                </c:pt>
                <c:pt idx="710">
                  <c:v>0.53263950185629205</c:v>
                </c:pt>
                <c:pt idx="711">
                  <c:v>0</c:v>
                </c:pt>
                <c:pt idx="712">
                  <c:v>0</c:v>
                </c:pt>
                <c:pt idx="713">
                  <c:v>0.30153378446512974</c:v>
                </c:pt>
                <c:pt idx="714">
                  <c:v>-0.70573542716719107</c:v>
                </c:pt>
                <c:pt idx="715">
                  <c:v>-1.1376396555302883</c:v>
                </c:pt>
                <c:pt idx="716">
                  <c:v>2.3323380798062399</c:v>
                </c:pt>
                <c:pt idx="717">
                  <c:v>8.7268307127259099</c:v>
                </c:pt>
                <c:pt idx="718">
                  <c:v>16.506654119272127</c:v>
                </c:pt>
                <c:pt idx="719">
                  <c:v>-8.5771068310220178E-3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DC8-4C38-AAB6-DBCE86E69C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2723816"/>
        <c:axId val="752718568"/>
      </c:scatterChart>
      <c:valAx>
        <c:axId val="752723816"/>
        <c:scaling>
          <c:orientation val="minMax"/>
          <c:max val="240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39226377952755903"/>
              <c:y val="0.929606299212598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18568"/>
        <c:crosses val="autoZero"/>
        <c:crossBetween val="midCat"/>
      </c:valAx>
      <c:valAx>
        <c:axId val="752718568"/>
        <c:scaling>
          <c:orientation val="minMax"/>
          <c:max val="2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</a:t>
                </a:r>
              </a:p>
            </c:rich>
          </c:tx>
          <c:layout>
            <c:manualLayout>
              <c:xMode val="edge"/>
              <c:yMode val="edge"/>
              <c:x val="1.9444444444444445E-2"/>
              <c:y val="0.494513706620005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238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78934672149024"/>
          <c:y val="0.11615740740740743"/>
          <c:w val="0.79367108624866878"/>
          <c:h val="0.72919765237678613"/>
        </c:manualLayout>
      </c:layout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'1. 1000RPM'!$P$3:$P$104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'1. 1000RPM'!$Q$3:$Q$104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29-400F-A5A1-A84B57C43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039656"/>
        <c:axId val="367041296"/>
      </c:lineChart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'1. 1000RPM'!$P$3:$P$104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'1. 1000RPM'!$R$3:$R$104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29-400F-A5A1-A84B57C43E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2702168"/>
        <c:axId val="752701840"/>
      </c:lineChart>
      <c:catAx>
        <c:axId val="367039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041296"/>
        <c:crosses val="autoZero"/>
        <c:auto val="1"/>
        <c:lblAlgn val="ctr"/>
        <c:lblOffset val="100"/>
        <c:noMultiLvlLbl val="0"/>
      </c:catAx>
      <c:valAx>
        <c:axId val="36704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MFB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7039656"/>
        <c:crosses val="autoZero"/>
        <c:crossBetween val="between"/>
      </c:valAx>
      <c:valAx>
        <c:axId val="7527018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2168"/>
        <c:crosses val="max"/>
        <c:crossBetween val="between"/>
      </c:valAx>
      <c:catAx>
        <c:axId val="752702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52701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1256920110034963"/>
          <c:y val="0.91745297462817144"/>
          <c:w val="0.35409747285707066"/>
          <c:h val="7.291776027996499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'2. 3000RPM'!$P$3:$P$104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'2. 3000RPM'!$R$3:$R$104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14-4575-86D8-9835A7355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2487168"/>
        <c:axId val="842480280"/>
      </c:lineChart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'2. 3000RPM'!$P$3:$P$104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'2. 3000RPM'!$Q$3:$Q$104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14-4575-86D8-9835A7355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49901032"/>
        <c:axId val="749903984"/>
      </c:lineChart>
      <c:valAx>
        <c:axId val="8424802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487168"/>
        <c:crosses val="autoZero"/>
        <c:crossBetween val="between"/>
      </c:valAx>
      <c:catAx>
        <c:axId val="8424871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42480280"/>
        <c:crosses val="autoZero"/>
        <c:auto val="1"/>
        <c:lblAlgn val="ctr"/>
        <c:lblOffset val="100"/>
        <c:noMultiLvlLbl val="0"/>
      </c:catAx>
      <c:valAx>
        <c:axId val="7499039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9901032"/>
        <c:crosses val="max"/>
        <c:crossBetween val="between"/>
      </c:valAx>
      <c:catAx>
        <c:axId val="749901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49903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MFB</a:t>
            </a:r>
            <a:r>
              <a:rPr lang="en-GB" baseline="0"/>
              <a:t> against crank angle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Burn Rate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'3. 5000RPM'!$P$3:$P$104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'3. 5000RPM'!$R$3:$R$104</c:f>
              <c:numCache>
                <c:formatCode>General</c:formatCode>
                <c:ptCount val="102"/>
                <c:pt idx="0">
                  <c:v>2.3147880231833007E-5</c:v>
                </c:pt>
                <c:pt idx="1">
                  <c:v>1.620201592353876E-4</c:v>
                </c:pt>
                <c:pt idx="2">
                  <c:v>4.3963668871649375E-4</c:v>
                </c:pt>
                <c:pt idx="3">
                  <c:v>8.5557990132989481E-4</c:v>
                </c:pt>
                <c:pt idx="4">
                  <c:v>1.4089516990168915E-3</c:v>
                </c:pt>
                <c:pt idx="5">
                  <c:v>2.0981844787871795E-3</c:v>
                </c:pt>
                <c:pt idx="6">
                  <c:v>2.9208569343844859E-3</c:v>
                </c:pt>
                <c:pt idx="7">
                  <c:v>3.8735175582971237E-3</c:v>
                </c:pt>
                <c:pt idx="8">
                  <c:v>4.9515194233816784E-3</c:v>
                </c:pt>
                <c:pt idx="9">
                  <c:v>6.148870406680329E-3</c:v>
                </c:pt>
                <c:pt idx="10">
                  <c:v>7.4581035014972263E-3</c:v>
                </c:pt>
                <c:pt idx="11">
                  <c:v>8.8701722161182994E-3</c:v>
                </c:pt>
                <c:pt idx="12">
                  <c:v>1.0374376245740113E-2</c:v>
                </c:pt>
                <c:pt idx="13">
                  <c:v>1.195832259535945E-2</c:v>
                </c:pt>
                <c:pt idx="14">
                  <c:v>1.360792709501879E-2</c:v>
                </c:pt>
                <c:pt idx="15">
                  <c:v>1.5307460758924529E-2</c:v>
                </c:pt>
                <c:pt idx="16">
                  <c:v>1.7039644677878107E-2</c:v>
                </c:pt>
                <c:pt idx="17">
                  <c:v>1.8785796091367768E-2</c:v>
                </c:pt>
                <c:pt idx="18">
                  <c:v>2.0526026965239974E-2</c:v>
                </c:pt>
                <c:pt idx="19">
                  <c:v>2.2239494821502448E-2</c:v>
                </c:pt>
                <c:pt idx="20">
                  <c:v>2.390470376340581E-2</c:v>
                </c:pt>
                <c:pt idx="21">
                  <c:v>2.5499851663881801E-2</c:v>
                </c:pt>
                <c:pt idx="22">
                  <c:v>2.7003217408524849E-2</c:v>
                </c:pt>
                <c:pt idx="23">
                  <c:v>2.8393579991788709E-2</c:v>
                </c:pt>
                <c:pt idx="24">
                  <c:v>2.9650659256894585E-2</c:v>
                </c:pt>
                <c:pt idx="25">
                  <c:v>3.0755566256058242E-2</c:v>
                </c:pt>
                <c:pt idx="26">
                  <c:v>3.1691249702670454E-2</c:v>
                </c:pt>
                <c:pt idx="27">
                  <c:v>3.2442923903922338E-2</c:v>
                </c:pt>
                <c:pt idx="28">
                  <c:v>3.29984630048894E-2</c:v>
                </c:pt>
                <c:pt idx="29">
                  <c:v>3.334874643026553E-2</c:v>
                </c:pt>
                <c:pt idx="30">
                  <c:v>3.3487941139978217E-2</c:v>
                </c:pt>
                <c:pt idx="31">
                  <c:v>3.3413707750257982E-2</c:v>
                </c:pt>
                <c:pt idx="32">
                  <c:v>3.3127319705018921E-2</c:v>
                </c:pt>
                <c:pt idx="33">
                  <c:v>3.2633687464710959E-2</c:v>
                </c:pt>
                <c:pt idx="34">
                  <c:v>3.1941283019244815E-2</c:v>
                </c:pt>
                <c:pt idx="35">
                  <c:v>3.1061963794840275E-2</c:v>
                </c:pt>
                <c:pt idx="36">
                  <c:v>3.0010699042043565E-2</c:v>
                </c:pt>
                <c:pt idx="37">
                  <c:v>2.8805205865340855E-2</c:v>
                </c:pt>
                <c:pt idx="38">
                  <c:v>2.7465505968164217E-2</c:v>
                </c:pt>
                <c:pt idx="39">
                  <c:v>2.6013417720559096E-2</c:v>
                </c:pt>
                <c:pt idx="40">
                  <c:v>2.4472001100993901E-2</c:v>
                </c:pt>
                <c:pt idx="41">
                  <c:v>2.2864975234725193E-2</c:v>
                </c:pt>
                <c:pt idx="42">
                  <c:v>2.1216129504706971E-2</c:v>
                </c:pt>
                <c:pt idx="43">
                  <c:v>1.9548749454775249E-2</c:v>
                </c:pt>
                <c:pt idx="44">
                  <c:v>1.7885077907003222E-2</c:v>
                </c:pt>
                <c:pt idx="45">
                  <c:v>1.6245829908787091E-2</c:v>
                </c:pt>
                <c:pt idx="46">
                  <c:v>1.4649777408292097E-2</c:v>
                </c:pt>
                <c:pt idx="47">
                  <c:v>1.3113416086247942E-2</c:v>
                </c:pt>
                <c:pt idx="48">
                  <c:v>1.1650722753607234E-2</c:v>
                </c:pt>
                <c:pt idx="49">
                  <c:v>1.0273007398599265E-2</c:v>
                </c:pt>
                <c:pt idx="50">
                  <c:v>8.988859590704612E-3</c:v>
                </c:pt>
                <c:pt idx="51">
                  <c:v>7.8041847790178975E-3</c:v>
                </c:pt>
                <c:pt idx="52">
                  <c:v>6.7223222940008265E-3</c:v>
                </c:pt>
                <c:pt idx="53">
                  <c:v>5.7442337734516791E-3</c:v>
                </c:pt>
                <c:pt idx="54">
                  <c:v>4.8687484336689124E-3</c:v>
                </c:pt>
                <c:pt idx="55">
                  <c:v>4.0928501837218523E-3</c:v>
                </c:pt>
                <c:pt idx="56">
                  <c:v>3.4119910592662617E-3</c:v>
                </c:pt>
                <c:pt idx="57">
                  <c:v>2.8204157952508302E-3</c:v>
                </c:pt>
                <c:pt idx="58">
                  <c:v>2.3114834712756327E-3</c:v>
                </c:pt>
                <c:pt idx="59">
                  <c:v>1.8779739116492333E-3</c:v>
                </c:pt>
                <c:pt idx="60">
                  <c:v>1.5123687355854676E-3</c:v>
                </c:pt>
                <c:pt idx="61">
                  <c:v>1.2070994471290453E-3</c:v>
                </c:pt>
                <c:pt idx="62">
                  <c:v>9.5475754464635632E-4</c:v>
                </c:pt>
                <c:pt idx="63">
                  <c:v>7.4826414536810493E-4</c:v>
                </c:pt>
                <c:pt idx="64">
                  <c:v>5.8099891625551514E-4</c:v>
                </c:pt>
                <c:pt idx="65">
                  <c:v>4.4689006681131183E-4</c:v>
                </c:pt>
                <c:pt idx="66">
                  <c:v>3.4046871888882002E-4</c:v>
                </c:pt>
                <c:pt idx="67">
                  <c:v>2.568920883766479E-4</c:v>
                </c:pt>
                <c:pt idx="68">
                  <c:v>1.9194059510529993E-4</c:v>
                </c:pt>
                <c:pt idx="69">
                  <c:v>1.4199429234107441E-4</c:v>
                </c:pt>
                <c:pt idx="70">
                  <c:v>1.039939308907778E-4</c:v>
                </c:pt>
                <c:pt idx="71">
                  <c:v>7.5391615444453386E-5</c:v>
                </c:pt>
                <c:pt idx="72">
                  <c:v>5.4095449549262931E-5</c:v>
                </c:pt>
                <c:pt idx="73">
                  <c:v>3.8411877454236354E-5</c:v>
                </c:pt>
                <c:pt idx="74">
                  <c:v>2.698868649964048E-5</c:v>
                </c:pt>
                <c:pt idx="75">
                  <c:v>1.8760892609992474E-5</c:v>
                </c:pt>
                <c:pt idx="76">
                  <c:v>1.2901040407853337E-5</c:v>
                </c:pt>
                <c:pt idx="77">
                  <c:v>8.7748410481092165E-6</c:v>
                </c:pt>
                <c:pt idx="78">
                  <c:v>5.9025640819498904E-6</c:v>
                </c:pt>
                <c:pt idx="79">
                  <c:v>3.9262016008345668E-6</c:v>
                </c:pt>
                <c:pt idx="80">
                  <c:v>2.5821310524198893E-6</c:v>
                </c:pt>
                <c:pt idx="81">
                  <c:v>1.6788078966989417E-6</c:v>
                </c:pt>
                <c:pt idx="82">
                  <c:v>1.078906676443836E-6</c:v>
                </c:pt>
                <c:pt idx="83">
                  <c:v>6.852829270709293E-7</c:v>
                </c:pt>
                <c:pt idx="84">
                  <c:v>4.3013223138821388E-7</c:v>
                </c:pt>
                <c:pt idx="85">
                  <c:v>2.6676133935144009E-7</c:v>
                </c:pt>
                <c:pt idx="86">
                  <c:v>1.6344637832066411E-7</c:v>
                </c:pt>
                <c:pt idx="87">
                  <c:v>9.8924032743141765E-8</c:v>
                </c:pt>
                <c:pt idx="88">
                  <c:v>5.9135043084523886E-8</c:v>
                </c:pt>
                <c:pt idx="89">
                  <c:v>3.4909772961277952E-8</c:v>
                </c:pt>
                <c:pt idx="90">
                  <c:v>2.0349346319115114E-8</c:v>
                </c:pt>
                <c:pt idx="91">
                  <c:v>1.1711094205502093E-8</c:v>
                </c:pt>
                <c:pt idx="92">
                  <c:v>6.6531946618653137E-9</c:v>
                </c:pt>
                <c:pt idx="93">
                  <c:v>3.7307043010414986E-9</c:v>
                </c:pt>
                <c:pt idx="94">
                  <c:v>2.0645305465194497E-9</c:v>
                </c:pt>
                <c:pt idx="95">
                  <c:v>1.1273625366570172E-9</c:v>
                </c:pt>
                <c:pt idx="96">
                  <c:v>6.0737881391048631E-10</c:v>
                </c:pt>
                <c:pt idx="97">
                  <c:v>3.228132205990164E-10</c:v>
                </c:pt>
                <c:pt idx="98">
                  <c:v>1.6923107359900769E-10</c:v>
                </c:pt>
                <c:pt idx="99">
                  <c:v>8.7496010436893812E-11</c:v>
                </c:pt>
                <c:pt idx="100">
                  <c:v>4.4608428062531402E-11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BF-4193-A92D-11498CE25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2717584"/>
        <c:axId val="752724144"/>
      </c:lineChart>
      <c:lineChart>
        <c:grouping val="standard"/>
        <c:varyColors val="0"/>
        <c:ser>
          <c:idx val="0"/>
          <c:order val="0"/>
          <c:tx>
            <c:v>MFB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'3. 5000RPM'!$P$3:$P$104</c:f>
              <c:numCache>
                <c:formatCode>General</c:formatCode>
                <c:ptCount val="102"/>
                <c:pt idx="0">
                  <c:v>-12</c:v>
                </c:pt>
                <c:pt idx="1">
                  <c:v>-11</c:v>
                </c:pt>
                <c:pt idx="2">
                  <c:v>-10</c:v>
                </c:pt>
                <c:pt idx="3">
                  <c:v>-9</c:v>
                </c:pt>
                <c:pt idx="4">
                  <c:v>-8</c:v>
                </c:pt>
                <c:pt idx="5">
                  <c:v>-7</c:v>
                </c:pt>
                <c:pt idx="6">
                  <c:v>-6</c:v>
                </c:pt>
                <c:pt idx="7">
                  <c:v>-5</c:v>
                </c:pt>
                <c:pt idx="8">
                  <c:v>-4</c:v>
                </c:pt>
                <c:pt idx="9">
                  <c:v>-3</c:v>
                </c:pt>
                <c:pt idx="10">
                  <c:v>-2</c:v>
                </c:pt>
                <c:pt idx="11">
                  <c:v>-1</c:v>
                </c:pt>
                <c:pt idx="12">
                  <c:v>0</c:v>
                </c:pt>
                <c:pt idx="13">
                  <c:v>1</c:v>
                </c:pt>
                <c:pt idx="14">
                  <c:v>2</c:v>
                </c:pt>
                <c:pt idx="15">
                  <c:v>3</c:v>
                </c:pt>
                <c:pt idx="16">
                  <c:v>4</c:v>
                </c:pt>
                <c:pt idx="17">
                  <c:v>5</c:v>
                </c:pt>
                <c:pt idx="18">
                  <c:v>6</c:v>
                </c:pt>
                <c:pt idx="19">
                  <c:v>7</c:v>
                </c:pt>
                <c:pt idx="20">
                  <c:v>8</c:v>
                </c:pt>
                <c:pt idx="21">
                  <c:v>9</c:v>
                </c:pt>
                <c:pt idx="22">
                  <c:v>10</c:v>
                </c:pt>
                <c:pt idx="23">
                  <c:v>11</c:v>
                </c:pt>
                <c:pt idx="24">
                  <c:v>12</c:v>
                </c:pt>
                <c:pt idx="25">
                  <c:v>13</c:v>
                </c:pt>
                <c:pt idx="26">
                  <c:v>14</c:v>
                </c:pt>
                <c:pt idx="27">
                  <c:v>15</c:v>
                </c:pt>
                <c:pt idx="28">
                  <c:v>16</c:v>
                </c:pt>
                <c:pt idx="29">
                  <c:v>17</c:v>
                </c:pt>
                <c:pt idx="30">
                  <c:v>18</c:v>
                </c:pt>
                <c:pt idx="31">
                  <c:v>19</c:v>
                </c:pt>
                <c:pt idx="32">
                  <c:v>20</c:v>
                </c:pt>
                <c:pt idx="33">
                  <c:v>21</c:v>
                </c:pt>
                <c:pt idx="34">
                  <c:v>22</c:v>
                </c:pt>
                <c:pt idx="35">
                  <c:v>23</c:v>
                </c:pt>
                <c:pt idx="36">
                  <c:v>24</c:v>
                </c:pt>
                <c:pt idx="37">
                  <c:v>25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29</c:v>
                </c:pt>
                <c:pt idx="42">
                  <c:v>30</c:v>
                </c:pt>
                <c:pt idx="43">
                  <c:v>31</c:v>
                </c:pt>
                <c:pt idx="44">
                  <c:v>32</c:v>
                </c:pt>
                <c:pt idx="45">
                  <c:v>33</c:v>
                </c:pt>
                <c:pt idx="46">
                  <c:v>34</c:v>
                </c:pt>
                <c:pt idx="47">
                  <c:v>35</c:v>
                </c:pt>
                <c:pt idx="48">
                  <c:v>36</c:v>
                </c:pt>
                <c:pt idx="49">
                  <c:v>37</c:v>
                </c:pt>
                <c:pt idx="50">
                  <c:v>38</c:v>
                </c:pt>
                <c:pt idx="51">
                  <c:v>39</c:v>
                </c:pt>
                <c:pt idx="52">
                  <c:v>40</c:v>
                </c:pt>
                <c:pt idx="53">
                  <c:v>41</c:v>
                </c:pt>
                <c:pt idx="54">
                  <c:v>42</c:v>
                </c:pt>
                <c:pt idx="55">
                  <c:v>43</c:v>
                </c:pt>
                <c:pt idx="56">
                  <c:v>44</c:v>
                </c:pt>
                <c:pt idx="57">
                  <c:v>45</c:v>
                </c:pt>
                <c:pt idx="58">
                  <c:v>46</c:v>
                </c:pt>
                <c:pt idx="59">
                  <c:v>47</c:v>
                </c:pt>
                <c:pt idx="60">
                  <c:v>48</c:v>
                </c:pt>
                <c:pt idx="61">
                  <c:v>49</c:v>
                </c:pt>
                <c:pt idx="62">
                  <c:v>50</c:v>
                </c:pt>
                <c:pt idx="63">
                  <c:v>51</c:v>
                </c:pt>
                <c:pt idx="64">
                  <c:v>52</c:v>
                </c:pt>
                <c:pt idx="65">
                  <c:v>53</c:v>
                </c:pt>
                <c:pt idx="66">
                  <c:v>54</c:v>
                </c:pt>
                <c:pt idx="67">
                  <c:v>55</c:v>
                </c:pt>
                <c:pt idx="68">
                  <c:v>56</c:v>
                </c:pt>
                <c:pt idx="69">
                  <c:v>57</c:v>
                </c:pt>
                <c:pt idx="70">
                  <c:v>58</c:v>
                </c:pt>
                <c:pt idx="71">
                  <c:v>59</c:v>
                </c:pt>
                <c:pt idx="72">
                  <c:v>60</c:v>
                </c:pt>
                <c:pt idx="73">
                  <c:v>61</c:v>
                </c:pt>
                <c:pt idx="74">
                  <c:v>62</c:v>
                </c:pt>
                <c:pt idx="75">
                  <c:v>63</c:v>
                </c:pt>
                <c:pt idx="76">
                  <c:v>64</c:v>
                </c:pt>
                <c:pt idx="77">
                  <c:v>65</c:v>
                </c:pt>
                <c:pt idx="78">
                  <c:v>66</c:v>
                </c:pt>
                <c:pt idx="79">
                  <c:v>67</c:v>
                </c:pt>
                <c:pt idx="80">
                  <c:v>68</c:v>
                </c:pt>
                <c:pt idx="81">
                  <c:v>69</c:v>
                </c:pt>
                <c:pt idx="82">
                  <c:v>70</c:v>
                </c:pt>
                <c:pt idx="83">
                  <c:v>71</c:v>
                </c:pt>
                <c:pt idx="84">
                  <c:v>72</c:v>
                </c:pt>
                <c:pt idx="85">
                  <c:v>73</c:v>
                </c:pt>
                <c:pt idx="86">
                  <c:v>74</c:v>
                </c:pt>
                <c:pt idx="87">
                  <c:v>75</c:v>
                </c:pt>
                <c:pt idx="88">
                  <c:v>76</c:v>
                </c:pt>
                <c:pt idx="89">
                  <c:v>77</c:v>
                </c:pt>
                <c:pt idx="90">
                  <c:v>78</c:v>
                </c:pt>
                <c:pt idx="91">
                  <c:v>79</c:v>
                </c:pt>
                <c:pt idx="92">
                  <c:v>80</c:v>
                </c:pt>
                <c:pt idx="93">
                  <c:v>81</c:v>
                </c:pt>
                <c:pt idx="94">
                  <c:v>82</c:v>
                </c:pt>
                <c:pt idx="95">
                  <c:v>83</c:v>
                </c:pt>
                <c:pt idx="96">
                  <c:v>84</c:v>
                </c:pt>
                <c:pt idx="97">
                  <c:v>85</c:v>
                </c:pt>
                <c:pt idx="98">
                  <c:v>86</c:v>
                </c:pt>
                <c:pt idx="99">
                  <c:v>87</c:v>
                </c:pt>
                <c:pt idx="100">
                  <c:v>88</c:v>
                </c:pt>
                <c:pt idx="101">
                  <c:v>89</c:v>
                </c:pt>
              </c:numCache>
            </c:numRef>
          </c:cat>
          <c:val>
            <c:numRef>
              <c:f>'3. 5000RPM'!$Q$3:$Q$104</c:f>
              <c:numCache>
                <c:formatCode>General</c:formatCode>
                <c:ptCount val="102"/>
                <c:pt idx="0">
                  <c:v>0</c:v>
                </c:pt>
                <c:pt idx="1">
                  <c:v>2.3147880231833007E-5</c:v>
                </c:pt>
                <c:pt idx="2">
                  <c:v>1.851680394672206E-4</c:v>
                </c:pt>
                <c:pt idx="3">
                  <c:v>6.2480472818371435E-4</c:v>
                </c:pt>
                <c:pt idx="4">
                  <c:v>1.4803846295136092E-3</c:v>
                </c:pt>
                <c:pt idx="5">
                  <c:v>2.8893363285305007E-3</c:v>
                </c:pt>
                <c:pt idx="6">
                  <c:v>4.9875208073176802E-3</c:v>
                </c:pt>
                <c:pt idx="7">
                  <c:v>7.9083777417021661E-3</c:v>
                </c:pt>
                <c:pt idx="8">
                  <c:v>1.178189529999929E-2</c:v>
                </c:pt>
                <c:pt idx="9">
                  <c:v>1.6733414723380968E-2</c:v>
                </c:pt>
                <c:pt idx="10">
                  <c:v>2.2882285130061297E-2</c:v>
                </c:pt>
                <c:pt idx="11">
                  <c:v>3.0340388631558524E-2</c:v>
                </c:pt>
                <c:pt idx="12">
                  <c:v>3.9210560847676823E-2</c:v>
                </c:pt>
                <c:pt idx="13">
                  <c:v>4.9584937093416936E-2</c:v>
                </c:pt>
                <c:pt idx="14">
                  <c:v>6.1543259688776386E-2</c:v>
                </c:pt>
                <c:pt idx="15">
                  <c:v>7.5151186783795176E-2</c:v>
                </c:pt>
                <c:pt idx="16">
                  <c:v>9.0458647542719706E-2</c:v>
                </c:pt>
                <c:pt idx="17">
                  <c:v>0.10749829222059781</c:v>
                </c:pt>
                <c:pt idx="18">
                  <c:v>0.12628408831196558</c:v>
                </c:pt>
                <c:pt idx="19">
                  <c:v>0.14681011527720556</c:v>
                </c:pt>
                <c:pt idx="20">
                  <c:v>0.169049610098708</c:v>
                </c:pt>
                <c:pt idx="21">
                  <c:v>0.19295431386211381</c:v>
                </c:pt>
                <c:pt idx="22">
                  <c:v>0.21845416552599561</c:v>
                </c:pt>
                <c:pt idx="23">
                  <c:v>0.24545738293452046</c:v>
                </c:pt>
                <c:pt idx="24">
                  <c:v>0.27385096292630917</c:v>
                </c:pt>
                <c:pt idx="25">
                  <c:v>0.30350162218320376</c:v>
                </c:pt>
                <c:pt idx="26">
                  <c:v>0.334257188439262</c:v>
                </c:pt>
                <c:pt idx="27">
                  <c:v>0.36594843814193245</c:v>
                </c:pt>
                <c:pt idx="28">
                  <c:v>0.39839136204585479</c:v>
                </c:pt>
                <c:pt idx="29">
                  <c:v>0.43138982505074419</c:v>
                </c:pt>
                <c:pt idx="30">
                  <c:v>0.46473857148100972</c:v>
                </c:pt>
                <c:pt idx="31">
                  <c:v>0.49822651262098794</c:v>
                </c:pt>
                <c:pt idx="32">
                  <c:v>0.53164022037124592</c:v>
                </c:pt>
                <c:pt idx="33">
                  <c:v>0.56476754007626484</c:v>
                </c:pt>
                <c:pt idx="34">
                  <c:v>0.5974012275409758</c:v>
                </c:pt>
                <c:pt idx="35">
                  <c:v>0.62934251056022061</c:v>
                </c:pt>
                <c:pt idx="36">
                  <c:v>0.66040447435506089</c:v>
                </c:pt>
                <c:pt idx="37">
                  <c:v>0.69041517339710445</c:v>
                </c:pt>
                <c:pt idx="38">
                  <c:v>0.71922037926244531</c:v>
                </c:pt>
                <c:pt idx="39">
                  <c:v>0.74668588523060953</c:v>
                </c:pt>
                <c:pt idx="40">
                  <c:v>0.77269930295116862</c:v>
                </c:pt>
                <c:pt idx="41">
                  <c:v>0.79717130405216252</c:v>
                </c:pt>
                <c:pt idx="42">
                  <c:v>0.82003627928688771</c:v>
                </c:pt>
                <c:pt idx="43">
                  <c:v>0.84125240879159469</c:v>
                </c:pt>
                <c:pt idx="44">
                  <c:v>0.86080115824636994</c:v>
                </c:pt>
                <c:pt idx="45">
                  <c:v>0.87868623615337316</c:v>
                </c:pt>
                <c:pt idx="46">
                  <c:v>0.89493206606216025</c:v>
                </c:pt>
                <c:pt idx="47">
                  <c:v>0.90958184347045234</c:v>
                </c:pt>
                <c:pt idx="48">
                  <c:v>0.92269525955670029</c:v>
                </c:pt>
                <c:pt idx="49">
                  <c:v>0.93434598231030752</c:v>
                </c:pt>
                <c:pt idx="50">
                  <c:v>0.94461898970890679</c:v>
                </c:pt>
                <c:pt idx="51">
                  <c:v>0.9536078492996114</c:v>
                </c:pt>
                <c:pt idx="52">
                  <c:v>0.9614120340786293</c:v>
                </c:pt>
                <c:pt idx="53">
                  <c:v>0.96813435637263012</c:v>
                </c:pt>
                <c:pt idx="54">
                  <c:v>0.9738785901460818</c:v>
                </c:pt>
                <c:pt idx="55">
                  <c:v>0.97874733857975071</c:v>
                </c:pt>
                <c:pt idx="56">
                  <c:v>0.98284018876347257</c:v>
                </c:pt>
                <c:pt idx="57">
                  <c:v>0.98625217982273883</c:v>
                </c:pt>
                <c:pt idx="58">
                  <c:v>0.98907259561798966</c:v>
                </c:pt>
                <c:pt idx="59">
                  <c:v>0.99138407908926529</c:v>
                </c:pt>
                <c:pt idx="60">
                  <c:v>0.99326205300091452</c:v>
                </c:pt>
                <c:pt idx="61">
                  <c:v>0.99477442173649999</c:v>
                </c:pt>
                <c:pt idx="62">
                  <c:v>0.99598152118362904</c:v>
                </c:pt>
                <c:pt idx="63">
                  <c:v>0.99693627872827539</c:v>
                </c:pt>
                <c:pt idx="64">
                  <c:v>0.9976845428736435</c:v>
                </c:pt>
                <c:pt idx="65">
                  <c:v>0.99826554178989901</c:v>
                </c:pt>
                <c:pt idx="66">
                  <c:v>0.99871243185671033</c:v>
                </c:pt>
                <c:pt idx="67">
                  <c:v>0.99905290057559915</c:v>
                </c:pt>
                <c:pt idx="68">
                  <c:v>0.99930979266397579</c:v>
                </c:pt>
                <c:pt idx="69">
                  <c:v>0.99950173325908109</c:v>
                </c:pt>
                <c:pt idx="70">
                  <c:v>0.99964372755142217</c:v>
                </c:pt>
                <c:pt idx="71">
                  <c:v>0.99974772148231295</c:v>
                </c:pt>
                <c:pt idx="72">
                  <c:v>0.9998231130977574</c:v>
                </c:pt>
                <c:pt idx="73">
                  <c:v>0.99987720854730666</c:v>
                </c:pt>
                <c:pt idx="74">
                  <c:v>0.9999156204247609</c:v>
                </c:pt>
                <c:pt idx="75">
                  <c:v>0.99994260911126054</c:v>
                </c:pt>
                <c:pt idx="76">
                  <c:v>0.99996137000387053</c:v>
                </c:pt>
                <c:pt idx="77">
                  <c:v>0.99997427104427838</c:v>
                </c:pt>
                <c:pt idx="78">
                  <c:v>0.99998304588532649</c:v>
                </c:pt>
                <c:pt idx="79">
                  <c:v>0.99998894844940844</c:v>
                </c:pt>
                <c:pt idx="80">
                  <c:v>0.99999287465100928</c:v>
                </c:pt>
                <c:pt idx="81">
                  <c:v>0.9999954567820617</c:v>
                </c:pt>
                <c:pt idx="82">
                  <c:v>0.9999971355899584</c:v>
                </c:pt>
                <c:pt idx="83">
                  <c:v>0.99999821449663484</c:v>
                </c:pt>
                <c:pt idx="84">
                  <c:v>0.99999889977956191</c:v>
                </c:pt>
                <c:pt idx="85">
                  <c:v>0.9999993299117933</c:v>
                </c:pt>
                <c:pt idx="86">
                  <c:v>0.99999959667313265</c:v>
                </c:pt>
                <c:pt idx="87">
                  <c:v>0.99999976011951097</c:v>
                </c:pt>
                <c:pt idx="88">
                  <c:v>0.99999985904354372</c:v>
                </c:pt>
                <c:pt idx="89">
                  <c:v>0.9999999181785868</c:v>
                </c:pt>
                <c:pt idx="90">
                  <c:v>0.99999995308835976</c:v>
                </c:pt>
                <c:pt idx="91">
                  <c:v>0.99999997343770608</c:v>
                </c:pt>
                <c:pt idx="92">
                  <c:v>0.99999998514880029</c:v>
                </c:pt>
                <c:pt idx="93">
                  <c:v>0.99999999180199495</c:v>
                </c:pt>
                <c:pt idx="94">
                  <c:v>0.99999999553269925</c:v>
                </c:pt>
                <c:pt idx="95">
                  <c:v>0.99999999759722979</c:v>
                </c:pt>
                <c:pt idx="96">
                  <c:v>0.99999999872459233</c:v>
                </c:pt>
                <c:pt idx="97">
                  <c:v>0.99999999933197115</c:v>
                </c:pt>
                <c:pt idx="98">
                  <c:v>0.99999999965478437</c:v>
                </c:pt>
                <c:pt idx="99">
                  <c:v>0.99999999982401544</c:v>
                </c:pt>
                <c:pt idx="100">
                  <c:v>0.99999999991151145</c:v>
                </c:pt>
                <c:pt idx="101">
                  <c:v>0.99999999995611988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BF-4193-A92D-11498CE250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9431520"/>
        <c:axId val="839452184"/>
      </c:lineChart>
      <c:catAx>
        <c:axId val="752717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24144"/>
        <c:crosses val="autoZero"/>
        <c:auto val="1"/>
        <c:lblAlgn val="ctr"/>
        <c:lblOffset val="100"/>
        <c:noMultiLvlLbl val="0"/>
      </c:catAx>
      <c:valAx>
        <c:axId val="75272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17584"/>
        <c:crosses val="autoZero"/>
        <c:crossBetween val="between"/>
      </c:valAx>
      <c:valAx>
        <c:axId val="8394521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9431520"/>
        <c:crosses val="max"/>
        <c:crossBetween val="between"/>
      </c:valAx>
      <c:catAx>
        <c:axId val="839431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394521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Piston Position against Crank Angle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'1. 1000RPM'!$A$3:$A$722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'1. 1000RPM'!$M$3:$M$722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F2CE-4903-865D-2260E3D1FB21}"/>
            </c:ext>
          </c:extLst>
        </c:ser>
        <c:ser>
          <c:idx val="2"/>
          <c:order val="1"/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'2. 3000RPM'!$A$3:$A$722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'2. 3000RPM'!$M$3:$M$722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F2CE-4903-865D-2260E3D1FB21}"/>
            </c:ext>
          </c:extLst>
        </c:ser>
        <c:ser>
          <c:idx val="0"/>
          <c:order val="2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'3. 5000RPM'!$A$3:$A$722</c:f>
              <c:numCache>
                <c:formatCode>General</c:formatCode>
                <c:ptCount val="720"/>
                <c:pt idx="0">
                  <c:v>-360</c:v>
                </c:pt>
                <c:pt idx="1">
                  <c:v>-359</c:v>
                </c:pt>
                <c:pt idx="2">
                  <c:v>-358</c:v>
                </c:pt>
                <c:pt idx="3">
                  <c:v>-357</c:v>
                </c:pt>
                <c:pt idx="4">
                  <c:v>-356</c:v>
                </c:pt>
                <c:pt idx="5">
                  <c:v>-355</c:v>
                </c:pt>
                <c:pt idx="6">
                  <c:v>-354</c:v>
                </c:pt>
                <c:pt idx="7">
                  <c:v>-353</c:v>
                </c:pt>
                <c:pt idx="8">
                  <c:v>-352</c:v>
                </c:pt>
                <c:pt idx="9">
                  <c:v>-351</c:v>
                </c:pt>
                <c:pt idx="10">
                  <c:v>-350</c:v>
                </c:pt>
                <c:pt idx="11">
                  <c:v>-349</c:v>
                </c:pt>
                <c:pt idx="12">
                  <c:v>-348</c:v>
                </c:pt>
                <c:pt idx="13">
                  <c:v>-347</c:v>
                </c:pt>
                <c:pt idx="14">
                  <c:v>-346</c:v>
                </c:pt>
                <c:pt idx="15">
                  <c:v>-345</c:v>
                </c:pt>
                <c:pt idx="16">
                  <c:v>-344</c:v>
                </c:pt>
                <c:pt idx="17">
                  <c:v>-343</c:v>
                </c:pt>
                <c:pt idx="18">
                  <c:v>-342</c:v>
                </c:pt>
                <c:pt idx="19">
                  <c:v>-341</c:v>
                </c:pt>
                <c:pt idx="20">
                  <c:v>-340</c:v>
                </c:pt>
                <c:pt idx="21">
                  <c:v>-339</c:v>
                </c:pt>
                <c:pt idx="22">
                  <c:v>-338</c:v>
                </c:pt>
                <c:pt idx="23">
                  <c:v>-337</c:v>
                </c:pt>
                <c:pt idx="24">
                  <c:v>-336</c:v>
                </c:pt>
                <c:pt idx="25">
                  <c:v>-335</c:v>
                </c:pt>
                <c:pt idx="26">
                  <c:v>-334</c:v>
                </c:pt>
                <c:pt idx="27">
                  <c:v>-333</c:v>
                </c:pt>
                <c:pt idx="28">
                  <c:v>-332</c:v>
                </c:pt>
                <c:pt idx="29">
                  <c:v>-331</c:v>
                </c:pt>
                <c:pt idx="30">
                  <c:v>-330</c:v>
                </c:pt>
                <c:pt idx="31">
                  <c:v>-329</c:v>
                </c:pt>
                <c:pt idx="32">
                  <c:v>-328</c:v>
                </c:pt>
                <c:pt idx="33">
                  <c:v>-327</c:v>
                </c:pt>
                <c:pt idx="34">
                  <c:v>-326</c:v>
                </c:pt>
                <c:pt idx="35">
                  <c:v>-325</c:v>
                </c:pt>
                <c:pt idx="36">
                  <c:v>-324</c:v>
                </c:pt>
                <c:pt idx="37">
                  <c:v>-323</c:v>
                </c:pt>
                <c:pt idx="38">
                  <c:v>-322</c:v>
                </c:pt>
                <c:pt idx="39">
                  <c:v>-321</c:v>
                </c:pt>
                <c:pt idx="40">
                  <c:v>-320</c:v>
                </c:pt>
                <c:pt idx="41">
                  <c:v>-319</c:v>
                </c:pt>
                <c:pt idx="42">
                  <c:v>-318</c:v>
                </c:pt>
                <c:pt idx="43">
                  <c:v>-317</c:v>
                </c:pt>
                <c:pt idx="44">
                  <c:v>-316</c:v>
                </c:pt>
                <c:pt idx="45">
                  <c:v>-315</c:v>
                </c:pt>
                <c:pt idx="46">
                  <c:v>-314</c:v>
                </c:pt>
                <c:pt idx="47">
                  <c:v>-313</c:v>
                </c:pt>
                <c:pt idx="48">
                  <c:v>-312</c:v>
                </c:pt>
                <c:pt idx="49">
                  <c:v>-311</c:v>
                </c:pt>
                <c:pt idx="50">
                  <c:v>-310</c:v>
                </c:pt>
                <c:pt idx="51">
                  <c:v>-309</c:v>
                </c:pt>
                <c:pt idx="52">
                  <c:v>-308</c:v>
                </c:pt>
                <c:pt idx="53">
                  <c:v>-307</c:v>
                </c:pt>
                <c:pt idx="54">
                  <c:v>-306</c:v>
                </c:pt>
                <c:pt idx="55">
                  <c:v>-305</c:v>
                </c:pt>
                <c:pt idx="56">
                  <c:v>-304</c:v>
                </c:pt>
                <c:pt idx="57">
                  <c:v>-303</c:v>
                </c:pt>
                <c:pt idx="58">
                  <c:v>-302</c:v>
                </c:pt>
                <c:pt idx="59">
                  <c:v>-301</c:v>
                </c:pt>
                <c:pt idx="60">
                  <c:v>-300</c:v>
                </c:pt>
                <c:pt idx="61">
                  <c:v>-299</c:v>
                </c:pt>
                <c:pt idx="62">
                  <c:v>-298</c:v>
                </c:pt>
                <c:pt idx="63">
                  <c:v>-297</c:v>
                </c:pt>
                <c:pt idx="64">
                  <c:v>-296</c:v>
                </c:pt>
                <c:pt idx="65">
                  <c:v>-295</c:v>
                </c:pt>
                <c:pt idx="66">
                  <c:v>-294</c:v>
                </c:pt>
                <c:pt idx="67">
                  <c:v>-293</c:v>
                </c:pt>
                <c:pt idx="68">
                  <c:v>-292</c:v>
                </c:pt>
                <c:pt idx="69">
                  <c:v>-291</c:v>
                </c:pt>
                <c:pt idx="70">
                  <c:v>-290</c:v>
                </c:pt>
                <c:pt idx="71">
                  <c:v>-289</c:v>
                </c:pt>
                <c:pt idx="72">
                  <c:v>-288</c:v>
                </c:pt>
                <c:pt idx="73">
                  <c:v>-287</c:v>
                </c:pt>
                <c:pt idx="74">
                  <c:v>-286</c:v>
                </c:pt>
                <c:pt idx="75">
                  <c:v>-285</c:v>
                </c:pt>
                <c:pt idx="76">
                  <c:v>-284</c:v>
                </c:pt>
                <c:pt idx="77">
                  <c:v>-283</c:v>
                </c:pt>
                <c:pt idx="78">
                  <c:v>-282</c:v>
                </c:pt>
                <c:pt idx="79">
                  <c:v>-281</c:v>
                </c:pt>
                <c:pt idx="80">
                  <c:v>-280</c:v>
                </c:pt>
                <c:pt idx="81">
                  <c:v>-279</c:v>
                </c:pt>
                <c:pt idx="82">
                  <c:v>-278</c:v>
                </c:pt>
                <c:pt idx="83">
                  <c:v>-277</c:v>
                </c:pt>
                <c:pt idx="84">
                  <c:v>-276</c:v>
                </c:pt>
                <c:pt idx="85">
                  <c:v>-275</c:v>
                </c:pt>
                <c:pt idx="86">
                  <c:v>-274</c:v>
                </c:pt>
                <c:pt idx="87">
                  <c:v>-273</c:v>
                </c:pt>
                <c:pt idx="88">
                  <c:v>-272</c:v>
                </c:pt>
                <c:pt idx="89">
                  <c:v>-271</c:v>
                </c:pt>
                <c:pt idx="90">
                  <c:v>-270</c:v>
                </c:pt>
                <c:pt idx="91">
                  <c:v>-269</c:v>
                </c:pt>
                <c:pt idx="92">
                  <c:v>-268</c:v>
                </c:pt>
                <c:pt idx="93">
                  <c:v>-267</c:v>
                </c:pt>
                <c:pt idx="94">
                  <c:v>-266</c:v>
                </c:pt>
                <c:pt idx="95">
                  <c:v>-265</c:v>
                </c:pt>
                <c:pt idx="96">
                  <c:v>-264</c:v>
                </c:pt>
                <c:pt idx="97">
                  <c:v>-263</c:v>
                </c:pt>
                <c:pt idx="98">
                  <c:v>-262</c:v>
                </c:pt>
                <c:pt idx="99">
                  <c:v>-261</c:v>
                </c:pt>
                <c:pt idx="100">
                  <c:v>-260</c:v>
                </c:pt>
                <c:pt idx="101">
                  <c:v>-259</c:v>
                </c:pt>
                <c:pt idx="102">
                  <c:v>-258</c:v>
                </c:pt>
                <c:pt idx="103">
                  <c:v>-257</c:v>
                </c:pt>
                <c:pt idx="104">
                  <c:v>-256</c:v>
                </c:pt>
                <c:pt idx="105">
                  <c:v>-255</c:v>
                </c:pt>
                <c:pt idx="106">
                  <c:v>-254</c:v>
                </c:pt>
                <c:pt idx="107">
                  <c:v>-253</c:v>
                </c:pt>
                <c:pt idx="108">
                  <c:v>-252</c:v>
                </c:pt>
                <c:pt idx="109">
                  <c:v>-251</c:v>
                </c:pt>
                <c:pt idx="110">
                  <c:v>-250</c:v>
                </c:pt>
                <c:pt idx="111">
                  <c:v>-249</c:v>
                </c:pt>
                <c:pt idx="112">
                  <c:v>-248</c:v>
                </c:pt>
                <c:pt idx="113">
                  <c:v>-247</c:v>
                </c:pt>
                <c:pt idx="114">
                  <c:v>-246</c:v>
                </c:pt>
                <c:pt idx="115">
                  <c:v>-245</c:v>
                </c:pt>
                <c:pt idx="116">
                  <c:v>-244</c:v>
                </c:pt>
                <c:pt idx="117">
                  <c:v>-243</c:v>
                </c:pt>
                <c:pt idx="118">
                  <c:v>-242</c:v>
                </c:pt>
                <c:pt idx="119">
                  <c:v>-241</c:v>
                </c:pt>
                <c:pt idx="120">
                  <c:v>-240</c:v>
                </c:pt>
                <c:pt idx="121">
                  <c:v>-239</c:v>
                </c:pt>
                <c:pt idx="122">
                  <c:v>-238</c:v>
                </c:pt>
                <c:pt idx="123">
                  <c:v>-237</c:v>
                </c:pt>
                <c:pt idx="124">
                  <c:v>-236</c:v>
                </c:pt>
                <c:pt idx="125">
                  <c:v>-235</c:v>
                </c:pt>
                <c:pt idx="126">
                  <c:v>-234</c:v>
                </c:pt>
                <c:pt idx="127">
                  <c:v>-233</c:v>
                </c:pt>
                <c:pt idx="128">
                  <c:v>-232</c:v>
                </c:pt>
                <c:pt idx="129">
                  <c:v>-231</c:v>
                </c:pt>
                <c:pt idx="130">
                  <c:v>-230</c:v>
                </c:pt>
                <c:pt idx="131">
                  <c:v>-229</c:v>
                </c:pt>
                <c:pt idx="132">
                  <c:v>-228</c:v>
                </c:pt>
                <c:pt idx="133">
                  <c:v>-227</c:v>
                </c:pt>
                <c:pt idx="134">
                  <c:v>-226</c:v>
                </c:pt>
                <c:pt idx="135">
                  <c:v>-225</c:v>
                </c:pt>
                <c:pt idx="136">
                  <c:v>-224</c:v>
                </c:pt>
                <c:pt idx="137">
                  <c:v>-223</c:v>
                </c:pt>
                <c:pt idx="138">
                  <c:v>-222</c:v>
                </c:pt>
                <c:pt idx="139">
                  <c:v>-221</c:v>
                </c:pt>
                <c:pt idx="140">
                  <c:v>-220</c:v>
                </c:pt>
                <c:pt idx="141">
                  <c:v>-219</c:v>
                </c:pt>
                <c:pt idx="142">
                  <c:v>-218</c:v>
                </c:pt>
                <c:pt idx="143">
                  <c:v>-217</c:v>
                </c:pt>
                <c:pt idx="144">
                  <c:v>-216</c:v>
                </c:pt>
                <c:pt idx="145">
                  <c:v>-215</c:v>
                </c:pt>
                <c:pt idx="146">
                  <c:v>-214</c:v>
                </c:pt>
                <c:pt idx="147">
                  <c:v>-213</c:v>
                </c:pt>
                <c:pt idx="148">
                  <c:v>-212</c:v>
                </c:pt>
                <c:pt idx="149">
                  <c:v>-211</c:v>
                </c:pt>
                <c:pt idx="150">
                  <c:v>-210</c:v>
                </c:pt>
                <c:pt idx="151">
                  <c:v>-209</c:v>
                </c:pt>
                <c:pt idx="152">
                  <c:v>-208</c:v>
                </c:pt>
                <c:pt idx="153">
                  <c:v>-207</c:v>
                </c:pt>
                <c:pt idx="154">
                  <c:v>-206</c:v>
                </c:pt>
                <c:pt idx="155">
                  <c:v>-205</c:v>
                </c:pt>
                <c:pt idx="156">
                  <c:v>-204</c:v>
                </c:pt>
                <c:pt idx="157">
                  <c:v>-203</c:v>
                </c:pt>
                <c:pt idx="158">
                  <c:v>-202</c:v>
                </c:pt>
                <c:pt idx="159">
                  <c:v>-201</c:v>
                </c:pt>
                <c:pt idx="160">
                  <c:v>-200</c:v>
                </c:pt>
                <c:pt idx="161">
                  <c:v>-199</c:v>
                </c:pt>
                <c:pt idx="162">
                  <c:v>-198</c:v>
                </c:pt>
                <c:pt idx="163">
                  <c:v>-197</c:v>
                </c:pt>
                <c:pt idx="164">
                  <c:v>-196</c:v>
                </c:pt>
                <c:pt idx="165">
                  <c:v>-195</c:v>
                </c:pt>
                <c:pt idx="166">
                  <c:v>-194</c:v>
                </c:pt>
                <c:pt idx="167">
                  <c:v>-193</c:v>
                </c:pt>
                <c:pt idx="168">
                  <c:v>-192</c:v>
                </c:pt>
                <c:pt idx="169">
                  <c:v>-191</c:v>
                </c:pt>
                <c:pt idx="170">
                  <c:v>-190</c:v>
                </c:pt>
                <c:pt idx="171">
                  <c:v>-189</c:v>
                </c:pt>
                <c:pt idx="172">
                  <c:v>-188</c:v>
                </c:pt>
                <c:pt idx="173">
                  <c:v>-187</c:v>
                </c:pt>
                <c:pt idx="174">
                  <c:v>-186</c:v>
                </c:pt>
                <c:pt idx="175">
                  <c:v>-185</c:v>
                </c:pt>
                <c:pt idx="176">
                  <c:v>-184</c:v>
                </c:pt>
                <c:pt idx="177">
                  <c:v>-183</c:v>
                </c:pt>
                <c:pt idx="178">
                  <c:v>-182</c:v>
                </c:pt>
                <c:pt idx="179">
                  <c:v>-181</c:v>
                </c:pt>
                <c:pt idx="180">
                  <c:v>-180</c:v>
                </c:pt>
                <c:pt idx="181">
                  <c:v>-179</c:v>
                </c:pt>
                <c:pt idx="182">
                  <c:v>-178</c:v>
                </c:pt>
                <c:pt idx="183">
                  <c:v>-177</c:v>
                </c:pt>
                <c:pt idx="184">
                  <c:v>-176</c:v>
                </c:pt>
                <c:pt idx="185">
                  <c:v>-175</c:v>
                </c:pt>
                <c:pt idx="186">
                  <c:v>-174</c:v>
                </c:pt>
                <c:pt idx="187">
                  <c:v>-173</c:v>
                </c:pt>
                <c:pt idx="188">
                  <c:v>-172</c:v>
                </c:pt>
                <c:pt idx="189">
                  <c:v>-171</c:v>
                </c:pt>
                <c:pt idx="190">
                  <c:v>-170</c:v>
                </c:pt>
                <c:pt idx="191">
                  <c:v>-169</c:v>
                </c:pt>
                <c:pt idx="192">
                  <c:v>-168</c:v>
                </c:pt>
                <c:pt idx="193">
                  <c:v>-167</c:v>
                </c:pt>
                <c:pt idx="194">
                  <c:v>-166</c:v>
                </c:pt>
                <c:pt idx="195">
                  <c:v>-165</c:v>
                </c:pt>
                <c:pt idx="196">
                  <c:v>-164</c:v>
                </c:pt>
                <c:pt idx="197">
                  <c:v>-163</c:v>
                </c:pt>
                <c:pt idx="198">
                  <c:v>-162</c:v>
                </c:pt>
                <c:pt idx="199">
                  <c:v>-161</c:v>
                </c:pt>
                <c:pt idx="200">
                  <c:v>-160</c:v>
                </c:pt>
                <c:pt idx="201">
                  <c:v>-159</c:v>
                </c:pt>
                <c:pt idx="202">
                  <c:v>-158</c:v>
                </c:pt>
                <c:pt idx="203">
                  <c:v>-157</c:v>
                </c:pt>
                <c:pt idx="204">
                  <c:v>-156</c:v>
                </c:pt>
                <c:pt idx="205">
                  <c:v>-155</c:v>
                </c:pt>
                <c:pt idx="206">
                  <c:v>-154</c:v>
                </c:pt>
                <c:pt idx="207">
                  <c:v>-153</c:v>
                </c:pt>
                <c:pt idx="208">
                  <c:v>-152</c:v>
                </c:pt>
                <c:pt idx="209">
                  <c:v>-151</c:v>
                </c:pt>
                <c:pt idx="210">
                  <c:v>-150</c:v>
                </c:pt>
                <c:pt idx="211">
                  <c:v>-149</c:v>
                </c:pt>
                <c:pt idx="212">
                  <c:v>-148</c:v>
                </c:pt>
                <c:pt idx="213">
                  <c:v>-147</c:v>
                </c:pt>
                <c:pt idx="214">
                  <c:v>-146</c:v>
                </c:pt>
                <c:pt idx="215">
                  <c:v>-145</c:v>
                </c:pt>
                <c:pt idx="216">
                  <c:v>-144</c:v>
                </c:pt>
                <c:pt idx="217">
                  <c:v>-143</c:v>
                </c:pt>
                <c:pt idx="218">
                  <c:v>-142</c:v>
                </c:pt>
                <c:pt idx="219">
                  <c:v>-141</c:v>
                </c:pt>
                <c:pt idx="220">
                  <c:v>-140</c:v>
                </c:pt>
                <c:pt idx="221">
                  <c:v>-139</c:v>
                </c:pt>
                <c:pt idx="222">
                  <c:v>-138</c:v>
                </c:pt>
                <c:pt idx="223">
                  <c:v>-137</c:v>
                </c:pt>
                <c:pt idx="224">
                  <c:v>-136</c:v>
                </c:pt>
                <c:pt idx="225">
                  <c:v>-135</c:v>
                </c:pt>
                <c:pt idx="226">
                  <c:v>-134</c:v>
                </c:pt>
                <c:pt idx="227">
                  <c:v>-133</c:v>
                </c:pt>
                <c:pt idx="228">
                  <c:v>-132</c:v>
                </c:pt>
                <c:pt idx="229">
                  <c:v>-131</c:v>
                </c:pt>
                <c:pt idx="230">
                  <c:v>-130</c:v>
                </c:pt>
                <c:pt idx="231">
                  <c:v>-129</c:v>
                </c:pt>
                <c:pt idx="232">
                  <c:v>-128</c:v>
                </c:pt>
                <c:pt idx="233">
                  <c:v>-127</c:v>
                </c:pt>
                <c:pt idx="234">
                  <c:v>-126</c:v>
                </c:pt>
                <c:pt idx="235">
                  <c:v>-125</c:v>
                </c:pt>
                <c:pt idx="236">
                  <c:v>-124</c:v>
                </c:pt>
                <c:pt idx="237">
                  <c:v>-123</c:v>
                </c:pt>
                <c:pt idx="238">
                  <c:v>-122</c:v>
                </c:pt>
                <c:pt idx="239">
                  <c:v>-121</c:v>
                </c:pt>
                <c:pt idx="240">
                  <c:v>-120</c:v>
                </c:pt>
                <c:pt idx="241">
                  <c:v>-119</c:v>
                </c:pt>
                <c:pt idx="242">
                  <c:v>-118</c:v>
                </c:pt>
                <c:pt idx="243">
                  <c:v>-117</c:v>
                </c:pt>
                <c:pt idx="244">
                  <c:v>-116</c:v>
                </c:pt>
                <c:pt idx="245">
                  <c:v>-115</c:v>
                </c:pt>
                <c:pt idx="246">
                  <c:v>-114</c:v>
                </c:pt>
                <c:pt idx="247">
                  <c:v>-113</c:v>
                </c:pt>
                <c:pt idx="248">
                  <c:v>-112</c:v>
                </c:pt>
                <c:pt idx="249">
                  <c:v>-111</c:v>
                </c:pt>
                <c:pt idx="250">
                  <c:v>-110</c:v>
                </c:pt>
                <c:pt idx="251">
                  <c:v>-109</c:v>
                </c:pt>
                <c:pt idx="252">
                  <c:v>-108</c:v>
                </c:pt>
                <c:pt idx="253">
                  <c:v>-107</c:v>
                </c:pt>
                <c:pt idx="254">
                  <c:v>-106</c:v>
                </c:pt>
                <c:pt idx="255">
                  <c:v>-105</c:v>
                </c:pt>
                <c:pt idx="256">
                  <c:v>-104</c:v>
                </c:pt>
                <c:pt idx="257">
                  <c:v>-103</c:v>
                </c:pt>
                <c:pt idx="258">
                  <c:v>-102</c:v>
                </c:pt>
                <c:pt idx="259">
                  <c:v>-101</c:v>
                </c:pt>
                <c:pt idx="260">
                  <c:v>-100</c:v>
                </c:pt>
                <c:pt idx="261">
                  <c:v>-99</c:v>
                </c:pt>
                <c:pt idx="262">
                  <c:v>-98</c:v>
                </c:pt>
                <c:pt idx="263">
                  <c:v>-97</c:v>
                </c:pt>
                <c:pt idx="264">
                  <c:v>-96</c:v>
                </c:pt>
                <c:pt idx="265">
                  <c:v>-95</c:v>
                </c:pt>
                <c:pt idx="266">
                  <c:v>-94</c:v>
                </c:pt>
                <c:pt idx="267">
                  <c:v>-93</c:v>
                </c:pt>
                <c:pt idx="268">
                  <c:v>-92</c:v>
                </c:pt>
                <c:pt idx="269">
                  <c:v>-91</c:v>
                </c:pt>
                <c:pt idx="270">
                  <c:v>-90</c:v>
                </c:pt>
                <c:pt idx="271">
                  <c:v>-89</c:v>
                </c:pt>
                <c:pt idx="272">
                  <c:v>-88</c:v>
                </c:pt>
                <c:pt idx="273">
                  <c:v>-87</c:v>
                </c:pt>
                <c:pt idx="274">
                  <c:v>-86</c:v>
                </c:pt>
                <c:pt idx="275">
                  <c:v>-85</c:v>
                </c:pt>
                <c:pt idx="276">
                  <c:v>-84</c:v>
                </c:pt>
                <c:pt idx="277">
                  <c:v>-83</c:v>
                </c:pt>
                <c:pt idx="278">
                  <c:v>-82</c:v>
                </c:pt>
                <c:pt idx="279">
                  <c:v>-81</c:v>
                </c:pt>
                <c:pt idx="280">
                  <c:v>-80</c:v>
                </c:pt>
                <c:pt idx="281">
                  <c:v>-79</c:v>
                </c:pt>
                <c:pt idx="282">
                  <c:v>-78</c:v>
                </c:pt>
                <c:pt idx="283">
                  <c:v>-77</c:v>
                </c:pt>
                <c:pt idx="284">
                  <c:v>-76</c:v>
                </c:pt>
                <c:pt idx="285">
                  <c:v>-75</c:v>
                </c:pt>
                <c:pt idx="286">
                  <c:v>-74</c:v>
                </c:pt>
                <c:pt idx="287">
                  <c:v>-73</c:v>
                </c:pt>
                <c:pt idx="288">
                  <c:v>-72</c:v>
                </c:pt>
                <c:pt idx="289">
                  <c:v>-71</c:v>
                </c:pt>
                <c:pt idx="290">
                  <c:v>-70</c:v>
                </c:pt>
                <c:pt idx="291">
                  <c:v>-69</c:v>
                </c:pt>
                <c:pt idx="292">
                  <c:v>-68</c:v>
                </c:pt>
                <c:pt idx="293">
                  <c:v>-67</c:v>
                </c:pt>
                <c:pt idx="294">
                  <c:v>-66</c:v>
                </c:pt>
                <c:pt idx="295">
                  <c:v>-65</c:v>
                </c:pt>
                <c:pt idx="296">
                  <c:v>-64</c:v>
                </c:pt>
                <c:pt idx="297">
                  <c:v>-63</c:v>
                </c:pt>
                <c:pt idx="298">
                  <c:v>-62</c:v>
                </c:pt>
                <c:pt idx="299">
                  <c:v>-61</c:v>
                </c:pt>
                <c:pt idx="300">
                  <c:v>-60</c:v>
                </c:pt>
                <c:pt idx="301">
                  <c:v>-59</c:v>
                </c:pt>
                <c:pt idx="302">
                  <c:v>-58</c:v>
                </c:pt>
                <c:pt idx="303">
                  <c:v>-57</c:v>
                </c:pt>
                <c:pt idx="304">
                  <c:v>-56</c:v>
                </c:pt>
                <c:pt idx="305">
                  <c:v>-55</c:v>
                </c:pt>
                <c:pt idx="306">
                  <c:v>-54</c:v>
                </c:pt>
                <c:pt idx="307">
                  <c:v>-53</c:v>
                </c:pt>
                <c:pt idx="308">
                  <c:v>-52</c:v>
                </c:pt>
                <c:pt idx="309">
                  <c:v>-51</c:v>
                </c:pt>
                <c:pt idx="310">
                  <c:v>-50</c:v>
                </c:pt>
                <c:pt idx="311">
                  <c:v>-49</c:v>
                </c:pt>
                <c:pt idx="312">
                  <c:v>-48</c:v>
                </c:pt>
                <c:pt idx="313">
                  <c:v>-47</c:v>
                </c:pt>
                <c:pt idx="314">
                  <c:v>-46</c:v>
                </c:pt>
                <c:pt idx="315">
                  <c:v>-45</c:v>
                </c:pt>
                <c:pt idx="316">
                  <c:v>-44</c:v>
                </c:pt>
                <c:pt idx="317">
                  <c:v>-43</c:v>
                </c:pt>
                <c:pt idx="318">
                  <c:v>-42</c:v>
                </c:pt>
                <c:pt idx="319">
                  <c:v>-41</c:v>
                </c:pt>
                <c:pt idx="320">
                  <c:v>-40</c:v>
                </c:pt>
                <c:pt idx="321">
                  <c:v>-39</c:v>
                </c:pt>
                <c:pt idx="322">
                  <c:v>-38</c:v>
                </c:pt>
                <c:pt idx="323">
                  <c:v>-37</c:v>
                </c:pt>
                <c:pt idx="324">
                  <c:v>-36</c:v>
                </c:pt>
                <c:pt idx="325">
                  <c:v>-35</c:v>
                </c:pt>
                <c:pt idx="326">
                  <c:v>-34</c:v>
                </c:pt>
                <c:pt idx="327">
                  <c:v>-33</c:v>
                </c:pt>
                <c:pt idx="328">
                  <c:v>-32</c:v>
                </c:pt>
                <c:pt idx="329">
                  <c:v>-31</c:v>
                </c:pt>
                <c:pt idx="330">
                  <c:v>-30</c:v>
                </c:pt>
                <c:pt idx="331">
                  <c:v>-29</c:v>
                </c:pt>
                <c:pt idx="332">
                  <c:v>-28</c:v>
                </c:pt>
                <c:pt idx="333">
                  <c:v>-27</c:v>
                </c:pt>
                <c:pt idx="334">
                  <c:v>-26</c:v>
                </c:pt>
                <c:pt idx="335">
                  <c:v>-25</c:v>
                </c:pt>
                <c:pt idx="336">
                  <c:v>-24</c:v>
                </c:pt>
                <c:pt idx="337">
                  <c:v>-23</c:v>
                </c:pt>
                <c:pt idx="338">
                  <c:v>-22</c:v>
                </c:pt>
                <c:pt idx="339">
                  <c:v>-21</c:v>
                </c:pt>
                <c:pt idx="340">
                  <c:v>-20</c:v>
                </c:pt>
                <c:pt idx="341">
                  <c:v>-19</c:v>
                </c:pt>
                <c:pt idx="342">
                  <c:v>-18</c:v>
                </c:pt>
                <c:pt idx="343">
                  <c:v>-17</c:v>
                </c:pt>
                <c:pt idx="344">
                  <c:v>-16</c:v>
                </c:pt>
                <c:pt idx="345">
                  <c:v>-15</c:v>
                </c:pt>
                <c:pt idx="346">
                  <c:v>-14</c:v>
                </c:pt>
                <c:pt idx="347">
                  <c:v>-13</c:v>
                </c:pt>
                <c:pt idx="348">
                  <c:v>-12</c:v>
                </c:pt>
                <c:pt idx="349">
                  <c:v>-11</c:v>
                </c:pt>
                <c:pt idx="350">
                  <c:v>-10</c:v>
                </c:pt>
                <c:pt idx="351">
                  <c:v>-9</c:v>
                </c:pt>
                <c:pt idx="352">
                  <c:v>-8</c:v>
                </c:pt>
                <c:pt idx="353">
                  <c:v>-7</c:v>
                </c:pt>
                <c:pt idx="354">
                  <c:v>-6</c:v>
                </c:pt>
                <c:pt idx="355">
                  <c:v>-5</c:v>
                </c:pt>
                <c:pt idx="356">
                  <c:v>-4</c:v>
                </c:pt>
                <c:pt idx="357">
                  <c:v>-3</c:v>
                </c:pt>
                <c:pt idx="358">
                  <c:v>-2</c:v>
                </c:pt>
                <c:pt idx="359">
                  <c:v>-1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8</c:v>
                </c:pt>
                <c:pt idx="369">
                  <c:v>9</c:v>
                </c:pt>
                <c:pt idx="370">
                  <c:v>10</c:v>
                </c:pt>
                <c:pt idx="371">
                  <c:v>11</c:v>
                </c:pt>
                <c:pt idx="372">
                  <c:v>12</c:v>
                </c:pt>
                <c:pt idx="373">
                  <c:v>13</c:v>
                </c:pt>
                <c:pt idx="374">
                  <c:v>14</c:v>
                </c:pt>
                <c:pt idx="375">
                  <c:v>15</c:v>
                </c:pt>
                <c:pt idx="376">
                  <c:v>16</c:v>
                </c:pt>
                <c:pt idx="377">
                  <c:v>17</c:v>
                </c:pt>
                <c:pt idx="378">
                  <c:v>18</c:v>
                </c:pt>
                <c:pt idx="379">
                  <c:v>19</c:v>
                </c:pt>
                <c:pt idx="380">
                  <c:v>20</c:v>
                </c:pt>
                <c:pt idx="381">
                  <c:v>21</c:v>
                </c:pt>
                <c:pt idx="382">
                  <c:v>22</c:v>
                </c:pt>
                <c:pt idx="383">
                  <c:v>23</c:v>
                </c:pt>
                <c:pt idx="384">
                  <c:v>24</c:v>
                </c:pt>
                <c:pt idx="385">
                  <c:v>25</c:v>
                </c:pt>
                <c:pt idx="386">
                  <c:v>26</c:v>
                </c:pt>
                <c:pt idx="387">
                  <c:v>27</c:v>
                </c:pt>
                <c:pt idx="388">
                  <c:v>28</c:v>
                </c:pt>
                <c:pt idx="389">
                  <c:v>29</c:v>
                </c:pt>
                <c:pt idx="390">
                  <c:v>30</c:v>
                </c:pt>
                <c:pt idx="391">
                  <c:v>31</c:v>
                </c:pt>
                <c:pt idx="392">
                  <c:v>32</c:v>
                </c:pt>
                <c:pt idx="393">
                  <c:v>33</c:v>
                </c:pt>
                <c:pt idx="394">
                  <c:v>34</c:v>
                </c:pt>
                <c:pt idx="395">
                  <c:v>35</c:v>
                </c:pt>
                <c:pt idx="396">
                  <c:v>36</c:v>
                </c:pt>
                <c:pt idx="397">
                  <c:v>37</c:v>
                </c:pt>
                <c:pt idx="398">
                  <c:v>38</c:v>
                </c:pt>
                <c:pt idx="399">
                  <c:v>39</c:v>
                </c:pt>
                <c:pt idx="400">
                  <c:v>40</c:v>
                </c:pt>
                <c:pt idx="401">
                  <c:v>41</c:v>
                </c:pt>
                <c:pt idx="402">
                  <c:v>42</c:v>
                </c:pt>
                <c:pt idx="403">
                  <c:v>43</c:v>
                </c:pt>
                <c:pt idx="404">
                  <c:v>44</c:v>
                </c:pt>
                <c:pt idx="405">
                  <c:v>45</c:v>
                </c:pt>
                <c:pt idx="406">
                  <c:v>46</c:v>
                </c:pt>
                <c:pt idx="407">
                  <c:v>47</c:v>
                </c:pt>
                <c:pt idx="408">
                  <c:v>48</c:v>
                </c:pt>
                <c:pt idx="409">
                  <c:v>49</c:v>
                </c:pt>
                <c:pt idx="410">
                  <c:v>50</c:v>
                </c:pt>
                <c:pt idx="411">
                  <c:v>51</c:v>
                </c:pt>
                <c:pt idx="412">
                  <c:v>52</c:v>
                </c:pt>
                <c:pt idx="413">
                  <c:v>53</c:v>
                </c:pt>
                <c:pt idx="414">
                  <c:v>54</c:v>
                </c:pt>
                <c:pt idx="415">
                  <c:v>55</c:v>
                </c:pt>
                <c:pt idx="416">
                  <c:v>56</c:v>
                </c:pt>
                <c:pt idx="417">
                  <c:v>57</c:v>
                </c:pt>
                <c:pt idx="418">
                  <c:v>58</c:v>
                </c:pt>
                <c:pt idx="419">
                  <c:v>59</c:v>
                </c:pt>
                <c:pt idx="420">
                  <c:v>60</c:v>
                </c:pt>
                <c:pt idx="421">
                  <c:v>61</c:v>
                </c:pt>
                <c:pt idx="422">
                  <c:v>62</c:v>
                </c:pt>
                <c:pt idx="423">
                  <c:v>63</c:v>
                </c:pt>
                <c:pt idx="424">
                  <c:v>64</c:v>
                </c:pt>
                <c:pt idx="425">
                  <c:v>65</c:v>
                </c:pt>
                <c:pt idx="426">
                  <c:v>66</c:v>
                </c:pt>
                <c:pt idx="427">
                  <c:v>67</c:v>
                </c:pt>
                <c:pt idx="428">
                  <c:v>68</c:v>
                </c:pt>
                <c:pt idx="429">
                  <c:v>69</c:v>
                </c:pt>
                <c:pt idx="430">
                  <c:v>70</c:v>
                </c:pt>
                <c:pt idx="431">
                  <c:v>71</c:v>
                </c:pt>
                <c:pt idx="432">
                  <c:v>72</c:v>
                </c:pt>
                <c:pt idx="433">
                  <c:v>73</c:v>
                </c:pt>
                <c:pt idx="434">
                  <c:v>74</c:v>
                </c:pt>
                <c:pt idx="435">
                  <c:v>75</c:v>
                </c:pt>
                <c:pt idx="436">
                  <c:v>76</c:v>
                </c:pt>
                <c:pt idx="437">
                  <c:v>77</c:v>
                </c:pt>
                <c:pt idx="438">
                  <c:v>78</c:v>
                </c:pt>
                <c:pt idx="439">
                  <c:v>79</c:v>
                </c:pt>
                <c:pt idx="440">
                  <c:v>80</c:v>
                </c:pt>
                <c:pt idx="441">
                  <c:v>81</c:v>
                </c:pt>
                <c:pt idx="442">
                  <c:v>82</c:v>
                </c:pt>
                <c:pt idx="443">
                  <c:v>83</c:v>
                </c:pt>
                <c:pt idx="444">
                  <c:v>84</c:v>
                </c:pt>
                <c:pt idx="445">
                  <c:v>85</c:v>
                </c:pt>
                <c:pt idx="446">
                  <c:v>86</c:v>
                </c:pt>
                <c:pt idx="447">
                  <c:v>87</c:v>
                </c:pt>
                <c:pt idx="448">
                  <c:v>88</c:v>
                </c:pt>
                <c:pt idx="449">
                  <c:v>89</c:v>
                </c:pt>
                <c:pt idx="450">
                  <c:v>90</c:v>
                </c:pt>
                <c:pt idx="451">
                  <c:v>91</c:v>
                </c:pt>
                <c:pt idx="452">
                  <c:v>92</c:v>
                </c:pt>
                <c:pt idx="453">
                  <c:v>93</c:v>
                </c:pt>
                <c:pt idx="454">
                  <c:v>94</c:v>
                </c:pt>
                <c:pt idx="455">
                  <c:v>95</c:v>
                </c:pt>
                <c:pt idx="456">
                  <c:v>96</c:v>
                </c:pt>
                <c:pt idx="457">
                  <c:v>97</c:v>
                </c:pt>
                <c:pt idx="458">
                  <c:v>98</c:v>
                </c:pt>
                <c:pt idx="459">
                  <c:v>99</c:v>
                </c:pt>
                <c:pt idx="460">
                  <c:v>100</c:v>
                </c:pt>
                <c:pt idx="461">
                  <c:v>101</c:v>
                </c:pt>
                <c:pt idx="462">
                  <c:v>102</c:v>
                </c:pt>
                <c:pt idx="463">
                  <c:v>103</c:v>
                </c:pt>
                <c:pt idx="464">
                  <c:v>104</c:v>
                </c:pt>
                <c:pt idx="465">
                  <c:v>105</c:v>
                </c:pt>
                <c:pt idx="466">
                  <c:v>106</c:v>
                </c:pt>
                <c:pt idx="467">
                  <c:v>107</c:v>
                </c:pt>
                <c:pt idx="468">
                  <c:v>108</c:v>
                </c:pt>
                <c:pt idx="469">
                  <c:v>109</c:v>
                </c:pt>
                <c:pt idx="470">
                  <c:v>110</c:v>
                </c:pt>
                <c:pt idx="471">
                  <c:v>111</c:v>
                </c:pt>
                <c:pt idx="472">
                  <c:v>112</c:v>
                </c:pt>
                <c:pt idx="473">
                  <c:v>113</c:v>
                </c:pt>
                <c:pt idx="474">
                  <c:v>114</c:v>
                </c:pt>
                <c:pt idx="475">
                  <c:v>115</c:v>
                </c:pt>
                <c:pt idx="476">
                  <c:v>116</c:v>
                </c:pt>
                <c:pt idx="477">
                  <c:v>117</c:v>
                </c:pt>
                <c:pt idx="478">
                  <c:v>118</c:v>
                </c:pt>
                <c:pt idx="479">
                  <c:v>119</c:v>
                </c:pt>
                <c:pt idx="480">
                  <c:v>120</c:v>
                </c:pt>
                <c:pt idx="481">
                  <c:v>121</c:v>
                </c:pt>
                <c:pt idx="482">
                  <c:v>122</c:v>
                </c:pt>
                <c:pt idx="483">
                  <c:v>123</c:v>
                </c:pt>
                <c:pt idx="484">
                  <c:v>124</c:v>
                </c:pt>
                <c:pt idx="485">
                  <c:v>125</c:v>
                </c:pt>
                <c:pt idx="486">
                  <c:v>126</c:v>
                </c:pt>
                <c:pt idx="487">
                  <c:v>127</c:v>
                </c:pt>
                <c:pt idx="488">
                  <c:v>128</c:v>
                </c:pt>
                <c:pt idx="489">
                  <c:v>129</c:v>
                </c:pt>
                <c:pt idx="490">
                  <c:v>130</c:v>
                </c:pt>
                <c:pt idx="491">
                  <c:v>131</c:v>
                </c:pt>
                <c:pt idx="492">
                  <c:v>132</c:v>
                </c:pt>
                <c:pt idx="493">
                  <c:v>133</c:v>
                </c:pt>
                <c:pt idx="494">
                  <c:v>134</c:v>
                </c:pt>
                <c:pt idx="495">
                  <c:v>135</c:v>
                </c:pt>
                <c:pt idx="496">
                  <c:v>136</c:v>
                </c:pt>
                <c:pt idx="497">
                  <c:v>137</c:v>
                </c:pt>
                <c:pt idx="498">
                  <c:v>138</c:v>
                </c:pt>
                <c:pt idx="499">
                  <c:v>139</c:v>
                </c:pt>
                <c:pt idx="500">
                  <c:v>140</c:v>
                </c:pt>
                <c:pt idx="501">
                  <c:v>141</c:v>
                </c:pt>
                <c:pt idx="502">
                  <c:v>142</c:v>
                </c:pt>
                <c:pt idx="503">
                  <c:v>143</c:v>
                </c:pt>
                <c:pt idx="504">
                  <c:v>144</c:v>
                </c:pt>
                <c:pt idx="505">
                  <c:v>145</c:v>
                </c:pt>
                <c:pt idx="506">
                  <c:v>146</c:v>
                </c:pt>
                <c:pt idx="507">
                  <c:v>147</c:v>
                </c:pt>
                <c:pt idx="508">
                  <c:v>148</c:v>
                </c:pt>
                <c:pt idx="509">
                  <c:v>149</c:v>
                </c:pt>
                <c:pt idx="510">
                  <c:v>150</c:v>
                </c:pt>
                <c:pt idx="511">
                  <c:v>151</c:v>
                </c:pt>
                <c:pt idx="512">
                  <c:v>152</c:v>
                </c:pt>
                <c:pt idx="513">
                  <c:v>153</c:v>
                </c:pt>
                <c:pt idx="514">
                  <c:v>154</c:v>
                </c:pt>
                <c:pt idx="515">
                  <c:v>155</c:v>
                </c:pt>
                <c:pt idx="516">
                  <c:v>156</c:v>
                </c:pt>
                <c:pt idx="517">
                  <c:v>157</c:v>
                </c:pt>
                <c:pt idx="518">
                  <c:v>158</c:v>
                </c:pt>
                <c:pt idx="519">
                  <c:v>159</c:v>
                </c:pt>
                <c:pt idx="520">
                  <c:v>160</c:v>
                </c:pt>
                <c:pt idx="521">
                  <c:v>161</c:v>
                </c:pt>
                <c:pt idx="522">
                  <c:v>162</c:v>
                </c:pt>
                <c:pt idx="523">
                  <c:v>163</c:v>
                </c:pt>
                <c:pt idx="524">
                  <c:v>164</c:v>
                </c:pt>
                <c:pt idx="525">
                  <c:v>165</c:v>
                </c:pt>
                <c:pt idx="526">
                  <c:v>166</c:v>
                </c:pt>
                <c:pt idx="527">
                  <c:v>167</c:v>
                </c:pt>
                <c:pt idx="528">
                  <c:v>168</c:v>
                </c:pt>
                <c:pt idx="529">
                  <c:v>169</c:v>
                </c:pt>
                <c:pt idx="530">
                  <c:v>170</c:v>
                </c:pt>
                <c:pt idx="531">
                  <c:v>171</c:v>
                </c:pt>
                <c:pt idx="532">
                  <c:v>172</c:v>
                </c:pt>
                <c:pt idx="533">
                  <c:v>173</c:v>
                </c:pt>
                <c:pt idx="534">
                  <c:v>174</c:v>
                </c:pt>
                <c:pt idx="535">
                  <c:v>175</c:v>
                </c:pt>
                <c:pt idx="536">
                  <c:v>176</c:v>
                </c:pt>
                <c:pt idx="537">
                  <c:v>177</c:v>
                </c:pt>
                <c:pt idx="538">
                  <c:v>178</c:v>
                </c:pt>
                <c:pt idx="539">
                  <c:v>179</c:v>
                </c:pt>
                <c:pt idx="540">
                  <c:v>180</c:v>
                </c:pt>
                <c:pt idx="541">
                  <c:v>181</c:v>
                </c:pt>
                <c:pt idx="542">
                  <c:v>182</c:v>
                </c:pt>
                <c:pt idx="543">
                  <c:v>183</c:v>
                </c:pt>
                <c:pt idx="544">
                  <c:v>184</c:v>
                </c:pt>
                <c:pt idx="545">
                  <c:v>185</c:v>
                </c:pt>
                <c:pt idx="546">
                  <c:v>186</c:v>
                </c:pt>
                <c:pt idx="547">
                  <c:v>187</c:v>
                </c:pt>
                <c:pt idx="548">
                  <c:v>188</c:v>
                </c:pt>
                <c:pt idx="549">
                  <c:v>189</c:v>
                </c:pt>
                <c:pt idx="550">
                  <c:v>190</c:v>
                </c:pt>
                <c:pt idx="551">
                  <c:v>191</c:v>
                </c:pt>
                <c:pt idx="552">
                  <c:v>192</c:v>
                </c:pt>
                <c:pt idx="553">
                  <c:v>193</c:v>
                </c:pt>
                <c:pt idx="554">
                  <c:v>194</c:v>
                </c:pt>
                <c:pt idx="555">
                  <c:v>195</c:v>
                </c:pt>
                <c:pt idx="556">
                  <c:v>196</c:v>
                </c:pt>
                <c:pt idx="557">
                  <c:v>197</c:v>
                </c:pt>
                <c:pt idx="558">
                  <c:v>198</c:v>
                </c:pt>
                <c:pt idx="559">
                  <c:v>199</c:v>
                </c:pt>
                <c:pt idx="560">
                  <c:v>200</c:v>
                </c:pt>
                <c:pt idx="561">
                  <c:v>201</c:v>
                </c:pt>
                <c:pt idx="562">
                  <c:v>202</c:v>
                </c:pt>
                <c:pt idx="563">
                  <c:v>203</c:v>
                </c:pt>
                <c:pt idx="564">
                  <c:v>204</c:v>
                </c:pt>
                <c:pt idx="565">
                  <c:v>205</c:v>
                </c:pt>
                <c:pt idx="566">
                  <c:v>206</c:v>
                </c:pt>
                <c:pt idx="567">
                  <c:v>207</c:v>
                </c:pt>
                <c:pt idx="568">
                  <c:v>208</c:v>
                </c:pt>
                <c:pt idx="569">
                  <c:v>209</c:v>
                </c:pt>
                <c:pt idx="570">
                  <c:v>210</c:v>
                </c:pt>
                <c:pt idx="571">
                  <c:v>211</c:v>
                </c:pt>
                <c:pt idx="572">
                  <c:v>212</c:v>
                </c:pt>
                <c:pt idx="573">
                  <c:v>213</c:v>
                </c:pt>
                <c:pt idx="574">
                  <c:v>214</c:v>
                </c:pt>
                <c:pt idx="575">
                  <c:v>215</c:v>
                </c:pt>
                <c:pt idx="576">
                  <c:v>216</c:v>
                </c:pt>
                <c:pt idx="577">
                  <c:v>217</c:v>
                </c:pt>
                <c:pt idx="578">
                  <c:v>218</c:v>
                </c:pt>
                <c:pt idx="579">
                  <c:v>219</c:v>
                </c:pt>
                <c:pt idx="580">
                  <c:v>220</c:v>
                </c:pt>
                <c:pt idx="581">
                  <c:v>221</c:v>
                </c:pt>
                <c:pt idx="582">
                  <c:v>222</c:v>
                </c:pt>
                <c:pt idx="583">
                  <c:v>223</c:v>
                </c:pt>
                <c:pt idx="584">
                  <c:v>224</c:v>
                </c:pt>
                <c:pt idx="585">
                  <c:v>225</c:v>
                </c:pt>
                <c:pt idx="586">
                  <c:v>226</c:v>
                </c:pt>
                <c:pt idx="587">
                  <c:v>227</c:v>
                </c:pt>
                <c:pt idx="588">
                  <c:v>228</c:v>
                </c:pt>
                <c:pt idx="589">
                  <c:v>229</c:v>
                </c:pt>
                <c:pt idx="590">
                  <c:v>230</c:v>
                </c:pt>
                <c:pt idx="591">
                  <c:v>231</c:v>
                </c:pt>
                <c:pt idx="592">
                  <c:v>232</c:v>
                </c:pt>
                <c:pt idx="593">
                  <c:v>233</c:v>
                </c:pt>
                <c:pt idx="594">
                  <c:v>234</c:v>
                </c:pt>
                <c:pt idx="595">
                  <c:v>235</c:v>
                </c:pt>
                <c:pt idx="596">
                  <c:v>236</c:v>
                </c:pt>
                <c:pt idx="597">
                  <c:v>237</c:v>
                </c:pt>
                <c:pt idx="598">
                  <c:v>238</c:v>
                </c:pt>
                <c:pt idx="599">
                  <c:v>239</c:v>
                </c:pt>
                <c:pt idx="600">
                  <c:v>240</c:v>
                </c:pt>
                <c:pt idx="601">
                  <c:v>241</c:v>
                </c:pt>
                <c:pt idx="602">
                  <c:v>242</c:v>
                </c:pt>
                <c:pt idx="603">
                  <c:v>243</c:v>
                </c:pt>
                <c:pt idx="604">
                  <c:v>244</c:v>
                </c:pt>
                <c:pt idx="605">
                  <c:v>245</c:v>
                </c:pt>
                <c:pt idx="606">
                  <c:v>246</c:v>
                </c:pt>
                <c:pt idx="607">
                  <c:v>247</c:v>
                </c:pt>
                <c:pt idx="608">
                  <c:v>248</c:v>
                </c:pt>
                <c:pt idx="609">
                  <c:v>249</c:v>
                </c:pt>
                <c:pt idx="610">
                  <c:v>250</c:v>
                </c:pt>
                <c:pt idx="611">
                  <c:v>251</c:v>
                </c:pt>
                <c:pt idx="612">
                  <c:v>252</c:v>
                </c:pt>
                <c:pt idx="613">
                  <c:v>253</c:v>
                </c:pt>
                <c:pt idx="614">
                  <c:v>254</c:v>
                </c:pt>
                <c:pt idx="615">
                  <c:v>255</c:v>
                </c:pt>
                <c:pt idx="616">
                  <c:v>256</c:v>
                </c:pt>
                <c:pt idx="617">
                  <c:v>257</c:v>
                </c:pt>
                <c:pt idx="618">
                  <c:v>258</c:v>
                </c:pt>
                <c:pt idx="619">
                  <c:v>259</c:v>
                </c:pt>
                <c:pt idx="620">
                  <c:v>260</c:v>
                </c:pt>
                <c:pt idx="621">
                  <c:v>261</c:v>
                </c:pt>
                <c:pt idx="622">
                  <c:v>262</c:v>
                </c:pt>
                <c:pt idx="623">
                  <c:v>263</c:v>
                </c:pt>
                <c:pt idx="624">
                  <c:v>264</c:v>
                </c:pt>
                <c:pt idx="625">
                  <c:v>265</c:v>
                </c:pt>
                <c:pt idx="626">
                  <c:v>266</c:v>
                </c:pt>
                <c:pt idx="627">
                  <c:v>267</c:v>
                </c:pt>
                <c:pt idx="628">
                  <c:v>268</c:v>
                </c:pt>
                <c:pt idx="629">
                  <c:v>269</c:v>
                </c:pt>
                <c:pt idx="630">
                  <c:v>270</c:v>
                </c:pt>
                <c:pt idx="631">
                  <c:v>271</c:v>
                </c:pt>
                <c:pt idx="632">
                  <c:v>272</c:v>
                </c:pt>
                <c:pt idx="633">
                  <c:v>273</c:v>
                </c:pt>
                <c:pt idx="634">
                  <c:v>274</c:v>
                </c:pt>
                <c:pt idx="635">
                  <c:v>275</c:v>
                </c:pt>
                <c:pt idx="636">
                  <c:v>276</c:v>
                </c:pt>
                <c:pt idx="637">
                  <c:v>277</c:v>
                </c:pt>
                <c:pt idx="638">
                  <c:v>278</c:v>
                </c:pt>
                <c:pt idx="639">
                  <c:v>279</c:v>
                </c:pt>
                <c:pt idx="640">
                  <c:v>280</c:v>
                </c:pt>
                <c:pt idx="641">
                  <c:v>281</c:v>
                </c:pt>
                <c:pt idx="642">
                  <c:v>282</c:v>
                </c:pt>
                <c:pt idx="643">
                  <c:v>283</c:v>
                </c:pt>
                <c:pt idx="644">
                  <c:v>284</c:v>
                </c:pt>
                <c:pt idx="645">
                  <c:v>285</c:v>
                </c:pt>
                <c:pt idx="646">
                  <c:v>286</c:v>
                </c:pt>
                <c:pt idx="647">
                  <c:v>287</c:v>
                </c:pt>
                <c:pt idx="648">
                  <c:v>288</c:v>
                </c:pt>
                <c:pt idx="649">
                  <c:v>289</c:v>
                </c:pt>
                <c:pt idx="650">
                  <c:v>290</c:v>
                </c:pt>
                <c:pt idx="651">
                  <c:v>291</c:v>
                </c:pt>
                <c:pt idx="652">
                  <c:v>292</c:v>
                </c:pt>
                <c:pt idx="653">
                  <c:v>293</c:v>
                </c:pt>
                <c:pt idx="654">
                  <c:v>294</c:v>
                </c:pt>
                <c:pt idx="655">
                  <c:v>295</c:v>
                </c:pt>
                <c:pt idx="656">
                  <c:v>296</c:v>
                </c:pt>
                <c:pt idx="657">
                  <c:v>297</c:v>
                </c:pt>
                <c:pt idx="658">
                  <c:v>298</c:v>
                </c:pt>
                <c:pt idx="659">
                  <c:v>299</c:v>
                </c:pt>
                <c:pt idx="660">
                  <c:v>300</c:v>
                </c:pt>
                <c:pt idx="661">
                  <c:v>301</c:v>
                </c:pt>
                <c:pt idx="662">
                  <c:v>302</c:v>
                </c:pt>
                <c:pt idx="663">
                  <c:v>303</c:v>
                </c:pt>
                <c:pt idx="664">
                  <c:v>304</c:v>
                </c:pt>
                <c:pt idx="665">
                  <c:v>305</c:v>
                </c:pt>
                <c:pt idx="666">
                  <c:v>306</c:v>
                </c:pt>
                <c:pt idx="667">
                  <c:v>307</c:v>
                </c:pt>
                <c:pt idx="668">
                  <c:v>308</c:v>
                </c:pt>
                <c:pt idx="669">
                  <c:v>309</c:v>
                </c:pt>
                <c:pt idx="670">
                  <c:v>310</c:v>
                </c:pt>
                <c:pt idx="671">
                  <c:v>311</c:v>
                </c:pt>
                <c:pt idx="672">
                  <c:v>312</c:v>
                </c:pt>
                <c:pt idx="673">
                  <c:v>313</c:v>
                </c:pt>
                <c:pt idx="674">
                  <c:v>314</c:v>
                </c:pt>
                <c:pt idx="675">
                  <c:v>315</c:v>
                </c:pt>
                <c:pt idx="676">
                  <c:v>316</c:v>
                </c:pt>
                <c:pt idx="677">
                  <c:v>317</c:v>
                </c:pt>
                <c:pt idx="678">
                  <c:v>318</c:v>
                </c:pt>
                <c:pt idx="679">
                  <c:v>319</c:v>
                </c:pt>
                <c:pt idx="680">
                  <c:v>320</c:v>
                </c:pt>
                <c:pt idx="681">
                  <c:v>321</c:v>
                </c:pt>
                <c:pt idx="682">
                  <c:v>322</c:v>
                </c:pt>
                <c:pt idx="683">
                  <c:v>323</c:v>
                </c:pt>
                <c:pt idx="684">
                  <c:v>324</c:v>
                </c:pt>
                <c:pt idx="685">
                  <c:v>325</c:v>
                </c:pt>
                <c:pt idx="686">
                  <c:v>326</c:v>
                </c:pt>
                <c:pt idx="687">
                  <c:v>327</c:v>
                </c:pt>
                <c:pt idx="688">
                  <c:v>328</c:v>
                </c:pt>
                <c:pt idx="689">
                  <c:v>329</c:v>
                </c:pt>
                <c:pt idx="690">
                  <c:v>330</c:v>
                </c:pt>
                <c:pt idx="691">
                  <c:v>331</c:v>
                </c:pt>
                <c:pt idx="692">
                  <c:v>332</c:v>
                </c:pt>
                <c:pt idx="693">
                  <c:v>333</c:v>
                </c:pt>
                <c:pt idx="694">
                  <c:v>334</c:v>
                </c:pt>
                <c:pt idx="695">
                  <c:v>335</c:v>
                </c:pt>
                <c:pt idx="696">
                  <c:v>336</c:v>
                </c:pt>
                <c:pt idx="697">
                  <c:v>337</c:v>
                </c:pt>
                <c:pt idx="698">
                  <c:v>338</c:v>
                </c:pt>
                <c:pt idx="699">
                  <c:v>339</c:v>
                </c:pt>
                <c:pt idx="700">
                  <c:v>340</c:v>
                </c:pt>
                <c:pt idx="701">
                  <c:v>341</c:v>
                </c:pt>
                <c:pt idx="702">
                  <c:v>342</c:v>
                </c:pt>
                <c:pt idx="703">
                  <c:v>343</c:v>
                </c:pt>
                <c:pt idx="704">
                  <c:v>344</c:v>
                </c:pt>
                <c:pt idx="705">
                  <c:v>345</c:v>
                </c:pt>
                <c:pt idx="706">
                  <c:v>346</c:v>
                </c:pt>
                <c:pt idx="707">
                  <c:v>347</c:v>
                </c:pt>
                <c:pt idx="708">
                  <c:v>348</c:v>
                </c:pt>
                <c:pt idx="709">
                  <c:v>349</c:v>
                </c:pt>
                <c:pt idx="710">
                  <c:v>350</c:v>
                </c:pt>
                <c:pt idx="711">
                  <c:v>351</c:v>
                </c:pt>
                <c:pt idx="712">
                  <c:v>352</c:v>
                </c:pt>
                <c:pt idx="713">
                  <c:v>353</c:v>
                </c:pt>
                <c:pt idx="714">
                  <c:v>354</c:v>
                </c:pt>
                <c:pt idx="715">
                  <c:v>355</c:v>
                </c:pt>
                <c:pt idx="716">
                  <c:v>356</c:v>
                </c:pt>
                <c:pt idx="717">
                  <c:v>357</c:v>
                </c:pt>
                <c:pt idx="718">
                  <c:v>358</c:v>
                </c:pt>
                <c:pt idx="719">
                  <c:v>359</c:v>
                </c:pt>
              </c:numCache>
            </c:numRef>
          </c:xVal>
          <c:yVal>
            <c:numRef>
              <c:f>'3. 5000RPM'!$M$3:$M$722</c:f>
              <c:numCache>
                <c:formatCode>General</c:formatCode>
                <c:ptCount val="720"/>
                <c:pt idx="0">
                  <c:v>0</c:v>
                </c:pt>
                <c:pt idx="1">
                  <c:v>1.5514359038088066E-5</c:v>
                </c:pt>
                <c:pt idx="2">
                  <c:v>4.342879141329577E-5</c:v>
                </c:pt>
                <c:pt idx="3">
                  <c:v>8.3734800904415265E-5</c:v>
                </c:pt>
                <c:pt idx="4">
                  <c:v>1.3642011013189286E-4</c:v>
                </c:pt>
                <c:pt idx="5">
                  <c:v>2.0146866427198432E-4</c:v>
                </c:pt>
                <c:pt idx="6">
                  <c:v>2.788606359294929E-4</c:v>
                </c:pt>
                <c:pt idx="7">
                  <c:v>3.6857243116767438E-4</c:v>
                </c:pt>
                <c:pt idx="8">
                  <c:v>4.7057669669366299E-4</c:v>
                </c:pt>
                <c:pt idx="9">
                  <c:v>5.8484232819710743E-4</c:v>
                </c:pt>
                <c:pt idx="10">
                  <c:v>7.1133447983976709E-4</c:v>
                </c:pt>
                <c:pt idx="11">
                  <c:v>8.5001457489306096E-4</c:v>
                </c:pt>
                <c:pt idx="12">
                  <c:v>1.000840317520444E-3</c:v>
                </c:pt>
                <c:pt idx="13">
                  <c:v>1.1637657057010202E-3</c:v>
                </c:pt>
                <c:pt idx="14">
                  <c:v>1.3387410452905398E-3</c:v>
                </c:pt>
                <c:pt idx="15">
                  <c:v>1.5257129652154558E-3</c:v>
                </c:pt>
                <c:pt idx="16">
                  <c:v>1.7246244337953821E-3</c:v>
                </c:pt>
                <c:pt idx="17">
                  <c:v>1.9354147761890704E-3</c:v>
                </c:pt>
                <c:pt idx="18">
                  <c:v>2.158019692958433E-3</c:v>
                </c:pt>
                <c:pt idx="19">
                  <c:v>2.3923712797451063E-3</c:v>
                </c:pt>
                <c:pt idx="20">
                  <c:v>2.6383980480532937E-3</c:v>
                </c:pt>
                <c:pt idx="21">
                  <c:v>2.8960249471326719E-3</c:v>
                </c:pt>
                <c:pt idx="22">
                  <c:v>3.1651733869544965E-3</c:v>
                </c:pt>
                <c:pt idx="23">
                  <c:v>3.445761262274027E-3</c:v>
                </c:pt>
                <c:pt idx="24">
                  <c:v>3.7377029777715242E-3</c:v>
                </c:pt>
                <c:pt idx="25">
                  <c:v>4.0409094742643826E-3</c:v>
                </c:pt>
                <c:pt idx="26">
                  <c:v>4.3552882559820547E-3</c:v>
                </c:pt>
                <c:pt idx="27">
                  <c:v>4.6807434188954281E-3</c:v>
                </c:pt>
                <c:pt idx="28">
                  <c:v>5.0171756800919563E-3</c:v>
                </c:pt>
                <c:pt idx="29">
                  <c:v>5.3644824081872065E-3</c:v>
                </c:pt>
                <c:pt idx="30">
                  <c:v>5.7225576547636596E-3</c:v>
                </c:pt>
                <c:pt idx="31">
                  <c:v>6.0912921868267128E-3</c:v>
                </c:pt>
                <c:pt idx="32">
                  <c:v>6.4705735202681804E-3</c:v>
                </c:pt>
                <c:pt idx="33">
                  <c:v>6.8602859543264814E-3</c:v>
                </c:pt>
                <c:pt idx="34">
                  <c:v>7.2603106070330469E-3</c:v>
                </c:pt>
                <c:pt idx="35">
                  <c:v>7.6705254516339187E-3</c:v>
                </c:pt>
                <c:pt idx="36">
                  <c:v>8.0908053539749756E-3</c:v>
                </c:pt>
                <c:pt idx="37">
                  <c:v>8.5210221108395472E-3</c:v>
                </c:pt>
                <c:pt idx="38">
                  <c:v>8.9610444892259996E-3</c:v>
                </c:pt>
                <c:pt idx="39">
                  <c:v>9.4107382665534201E-3</c:v>
                </c:pt>
                <c:pt idx="40">
                  <c:v>9.8699662717825921E-3</c:v>
                </c:pt>
                <c:pt idx="41">
                  <c:v>1.0338588427439767E-2</c:v>
                </c:pt>
                <c:pt idx="42">
                  <c:v>1.0816461792529725E-2</c:v>
                </c:pt>
                <c:pt idx="43">
                  <c:v>1.1303440606325019E-2</c:v>
                </c:pt>
                <c:pt idx="44">
                  <c:v>1.1799376333017675E-2</c:v>
                </c:pt>
                <c:pt idx="45">
                  <c:v>1.2304117707219217E-2</c:v>
                </c:pt>
                <c:pt idx="46">
                  <c:v>1.2817510780295268E-2</c:v>
                </c:pt>
                <c:pt idx="47">
                  <c:v>1.333939896751968E-2</c:v>
                </c:pt>
                <c:pt idx="48">
                  <c:v>1.3869623096033925E-2</c:v>
                </c:pt>
                <c:pt idx="49">
                  <c:v>1.4408021453596452E-2</c:v>
                </c:pt>
                <c:pt idx="50">
                  <c:v>1.4954429838107177E-2</c:v>
                </c:pt>
                <c:pt idx="51">
                  <c:v>1.5508681607891145E-2</c:v>
                </c:pt>
                <c:pt idx="52">
                  <c:v>1.6070607732726047E-2</c:v>
                </c:pt>
                <c:pt idx="53">
                  <c:v>1.6640036845597551E-2</c:v>
                </c:pt>
                <c:pt idx="54">
                  <c:v>1.7216795295166076E-2</c:v>
                </c:pt>
                <c:pt idx="55">
                  <c:v>1.7800707198929167E-2</c:v>
                </c:pt>
                <c:pt idx="56">
                  <c:v>1.8391594497062229E-2</c:v>
                </c:pt>
                <c:pt idx="57">
                  <c:v>1.8989277006921254E-2</c:v>
                </c:pt>
                <c:pt idx="58">
                  <c:v>1.9593572478190314E-2</c:v>
                </c:pt>
                <c:pt idx="59">
                  <c:v>2.0204296648656934E-2</c:v>
                </c:pt>
                <c:pt idx="60">
                  <c:v>2.0821263300597533E-2</c:v>
                </c:pt>
                <c:pt idx="61">
                  <c:v>2.1444284317755597E-2</c:v>
                </c:pt>
                <c:pt idx="62">
                  <c:v>2.2073169742894898E-2</c:v>
                </c:pt>
                <c:pt idx="63">
                  <c:v>2.270772783590954E-2</c:v>
                </c:pt>
                <c:pt idx="64">
                  <c:v>2.3347765132473223E-2</c:v>
                </c:pt>
                <c:pt idx="65">
                  <c:v>2.3993086503208919E-2</c:v>
                </c:pt>
                <c:pt idx="66">
                  <c:v>2.4643495213360966E-2</c:v>
                </c:pt>
                <c:pt idx="67">
                  <c:v>2.5298792982950707E-2</c:v>
                </c:pt>
                <c:pt idx="68">
                  <c:v>2.59587800473975E-2</c:v>
                </c:pt>
                <c:pt idx="69">
                  <c:v>2.6623255218585554E-2</c:v>
                </c:pt>
                <c:pt idx="70">
                  <c:v>2.729201594635822E-2</c:v>
                </c:pt>
                <c:pt idx="71">
                  <c:v>2.796485838042043E-2</c:v>
                </c:pt>
                <c:pt idx="72">
                  <c:v>2.8641577432629933E-2</c:v>
                </c:pt>
                <c:pt idx="73">
                  <c:v>2.9321966839658594E-2</c:v>
                </c:pt>
                <c:pt idx="74">
                  <c:v>3.0005819226003573E-2</c:v>
                </c:pt>
                <c:pt idx="75">
                  <c:v>3.0692926167329534E-2</c:v>
                </c:pt>
                <c:pt idx="76">
                  <c:v>3.1383078254121823E-2</c:v>
                </c:pt>
                <c:pt idx="77">
                  <c:v>3.207606515563155E-2</c:v>
                </c:pt>
                <c:pt idx="78">
                  <c:v>3.2771675684092047E-2</c:v>
                </c:pt>
                <c:pt idx="79">
                  <c:v>3.3469697859187596E-2</c:v>
                </c:pt>
                <c:pt idx="80">
                  <c:v>3.4169918972754135E-2</c:v>
                </c:pt>
                <c:pt idx="81">
                  <c:v>3.487212565369207E-2</c:v>
                </c:pt>
                <c:pt idx="82">
                  <c:v>3.5576103933071618E-2</c:v>
                </c:pt>
                <c:pt idx="83">
                  <c:v>3.6281639309409891E-2</c:v>
                </c:pt>
                <c:pt idx="84">
                  <c:v>3.6988516814100501E-2</c:v>
                </c:pt>
                <c:pt idx="85">
                  <c:v>3.7696521076974819E-2</c:v>
                </c:pt>
                <c:pt idx="86">
                  <c:v>3.8405436391975654E-2</c:v>
                </c:pt>
                <c:pt idx="87">
                  <c:v>3.9115046782922283E-2</c:v>
                </c:pt>
                <c:pt idx="88">
                  <c:v>3.9825136069347462E-2</c:v>
                </c:pt>
                <c:pt idx="89">
                  <c:v>4.0535487932385872E-2</c:v>
                </c:pt>
                <c:pt idx="90">
                  <c:v>4.1245885980693855E-2</c:v>
                </c:pt>
                <c:pt idx="91">
                  <c:v>4.1956113816380737E-2</c:v>
                </c:pt>
                <c:pt idx="92">
                  <c:v>4.2665955100931047E-2</c:v>
                </c:pt>
                <c:pt idx="93">
                  <c:v>4.3375193621097943E-2</c:v>
                </c:pt>
                <c:pt idx="94">
                  <c:v>4.4083613354747461E-2</c:v>
                </c:pt>
                <c:pt idx="95">
                  <c:v>4.4790998536634187E-2</c:v>
                </c:pt>
                <c:pt idx="96">
                  <c:v>4.5497133724087466E-2</c:v>
                </c:pt>
                <c:pt idx="97">
                  <c:v>4.6201803862588889E-2</c:v>
                </c:pt>
                <c:pt idx="98">
                  <c:v>4.6904794351220955E-2</c:v>
                </c:pt>
                <c:pt idx="99">
                  <c:v>4.7605891107966862E-2</c:v>
                </c:pt>
                <c:pt idx="100">
                  <c:v>4.830488063484225E-2</c:v>
                </c:pt>
                <c:pt idx="101">
                  <c:v>4.9001550082838345E-2</c:v>
                </c:pt>
                <c:pt idx="102">
                  <c:v>4.9695687316657682E-2</c:v>
                </c:pt>
                <c:pt idx="103">
                  <c:v>5.0387080979222169E-2</c:v>
                </c:pt>
                <c:pt idx="104">
                  <c:v>5.107552055593477E-2</c:v>
                </c:pt>
                <c:pt idx="105">
                  <c:v>5.1760796438674699E-2</c:v>
                </c:pt>
                <c:pt idx="106">
                  <c:v>5.2442699989507298E-2</c:v>
                </c:pt>
                <c:pt idx="107">
                  <c:v>5.3121023604089386E-2</c:v>
                </c:pt>
                <c:pt idx="108">
                  <c:v>5.3795560774750645E-2</c:v>
                </c:pt>
                <c:pt idx="109">
                  <c:v>5.4466106153232961E-2</c:v>
                </c:pt>
                <c:pt idx="110">
                  <c:v>5.5132455613067649E-2</c:v>
                </c:pt>
                <c:pt idx="111">
                  <c:v>5.5794406311573015E-2</c:v>
                </c:pt>
                <c:pt idx="112">
                  <c:v>5.6451756751452746E-2</c:v>
                </c:pt>
                <c:pt idx="113">
                  <c:v>5.7104306841977585E-2</c:v>
                </c:pt>
                <c:pt idx="114">
                  <c:v>5.7751857959731076E-2</c:v>
                </c:pt>
                <c:pt idx="115">
                  <c:v>5.8394213008901852E-2</c:v>
                </c:pt>
                <c:pt idx="116">
                  <c:v>5.9031176481104147E-2</c:v>
                </c:pt>
                <c:pt idx="117">
                  <c:v>5.9662554514708643E-2</c:v>
                </c:pt>
                <c:pt idx="118">
                  <c:v>6.0288154953666399E-2</c:v>
                </c:pt>
                <c:pt idx="119">
                  <c:v>6.0907787405807434E-2</c:v>
                </c:pt>
                <c:pt idx="120">
                  <c:v>6.152126330059756E-2</c:v>
                </c:pt>
                <c:pt idx="121">
                  <c:v>6.212839594633536E-2</c:v>
                </c:pt>
                <c:pt idx="122">
                  <c:v>6.2729000586773193E-2</c:v>
                </c:pt>
                <c:pt idx="123">
                  <c:v>6.3322894457144438E-2</c:v>
                </c:pt>
                <c:pt idx="124">
                  <c:v>6.390989683958101E-2</c:v>
                </c:pt>
                <c:pt idx="125">
                  <c:v>6.4489829117904338E-2</c:v>
                </c:pt>
                <c:pt idx="126">
                  <c:v>6.5062514831773388E-2</c:v>
                </c:pt>
                <c:pt idx="127">
                  <c:v>6.5627779730174265E-2</c:v>
                </c:pt>
                <c:pt idx="128">
                  <c:v>6.6185451824234631E-2</c:v>
                </c:pt>
                <c:pt idx="129">
                  <c:v>6.6735361439347926E-2</c:v>
                </c:pt>
                <c:pt idx="130">
                  <c:v>6.7277341266591489E-2</c:v>
                </c:pt>
                <c:pt idx="131">
                  <c:v>6.7811226413423742E-2</c:v>
                </c:pt>
                <c:pt idx="132">
                  <c:v>6.8336854453644971E-2</c:v>
                </c:pt>
                <c:pt idx="133">
                  <c:v>6.8854065476607065E-2</c:v>
                </c:pt>
                <c:pt idx="134">
                  <c:v>6.9362702135657636E-2</c:v>
                </c:pt>
                <c:pt idx="135">
                  <c:v>6.9862609695804184E-2</c:v>
                </c:pt>
                <c:pt idx="136">
                  <c:v>7.035363608058387E-2</c:v>
                </c:pt>
                <c:pt idx="137">
                  <c:v>7.0835631918125516E-2</c:v>
                </c:pt>
                <c:pt idx="138">
                  <c:v>7.1308450586389613E-2</c:v>
                </c:pt>
                <c:pt idx="139">
                  <c:v>7.1771948257573409E-2</c:v>
                </c:pt>
                <c:pt idx="140">
                  <c:v>7.222598394166739E-2</c:v>
                </c:pt>
                <c:pt idx="141">
                  <c:v>7.2670419529150834E-2</c:v>
                </c:pt>
                <c:pt idx="142">
                  <c:v>7.3105119832813176E-2</c:v>
                </c:pt>
                <c:pt idx="143">
                  <c:v>7.352995262868918E-2</c:v>
                </c:pt>
                <c:pt idx="144">
                  <c:v>7.3944788696095692E-2</c:v>
                </c:pt>
                <c:pt idx="145">
                  <c:v>7.4349501856757844E-2</c:v>
                </c:pt>
                <c:pt idx="146">
                  <c:v>7.4743969013013445E-2</c:v>
                </c:pt>
                <c:pt idx="147">
                  <c:v>7.5128070185083995E-2</c:v>
                </c:pt>
                <c:pt idx="148">
                  <c:v>7.5501688547401261E-2</c:v>
                </c:pt>
                <c:pt idx="149">
                  <c:v>7.5864710463978649E-2</c:v>
                </c:pt>
                <c:pt idx="150">
                  <c:v>7.621702552281695E-2</c:v>
                </c:pt>
                <c:pt idx="151">
                  <c:v>7.6558526569334026E-2</c:v>
                </c:pt>
                <c:pt idx="152">
                  <c:v>7.6889109738808609E-2</c:v>
                </c:pt>
                <c:pt idx="153">
                  <c:v>7.7208674487828574E-2</c:v>
                </c:pt>
                <c:pt idx="154">
                  <c:v>7.751712362473423E-2</c:v>
                </c:pt>
                <c:pt idx="155">
                  <c:v>7.781436333904769E-2</c:v>
                </c:pt>
                <c:pt idx="156">
                  <c:v>7.8100303229879237E-2</c:v>
                </c:pt>
                <c:pt idx="157">
                  <c:v>7.8374856333302684E-2</c:v>
                </c:pt>
                <c:pt idx="158">
                  <c:v>7.863793914869098E-2</c:v>
                </c:pt>
                <c:pt idx="159">
                  <c:v>7.8889471664004882E-2</c:v>
                </c:pt>
                <c:pt idx="160">
                  <c:v>7.9129377380026247E-2</c:v>
                </c:pt>
                <c:pt idx="161">
                  <c:v>7.9357583333529491E-2</c:v>
                </c:pt>
                <c:pt idx="162">
                  <c:v>7.9574020119383942E-2</c:v>
                </c:pt>
                <c:pt idx="163">
                  <c:v>7.9778621911580153E-2</c:v>
                </c:pt>
                <c:pt idx="164">
                  <c:v>7.9971326483174537E-2</c:v>
                </c:pt>
                <c:pt idx="165">
                  <c:v>8.0152075225145614E-2</c:v>
                </c:pt>
                <c:pt idx="166">
                  <c:v>8.0320813164156651E-2</c:v>
                </c:pt>
                <c:pt idx="167">
                  <c:v>8.0477488979219178E-2</c:v>
                </c:pt>
                <c:pt idx="168">
                  <c:v>8.0622055017252225E-2</c:v>
                </c:pt>
                <c:pt idx="169">
                  <c:v>8.0754467307532912E-2</c:v>
                </c:pt>
                <c:pt idx="170">
                  <c:v>8.0874685575033509E-2</c:v>
                </c:pt>
                <c:pt idx="171">
                  <c:v>8.0982673252641316E-2</c:v>
                </c:pt>
                <c:pt idx="172">
                  <c:v>8.1078397492257481E-2</c:v>
                </c:pt>
                <c:pt idx="173">
                  <c:v>8.1161829174771286E-2</c:v>
                </c:pt>
                <c:pt idx="174">
                  <c:v>8.1232942918906939E-2</c:v>
                </c:pt>
                <c:pt idx="175">
                  <c:v>8.1291717088940077E-2</c:v>
                </c:pt>
                <c:pt idx="176">
                  <c:v>8.133813380128159E-2</c:v>
                </c:pt>
                <c:pt idx="177">
                  <c:v>8.1372178929926722E-2</c:v>
                </c:pt>
                <c:pt idx="178">
                  <c:v>8.1393842110767695E-2</c:v>
                </c:pt>
                <c:pt idx="179">
                  <c:v>8.1403116744768328E-2</c:v>
                </c:pt>
                <c:pt idx="180">
                  <c:v>8.14E-2</c:v>
                </c:pt>
                <c:pt idx="181">
                  <c:v>8.1384492812537609E-2</c:v>
                </c:pt>
                <c:pt idx="182">
                  <c:v>8.1356599886215811E-2</c:v>
                </c:pt>
                <c:pt idx="183">
                  <c:v>8.1316329691244957E-2</c:v>
                </c:pt>
                <c:pt idx="184">
                  <c:v>8.126369446168738E-2</c:v>
                </c:pt>
                <c:pt idx="185">
                  <c:v>8.1198710191794476E-2</c:v>
                </c:pt>
                <c:pt idx="186">
                  <c:v>8.1121396631205628E-2</c:v>
                </c:pt>
                <c:pt idx="187">
                  <c:v>8.1031777279010272E-2</c:v>
                </c:pt>
                <c:pt idx="188">
                  <c:v>8.0929879376674771E-2</c:v>
                </c:pt>
                <c:pt idx="189">
                  <c:v>8.0815733899836095E-2</c:v>
                </c:pt>
                <c:pt idx="190">
                  <c:v>8.0689375548964618E-2</c:v>
                </c:pt>
                <c:pt idx="191">
                  <c:v>8.055084273889869E-2</c:v>
                </c:pt>
                <c:pt idx="192">
                  <c:v>8.040017758725411E-2</c:v>
                </c:pt>
                <c:pt idx="193">
                  <c:v>8.0237425901711665E-2</c:v>
                </c:pt>
                <c:pt idx="194">
                  <c:v>8.0062637166186598E-2</c:v>
                </c:pt>
                <c:pt idx="195">
                  <c:v>7.9875864525883869E-2</c:v>
                </c:pt>
                <c:pt idx="196">
                  <c:v>7.9677164771243716E-2</c:v>
                </c:pt>
                <c:pt idx="197">
                  <c:v>7.9466598320782095E-2</c:v>
                </c:pt>
                <c:pt idx="198">
                  <c:v>7.9244229202831126E-2</c:v>
                </c:pt>
                <c:pt idx="199">
                  <c:v>7.9010125036184695E-2</c:v>
                </c:pt>
                <c:pt idx="200">
                  <c:v>7.876435700965527E-2</c:v>
                </c:pt>
                <c:pt idx="201">
                  <c:v>7.8506999860547502E-2</c:v>
                </c:pt>
                <c:pt idx="202">
                  <c:v>7.8238131852055345E-2</c:v>
                </c:pt>
                <c:pt idx="203">
                  <c:v>7.7957834749589019E-2</c:v>
                </c:pt>
                <c:pt idx="204">
                  <c:v>7.7666193796039229E-2</c:v>
                </c:pt>
                <c:pt idx="205">
                  <c:v>7.736329768598546E-2</c:v>
                </c:pt>
                <c:pt idx="206">
                  <c:v>7.704923853885641E-2</c:v>
                </c:pt>
                <c:pt idx="207">
                  <c:v>7.6724111871050257E-2</c:v>
                </c:pt>
                <c:pt idx="208">
                  <c:v>7.6388016567023168E-2</c:v>
                </c:pt>
                <c:pt idx="209">
                  <c:v>7.6041054849354542E-2</c:v>
                </c:pt>
                <c:pt idx="210">
                  <c:v>7.5683332247797969E-2</c:v>
                </c:pt>
                <c:pt idx="211">
                  <c:v>7.5314957567326965E-2</c:v>
                </c:pt>
                <c:pt idx="212">
                  <c:v>7.493604285518532E-2</c:v>
                </c:pt>
                <c:pt idx="213">
                  <c:v>7.4546703366951309E-2</c:v>
                </c:pt>
                <c:pt idx="214">
                  <c:v>7.4147057531626523E-2</c:v>
                </c:pt>
                <c:pt idx="215">
                  <c:v>7.3737226915759319E-2</c:v>
                </c:pt>
                <c:pt idx="216">
                  <c:v>7.3317336186613624E-2</c:v>
                </c:pt>
                <c:pt idx="217">
                  <c:v>7.2887513074394353E-2</c:v>
                </c:pt>
                <c:pt idx="218">
                  <c:v>7.2447888333540406E-2</c:v>
                </c:pt>
                <c:pt idx="219">
                  <c:v>7.1998595703097079E-2</c:v>
                </c:pt>
                <c:pt idx="220">
                  <c:v>7.1539771866179477E-2</c:v>
                </c:pt>
                <c:pt idx="221">
                  <c:v>7.1071556408539474E-2</c:v>
                </c:pt>
                <c:pt idx="222">
                  <c:v>7.0594091776248133E-2</c:v>
                </c:pt>
                <c:pt idx="223">
                  <c:v>7.0107523232506699E-2</c:v>
                </c:pt>
                <c:pt idx="224">
                  <c:v>6.9611998813598766E-2</c:v>
                </c:pt>
                <c:pt idx="225">
                  <c:v>6.910766928399717E-2</c:v>
                </c:pt>
                <c:pt idx="226">
                  <c:v>6.8594688090638803E-2</c:v>
                </c:pt>
                <c:pt idx="227">
                  <c:v>6.8073211316381194E-2</c:v>
                </c:pt>
                <c:pt idx="228">
                  <c:v>6.7543397632654878E-2</c:v>
                </c:pt>
                <c:pt idx="229">
                  <c:v>6.7005408251325685E-2</c:v>
                </c:pt>
                <c:pt idx="230">
                  <c:v>6.6459406875781529E-2</c:v>
                </c:pt>
                <c:pt idx="231">
                  <c:v>6.5905559651258327E-2</c:v>
                </c:pt>
                <c:pt idx="232">
                  <c:v>6.5344035114420052E-2</c:v>
                </c:pt>
                <c:pt idx="233">
                  <c:v>6.4775004142208034E-2</c:v>
                </c:pt>
                <c:pt idx="234">
                  <c:v>6.4198639899974902E-2</c:v>
                </c:pt>
                <c:pt idx="235">
                  <c:v>6.3615117788919151E-2</c:v>
                </c:pt>
                <c:pt idx="236">
                  <c:v>6.3024615392835395E-2</c:v>
                </c:pt>
                <c:pt idx="237">
                  <c:v>6.2427312424197252E-2</c:v>
                </c:pt>
                <c:pt idx="238">
                  <c:v>6.1823390669588509E-2</c:v>
                </c:pt>
                <c:pt idx="239">
                  <c:v>6.1213033934499325E-2</c:v>
                </c:pt>
                <c:pt idx="240">
                  <c:v>6.0596427987503906E-2</c:v>
                </c:pt>
                <c:pt idx="241">
                  <c:v>5.9973760503836911E-2</c:v>
                </c:pt>
                <c:pt idx="242">
                  <c:v>5.934522100838506E-2</c:v>
                </c:pt>
                <c:pt idx="243">
                  <c:v>5.8711000818111682E-2</c:v>
                </c:pt>
                <c:pt idx="244">
                  <c:v>5.8071292983931426E-2</c:v>
                </c:pt>
                <c:pt idx="245">
                  <c:v>5.7426292232052416E-2</c:v>
                </c:pt>
                <c:pt idx="246">
                  <c:v>5.6776194904804247E-2</c:v>
                </c:pt>
                <c:pt idx="247">
                  <c:v>5.6121198900968963E-2</c:v>
                </c:pt>
                <c:pt idx="248">
                  <c:v>5.5461503615633664E-2</c:v>
                </c:pt>
                <c:pt idx="249">
                  <c:v>5.4797309879582735E-2</c:v>
                </c:pt>
                <c:pt idx="250">
                  <c:v>5.4128819898247839E-2</c:v>
                </c:pt>
                <c:pt idx="251">
                  <c:v>5.3456237190234623E-2</c:v>
                </c:pt>
                <c:pt idx="252">
                  <c:v>5.2779766525444291E-2</c:v>
                </c:pt>
                <c:pt idx="253">
                  <c:v>5.209961386280916E-2</c:v>
                </c:pt>
                <c:pt idx="254">
                  <c:v>5.1415986287660857E-2</c:v>
                </c:pt>
                <c:pt idx="255">
                  <c:v>5.0729091948750166E-2</c:v>
                </c:pt>
                <c:pt idx="256">
                  <c:v>5.0039139994937809E-2</c:v>
                </c:pt>
                <c:pt idx="257">
                  <c:v>4.9346340511575056E-2</c:v>
                </c:pt>
                <c:pt idx="258">
                  <c:v>4.8650904456593799E-2</c:v>
                </c:pt>
                <c:pt idx="259">
                  <c:v>4.7953043596325268E-2</c:v>
                </c:pt>
                <c:pt idx="260">
                  <c:v>4.7252970441066917E-2</c:v>
                </c:pt>
                <c:pt idx="261">
                  <c:v>4.6550898180417112E-2</c:v>
                </c:pt>
                <c:pt idx="262">
                  <c:v>4.5847040618397214E-2</c:v>
                </c:pt>
                <c:pt idx="263">
                  <c:v>4.5141612108380795E-2</c:v>
                </c:pt>
                <c:pt idx="264">
                  <c:v>4.4434827487849687E-2</c:v>
                </c:pt>
                <c:pt idx="265">
                  <c:v>4.3726902012996796E-2</c:v>
                </c:pt>
                <c:pt idx="266">
                  <c:v>4.3018051293195587E-2</c:v>
                </c:pt>
                <c:pt idx="267">
                  <c:v>4.2308491225355967E-2</c:v>
                </c:pt>
                <c:pt idx="268">
                  <c:v>4.1598437928186842E-2</c:v>
                </c:pt>
                <c:pt idx="269">
                  <c:v>4.0888107676385031E-2</c:v>
                </c:pt>
                <c:pt idx="270">
                  <c:v>4.0177716834770831E-2</c:v>
                </c:pt>
                <c:pt idx="271">
                  <c:v>3.9467481792390152E-2</c:v>
                </c:pt>
                <c:pt idx="272">
                  <c:v>3.8757618896603264E-2</c:v>
                </c:pt>
                <c:pt idx="273">
                  <c:v>3.8048344387180341E-2</c:v>
                </c:pt>
                <c:pt idx="274">
                  <c:v>3.7339874330423788E-2</c:v>
                </c:pt>
                <c:pt idx="275">
                  <c:v>3.6632424553337428E-2</c:v>
                </c:pt>
                <c:pt idx="276">
                  <c:v>3.5926210577862695E-2</c:v>
                </c:pt>
                <c:pt idx="277">
                  <c:v>3.5221447555201797E-2</c:v>
                </c:pt>
                <c:pt idx="278">
                  <c:v>3.4518350200247898E-2</c:v>
                </c:pt>
                <c:pt idx="279">
                  <c:v>3.3817132726142313E-2</c:v>
                </c:pt>
                <c:pt idx="280">
                  <c:v>3.3118008778978782E-2</c:v>
                </c:pt>
                <c:pt idx="281">
                  <c:v>3.2421191372674518E-2</c:v>
                </c:pt>
                <c:pt idx="282">
                  <c:v>3.1726892824028186E-2</c:v>
                </c:pt>
                <c:pt idx="283">
                  <c:v>3.1035324687984447E-2</c:v>
                </c:pt>
                <c:pt idx="284">
                  <c:v>3.0346697693124855E-2</c:v>
                </c:pt>
                <c:pt idx="285">
                  <c:v>2.9661221677404984E-2</c:v>
                </c:pt>
                <c:pt idx="286">
                  <c:v>2.8979105524157129E-2</c:v>
                </c:pt>
                <c:pt idx="287">
                  <c:v>2.8300557098378393E-2</c:v>
                </c:pt>
                <c:pt idx="288">
                  <c:v>2.7625783183323566E-2</c:v>
                </c:pt>
                <c:pt idx="289">
                  <c:v>2.6954989417422064E-2</c:v>
                </c:pt>
                <c:pt idx="290">
                  <c:v>2.6288380231538403E-2</c:v>
                </c:pt>
                <c:pt idx="291">
                  <c:v>2.5626158786595292E-2</c:v>
                </c:pt>
                <c:pt idx="292">
                  <c:v>2.4968526911578439E-2</c:v>
                </c:pt>
                <c:pt idx="293">
                  <c:v>2.4315685041942075E-2</c:v>
                </c:pt>
                <c:pt idx="294">
                  <c:v>2.3667832158434113E-2</c:v>
                </c:pt>
                <c:pt idx="295">
                  <c:v>2.3025165726359487E-2</c:v>
                </c:pt>
                <c:pt idx="296">
                  <c:v>2.2387881635300519E-2</c:v>
                </c:pt>
                <c:pt idx="297">
                  <c:v>2.1756174139312582E-2</c:v>
                </c:pt>
                <c:pt idx="298">
                  <c:v>2.1130235797613542E-2</c:v>
                </c:pt>
                <c:pt idx="299">
                  <c:v>2.051025741578507E-2</c:v>
                </c:pt>
                <c:pt idx="300">
                  <c:v>1.9896427987503906E-2</c:v>
                </c:pt>
                <c:pt idx="301">
                  <c:v>1.9288934636820913E-2</c:v>
                </c:pt>
                <c:pt idx="302">
                  <c:v>1.8687962561005637E-2</c:v>
                </c:pt>
                <c:pt idx="303">
                  <c:v>1.8093694973974051E-2</c:v>
                </c:pt>
                <c:pt idx="304">
                  <c:v>1.7506313050316608E-2</c:v>
                </c:pt>
                <c:pt idx="305">
                  <c:v>1.6925995869943998E-2</c:v>
                </c:pt>
                <c:pt idx="306">
                  <c:v>1.63529203633676E-2</c:v>
                </c:pt>
                <c:pt idx="307">
                  <c:v>1.5787261257631288E-2</c:v>
                </c:pt>
                <c:pt idx="308">
                  <c:v>1.5229191022911478E-2</c:v>
                </c:pt>
                <c:pt idx="309">
                  <c:v>1.4678879819801566E-2</c:v>
                </c:pt>
                <c:pt idx="310">
                  <c:v>1.4136495447297221E-2</c:v>
                </c:pt>
                <c:pt idx="311">
                  <c:v>1.3602203291498383E-2</c:v>
                </c:pt>
                <c:pt idx="312">
                  <c:v>1.3076166275043816E-2</c:v>
                </c:pt>
                <c:pt idx="313">
                  <c:v>1.2558544807293822E-2</c:v>
                </c:pt>
                <c:pt idx="314">
                  <c:v>1.2049496735276433E-2</c:v>
                </c:pt>
                <c:pt idx="315">
                  <c:v>1.1549177295412208E-2</c:v>
                </c:pt>
                <c:pt idx="316">
                  <c:v>1.1057739066032562E-2</c:v>
                </c:pt>
                <c:pt idx="317">
                  <c:v>1.057533192070622E-2</c:v>
                </c:pt>
                <c:pt idx="318">
                  <c:v>1.0102102982388249E-2</c:v>
                </c:pt>
                <c:pt idx="319">
                  <c:v>9.6381965784058266E-3</c:v>
                </c:pt>
                <c:pt idx="320">
                  <c:v>9.1837541962946617E-3</c:v>
                </c:pt>
                <c:pt idx="321">
                  <c:v>8.7389144404996406E-3</c:v>
                </c:pt>
                <c:pt idx="322">
                  <c:v>8.3038129899532503E-3</c:v>
                </c:pt>
                <c:pt idx="323">
                  <c:v>7.8785825565447151E-3</c:v>
                </c:pt>
                <c:pt idx="324">
                  <c:v>7.4633528444928952E-3</c:v>
                </c:pt>
                <c:pt idx="325">
                  <c:v>7.0582505106353754E-3</c:v>
                </c:pt>
                <c:pt idx="326">
                  <c:v>6.6633991256461311E-3</c:v>
                </c:pt>
                <c:pt idx="327">
                  <c:v>6.278919136193788E-3</c:v>
                </c:pt>
                <c:pt idx="328">
                  <c:v>5.9049278280522473E-3</c:v>
                </c:pt>
                <c:pt idx="329">
                  <c:v>5.5415392901750323E-3</c:v>
                </c:pt>
                <c:pt idx="330">
                  <c:v>5.1888643797446529E-3</c:v>
                </c:pt>
                <c:pt idx="331">
                  <c:v>4.8470106882077275E-3</c:v>
                </c:pt>
                <c:pt idx="332">
                  <c:v>4.5160825083065109E-3</c:v>
                </c:pt>
                <c:pt idx="333">
                  <c:v>4.1961808021171079E-3</c:v>
                </c:pt>
                <c:pt idx="334">
                  <c:v>3.8874031701042122E-3</c:v>
                </c:pt>
                <c:pt idx="335">
                  <c:v>3.5898438212021537E-3</c:v>
                </c:pt>
                <c:pt idx="336">
                  <c:v>3.3035935439315153E-3</c:v>
                </c:pt>
                <c:pt idx="337">
                  <c:v>3.0287396785603745E-3</c:v>
                </c:pt>
                <c:pt idx="338">
                  <c:v>2.7653660903188423E-3</c:v>
                </c:pt>
                <c:pt idx="339">
                  <c:v>2.5135531436752856E-3</c:v>
                </c:pt>
                <c:pt idx="340">
                  <c:v>2.2733776776823261E-3</c:v>
                </c:pt>
                <c:pt idx="341">
                  <c:v>2.0449129824003025E-3</c:v>
                </c:pt>
                <c:pt idx="342">
                  <c:v>1.8282287764056161E-3</c:v>
                </c:pt>
                <c:pt idx="343">
                  <c:v>1.6233911853910106E-3</c:v>
                </c:pt>
                <c:pt idx="344">
                  <c:v>1.4304627218645531E-3</c:v>
                </c:pt>
                <c:pt idx="345">
                  <c:v>1.2495022659537094E-3</c:v>
                </c:pt>
                <c:pt idx="346">
                  <c:v>1.0805650473204866E-3</c:v>
                </c:pt>
                <c:pt idx="347">
                  <c:v>9.2370262819352117E-4</c:v>
                </c:pt>
                <c:pt idx="348">
                  <c:v>7.7896288752232377E-4</c:v>
                </c:pt>
                <c:pt idx="349">
                  <c:v>6.463900062588366E-4</c:v>
                </c:pt>
                <c:pt idx="350">
                  <c:v>5.2602445377087812E-4</c:v>
                </c:pt>
                <c:pt idx="351">
                  <c:v>4.1790297539188315E-4</c:v>
                </c:pt>
                <c:pt idx="352">
                  <c:v>3.2205858111094833E-4</c:v>
                </c:pt>
                <c:pt idx="353">
                  <c:v>2.3852053540666208E-4</c:v>
                </c:pt>
                <c:pt idx="354">
                  <c:v>1.6731434822818211E-4</c:v>
                </c:pt>
                <c:pt idx="355">
                  <c:v>1.0846176712639259E-4</c:v>
                </c:pt>
                <c:pt idx="356">
                  <c:v>6.1980770537687353E-5</c:v>
                </c:pt>
                <c:pt idx="357">
                  <c:v>2.7885562222642453E-5</c:v>
                </c:pt>
                <c:pt idx="358">
                  <c:v>6.1865668614134005E-6</c:v>
                </c:pt>
                <c:pt idx="359">
                  <c:v>-3.1095731926375054E-6</c:v>
                </c:pt>
                <c:pt idx="360">
                  <c:v>0</c:v>
                </c:pt>
                <c:pt idx="361">
                  <c:v>1.5514359038088066E-5</c:v>
                </c:pt>
                <c:pt idx="362">
                  <c:v>4.342879141329577E-5</c:v>
                </c:pt>
                <c:pt idx="363">
                  <c:v>8.3734800904415265E-5</c:v>
                </c:pt>
                <c:pt idx="364">
                  <c:v>1.3642011013189286E-4</c:v>
                </c:pt>
                <c:pt idx="365">
                  <c:v>2.0146866427198432E-4</c:v>
                </c:pt>
                <c:pt idx="366">
                  <c:v>2.788606359294929E-4</c:v>
                </c:pt>
                <c:pt idx="367">
                  <c:v>3.6857243116767893E-4</c:v>
                </c:pt>
                <c:pt idx="368">
                  <c:v>4.705766966936585E-4</c:v>
                </c:pt>
                <c:pt idx="369">
                  <c:v>5.8484232819710157E-4</c:v>
                </c:pt>
                <c:pt idx="370">
                  <c:v>7.1133447983976709E-4</c:v>
                </c:pt>
                <c:pt idx="371">
                  <c:v>8.5001457489306096E-4</c:v>
                </c:pt>
                <c:pt idx="372">
                  <c:v>1.0008403175204383E-3</c:v>
                </c:pt>
                <c:pt idx="373">
                  <c:v>1.1637657057010143E-3</c:v>
                </c:pt>
                <c:pt idx="374">
                  <c:v>1.3387410452905398E-3</c:v>
                </c:pt>
                <c:pt idx="375">
                  <c:v>1.5257129652154558E-3</c:v>
                </c:pt>
                <c:pt idx="376">
                  <c:v>1.7246244337953834E-3</c:v>
                </c:pt>
                <c:pt idx="377">
                  <c:v>1.9354147761890658E-3</c:v>
                </c:pt>
                <c:pt idx="378">
                  <c:v>2.158019692958433E-3</c:v>
                </c:pt>
                <c:pt idx="379">
                  <c:v>2.3923712797451063E-3</c:v>
                </c:pt>
                <c:pt idx="380">
                  <c:v>2.6383980480532937E-3</c:v>
                </c:pt>
                <c:pt idx="381">
                  <c:v>2.8960249471326627E-3</c:v>
                </c:pt>
                <c:pt idx="382">
                  <c:v>3.1651733869544922E-3</c:v>
                </c:pt>
                <c:pt idx="383">
                  <c:v>3.4457612622740223E-3</c:v>
                </c:pt>
                <c:pt idx="384">
                  <c:v>3.7377029777715285E-3</c:v>
                </c:pt>
                <c:pt idx="385">
                  <c:v>4.040909474264387E-3</c:v>
                </c:pt>
                <c:pt idx="386">
                  <c:v>4.355288255982046E-3</c:v>
                </c:pt>
                <c:pt idx="387">
                  <c:v>4.6807434188954238E-3</c:v>
                </c:pt>
                <c:pt idx="388">
                  <c:v>5.017175680091952E-3</c:v>
                </c:pt>
                <c:pt idx="389">
                  <c:v>5.3644824081872117E-3</c:v>
                </c:pt>
                <c:pt idx="390">
                  <c:v>5.7225576547636466E-3</c:v>
                </c:pt>
                <c:pt idx="391">
                  <c:v>6.0912921868267042E-3</c:v>
                </c:pt>
                <c:pt idx="392">
                  <c:v>6.4705735202681804E-3</c:v>
                </c:pt>
                <c:pt idx="393">
                  <c:v>6.8602859543264814E-3</c:v>
                </c:pt>
                <c:pt idx="394">
                  <c:v>7.2603106070330565E-3</c:v>
                </c:pt>
                <c:pt idx="395">
                  <c:v>7.6705254516339092E-3</c:v>
                </c:pt>
                <c:pt idx="396">
                  <c:v>8.0908053539749721E-3</c:v>
                </c:pt>
                <c:pt idx="397">
                  <c:v>8.5210221108395472E-3</c:v>
                </c:pt>
                <c:pt idx="398">
                  <c:v>8.9610444892260048E-3</c:v>
                </c:pt>
                <c:pt idx="399">
                  <c:v>9.4107382665534062E-3</c:v>
                </c:pt>
                <c:pt idx="400">
                  <c:v>9.8699662717825834E-3</c:v>
                </c:pt>
                <c:pt idx="401">
                  <c:v>1.0338588427439762E-2</c:v>
                </c:pt>
                <c:pt idx="402">
                  <c:v>1.0816461792529725E-2</c:v>
                </c:pt>
                <c:pt idx="403">
                  <c:v>1.130344060632503E-2</c:v>
                </c:pt>
                <c:pt idx="404">
                  <c:v>1.1799376333017661E-2</c:v>
                </c:pt>
                <c:pt idx="405">
                  <c:v>1.2304117707219208E-2</c:v>
                </c:pt>
                <c:pt idx="406">
                  <c:v>1.2817510780295268E-2</c:v>
                </c:pt>
                <c:pt idx="407">
                  <c:v>1.3339398967519685E-2</c:v>
                </c:pt>
                <c:pt idx="408">
                  <c:v>1.3869623096033908E-2</c:v>
                </c:pt>
                <c:pt idx="409">
                  <c:v>1.4408021453596443E-2</c:v>
                </c:pt>
                <c:pt idx="410">
                  <c:v>1.4954429838107174E-2</c:v>
                </c:pt>
                <c:pt idx="411">
                  <c:v>1.5508681607891145E-2</c:v>
                </c:pt>
                <c:pt idx="412">
                  <c:v>1.6070607732726058E-2</c:v>
                </c:pt>
                <c:pt idx="413">
                  <c:v>1.664003684559753E-2</c:v>
                </c:pt>
                <c:pt idx="414">
                  <c:v>1.7216795295166065E-2</c:v>
                </c:pt>
                <c:pt idx="415">
                  <c:v>1.7800707198929164E-2</c:v>
                </c:pt>
                <c:pt idx="416">
                  <c:v>1.8391594497062239E-2</c:v>
                </c:pt>
                <c:pt idx="417">
                  <c:v>1.8989277006921237E-2</c:v>
                </c:pt>
                <c:pt idx="418">
                  <c:v>1.9593572478190303E-2</c:v>
                </c:pt>
                <c:pt idx="419">
                  <c:v>2.0204296648656934E-2</c:v>
                </c:pt>
                <c:pt idx="420">
                  <c:v>2.0821263300597533E-2</c:v>
                </c:pt>
                <c:pt idx="421">
                  <c:v>2.1444284317755604E-2</c:v>
                </c:pt>
                <c:pt idx="422">
                  <c:v>2.2073169742894881E-2</c:v>
                </c:pt>
                <c:pt idx="423">
                  <c:v>2.2707727835909537E-2</c:v>
                </c:pt>
                <c:pt idx="424">
                  <c:v>2.3347765132473223E-2</c:v>
                </c:pt>
                <c:pt idx="425">
                  <c:v>2.3993086503208923E-2</c:v>
                </c:pt>
                <c:pt idx="426">
                  <c:v>2.4643495213360948E-2</c:v>
                </c:pt>
                <c:pt idx="427">
                  <c:v>2.5298792982950697E-2</c:v>
                </c:pt>
                <c:pt idx="428">
                  <c:v>2.59587800473975E-2</c:v>
                </c:pt>
                <c:pt idx="429">
                  <c:v>2.6623255218585554E-2</c:v>
                </c:pt>
                <c:pt idx="430">
                  <c:v>2.7292015946358227E-2</c:v>
                </c:pt>
                <c:pt idx="431">
                  <c:v>2.7964858380420413E-2</c:v>
                </c:pt>
                <c:pt idx="432">
                  <c:v>2.8641577432629923E-2</c:v>
                </c:pt>
                <c:pt idx="433">
                  <c:v>2.9321966839658594E-2</c:v>
                </c:pt>
                <c:pt idx="434">
                  <c:v>3.000581922600358E-2</c:v>
                </c:pt>
                <c:pt idx="435">
                  <c:v>3.0692926167329517E-2</c:v>
                </c:pt>
                <c:pt idx="436">
                  <c:v>3.1383078254121816E-2</c:v>
                </c:pt>
                <c:pt idx="437">
                  <c:v>3.207606515563155E-2</c:v>
                </c:pt>
                <c:pt idx="438">
                  <c:v>3.2771675684092047E-2</c:v>
                </c:pt>
                <c:pt idx="439">
                  <c:v>3.3469697859187596E-2</c:v>
                </c:pt>
                <c:pt idx="440">
                  <c:v>3.4169918972754114E-2</c:v>
                </c:pt>
                <c:pt idx="441">
                  <c:v>3.4872125653692063E-2</c:v>
                </c:pt>
                <c:pt idx="442">
                  <c:v>3.5576103933071618E-2</c:v>
                </c:pt>
                <c:pt idx="443">
                  <c:v>3.6281639309409905E-2</c:v>
                </c:pt>
                <c:pt idx="444">
                  <c:v>3.6988516814100481E-2</c:v>
                </c:pt>
                <c:pt idx="445">
                  <c:v>3.7696521076974812E-2</c:v>
                </c:pt>
                <c:pt idx="446">
                  <c:v>3.8405436391975654E-2</c:v>
                </c:pt>
                <c:pt idx="447">
                  <c:v>3.9115046782922283E-2</c:v>
                </c:pt>
                <c:pt idx="448">
                  <c:v>3.9825136069347469E-2</c:v>
                </c:pt>
                <c:pt idx="449">
                  <c:v>4.0535487932385858E-2</c:v>
                </c:pt>
                <c:pt idx="450">
                  <c:v>4.1245885980693842E-2</c:v>
                </c:pt>
                <c:pt idx="451">
                  <c:v>4.1956113816380737E-2</c:v>
                </c:pt>
                <c:pt idx="452">
                  <c:v>4.2665955100931054E-2</c:v>
                </c:pt>
                <c:pt idx="453">
                  <c:v>4.3375193621097916E-2</c:v>
                </c:pt>
                <c:pt idx="454">
                  <c:v>4.4083613354747454E-2</c:v>
                </c:pt>
                <c:pt idx="455">
                  <c:v>4.4790998536634187E-2</c:v>
                </c:pt>
                <c:pt idx="456">
                  <c:v>4.549713372408748E-2</c:v>
                </c:pt>
                <c:pt idx="457">
                  <c:v>4.6201803862588896E-2</c:v>
                </c:pt>
                <c:pt idx="458">
                  <c:v>4.6904794351220934E-2</c:v>
                </c:pt>
                <c:pt idx="459">
                  <c:v>4.7605891107966848E-2</c:v>
                </c:pt>
                <c:pt idx="460">
                  <c:v>4.830488063484225E-2</c:v>
                </c:pt>
                <c:pt idx="461">
                  <c:v>4.9001550082838352E-2</c:v>
                </c:pt>
                <c:pt idx="462">
                  <c:v>4.9695687316657668E-2</c:v>
                </c:pt>
                <c:pt idx="463">
                  <c:v>5.0387080979222162E-2</c:v>
                </c:pt>
                <c:pt idx="464">
                  <c:v>5.107552055593477E-2</c:v>
                </c:pt>
                <c:pt idx="465">
                  <c:v>5.1760796438674699E-2</c:v>
                </c:pt>
                <c:pt idx="466">
                  <c:v>5.2442699989507312E-2</c:v>
                </c:pt>
                <c:pt idx="467">
                  <c:v>5.3121023604089365E-2</c:v>
                </c:pt>
                <c:pt idx="468">
                  <c:v>5.3795560774750645E-2</c:v>
                </c:pt>
                <c:pt idx="469">
                  <c:v>5.4466106153232961E-2</c:v>
                </c:pt>
                <c:pt idx="470">
                  <c:v>5.5132455613067663E-2</c:v>
                </c:pt>
                <c:pt idx="471">
                  <c:v>5.5794406311573001E-2</c:v>
                </c:pt>
                <c:pt idx="472">
                  <c:v>5.6451756751452732E-2</c:v>
                </c:pt>
                <c:pt idx="473">
                  <c:v>5.7104306841977585E-2</c:v>
                </c:pt>
                <c:pt idx="474">
                  <c:v>5.7751857959731076E-2</c:v>
                </c:pt>
                <c:pt idx="475">
                  <c:v>5.8394213008901852E-2</c:v>
                </c:pt>
                <c:pt idx="476">
                  <c:v>5.9031176481104126E-2</c:v>
                </c:pt>
                <c:pt idx="477">
                  <c:v>5.9662554514708636E-2</c:v>
                </c:pt>
                <c:pt idx="478">
                  <c:v>6.0288154953666406E-2</c:v>
                </c:pt>
                <c:pt idx="479">
                  <c:v>6.0907787405807441E-2</c:v>
                </c:pt>
                <c:pt idx="480">
                  <c:v>6.1521263300597533E-2</c:v>
                </c:pt>
                <c:pt idx="481">
                  <c:v>6.2128395946335346E-2</c:v>
                </c:pt>
                <c:pt idx="482">
                  <c:v>6.2729000586773179E-2</c:v>
                </c:pt>
                <c:pt idx="483">
                  <c:v>6.3322894457144438E-2</c:v>
                </c:pt>
                <c:pt idx="484">
                  <c:v>6.390989683958101E-2</c:v>
                </c:pt>
                <c:pt idx="485">
                  <c:v>6.4489829117904324E-2</c:v>
                </c:pt>
                <c:pt idx="486">
                  <c:v>6.5062514831773374E-2</c:v>
                </c:pt>
                <c:pt idx="487">
                  <c:v>6.5627779730174265E-2</c:v>
                </c:pt>
                <c:pt idx="488">
                  <c:v>6.6185451824234631E-2</c:v>
                </c:pt>
                <c:pt idx="489">
                  <c:v>6.6735361439347912E-2</c:v>
                </c:pt>
                <c:pt idx="490">
                  <c:v>6.7277341266591476E-2</c:v>
                </c:pt>
                <c:pt idx="491">
                  <c:v>6.7811226413423742E-2</c:v>
                </c:pt>
                <c:pt idx="492">
                  <c:v>6.8336854453644971E-2</c:v>
                </c:pt>
                <c:pt idx="493">
                  <c:v>6.8854065476607051E-2</c:v>
                </c:pt>
                <c:pt idx="494">
                  <c:v>6.9362702135657636E-2</c:v>
                </c:pt>
                <c:pt idx="495">
                  <c:v>6.9862609695804184E-2</c:v>
                </c:pt>
                <c:pt idx="496">
                  <c:v>7.035363608058387E-2</c:v>
                </c:pt>
                <c:pt idx="497">
                  <c:v>7.0835631918125502E-2</c:v>
                </c:pt>
                <c:pt idx="498">
                  <c:v>7.1308450586389613E-2</c:v>
                </c:pt>
                <c:pt idx="499">
                  <c:v>7.1771948257573409E-2</c:v>
                </c:pt>
                <c:pt idx="500">
                  <c:v>7.222598394166739E-2</c:v>
                </c:pt>
                <c:pt idx="501">
                  <c:v>7.2670419529150834E-2</c:v>
                </c:pt>
                <c:pt idx="502">
                  <c:v>7.3105119832813162E-2</c:v>
                </c:pt>
                <c:pt idx="503">
                  <c:v>7.352995262868918E-2</c:v>
                </c:pt>
                <c:pt idx="504">
                  <c:v>7.3944788696095692E-2</c:v>
                </c:pt>
                <c:pt idx="505">
                  <c:v>7.4349501856757844E-2</c:v>
                </c:pt>
                <c:pt idx="506">
                  <c:v>7.4743969013013445E-2</c:v>
                </c:pt>
                <c:pt idx="507">
                  <c:v>7.5128070185083995E-2</c:v>
                </c:pt>
                <c:pt idx="508">
                  <c:v>7.5501688547401247E-2</c:v>
                </c:pt>
                <c:pt idx="509">
                  <c:v>7.5864710463978635E-2</c:v>
                </c:pt>
                <c:pt idx="510">
                  <c:v>7.6217025522816964E-2</c:v>
                </c:pt>
                <c:pt idx="511">
                  <c:v>7.6558526569334026E-2</c:v>
                </c:pt>
                <c:pt idx="512">
                  <c:v>7.6889109738808609E-2</c:v>
                </c:pt>
                <c:pt idx="513">
                  <c:v>7.7208674487828574E-2</c:v>
                </c:pt>
                <c:pt idx="514">
                  <c:v>7.7517123624734244E-2</c:v>
                </c:pt>
                <c:pt idx="515">
                  <c:v>7.781436333904769E-2</c:v>
                </c:pt>
                <c:pt idx="516">
                  <c:v>7.8100303229879237E-2</c:v>
                </c:pt>
                <c:pt idx="517">
                  <c:v>7.8374856333302684E-2</c:v>
                </c:pt>
                <c:pt idx="518">
                  <c:v>7.863793914869098E-2</c:v>
                </c:pt>
                <c:pt idx="519">
                  <c:v>7.8889471664004882E-2</c:v>
                </c:pt>
                <c:pt idx="520">
                  <c:v>7.9129377380026247E-2</c:v>
                </c:pt>
                <c:pt idx="521">
                  <c:v>7.9357583333529505E-2</c:v>
                </c:pt>
                <c:pt idx="522">
                  <c:v>7.9574020119383942E-2</c:v>
                </c:pt>
                <c:pt idx="523">
                  <c:v>7.9778621911580153E-2</c:v>
                </c:pt>
                <c:pt idx="524">
                  <c:v>7.9971326483174537E-2</c:v>
                </c:pt>
                <c:pt idx="525">
                  <c:v>8.0152075225145614E-2</c:v>
                </c:pt>
                <c:pt idx="526">
                  <c:v>8.0320813164156651E-2</c:v>
                </c:pt>
                <c:pt idx="527">
                  <c:v>8.0477488979219164E-2</c:v>
                </c:pt>
                <c:pt idx="528">
                  <c:v>8.0622055017252225E-2</c:v>
                </c:pt>
                <c:pt idx="529">
                  <c:v>8.0754467307532912E-2</c:v>
                </c:pt>
                <c:pt idx="530">
                  <c:v>8.0874685575033509E-2</c:v>
                </c:pt>
                <c:pt idx="531">
                  <c:v>8.0982673252641316E-2</c:v>
                </c:pt>
                <c:pt idx="532">
                  <c:v>8.1078397492257481E-2</c:v>
                </c:pt>
                <c:pt idx="533">
                  <c:v>8.1161829174771286E-2</c:v>
                </c:pt>
                <c:pt idx="534">
                  <c:v>8.1232942918906939E-2</c:v>
                </c:pt>
                <c:pt idx="535">
                  <c:v>8.1291717088940077E-2</c:v>
                </c:pt>
                <c:pt idx="536">
                  <c:v>8.133813380128159E-2</c:v>
                </c:pt>
                <c:pt idx="537">
                  <c:v>8.1372178929926722E-2</c:v>
                </c:pt>
                <c:pt idx="538">
                  <c:v>8.1393842110767695E-2</c:v>
                </c:pt>
                <c:pt idx="539">
                  <c:v>8.1403116744768328E-2</c:v>
                </c:pt>
                <c:pt idx="540">
                  <c:v>8.14E-2</c:v>
                </c:pt>
                <c:pt idx="541">
                  <c:v>8.1384492812537609E-2</c:v>
                </c:pt>
                <c:pt idx="542">
                  <c:v>8.1356599886215811E-2</c:v>
                </c:pt>
                <c:pt idx="543">
                  <c:v>8.1316329691244957E-2</c:v>
                </c:pt>
                <c:pt idx="544">
                  <c:v>8.126369446168738E-2</c:v>
                </c:pt>
                <c:pt idx="545">
                  <c:v>8.1198710191794476E-2</c:v>
                </c:pt>
                <c:pt idx="546">
                  <c:v>8.1121396631205628E-2</c:v>
                </c:pt>
                <c:pt idx="547">
                  <c:v>8.1031777279010272E-2</c:v>
                </c:pt>
                <c:pt idx="548">
                  <c:v>8.0929879376674771E-2</c:v>
                </c:pt>
                <c:pt idx="549">
                  <c:v>8.0815733899836095E-2</c:v>
                </c:pt>
                <c:pt idx="550">
                  <c:v>8.0689375548964618E-2</c:v>
                </c:pt>
                <c:pt idx="551">
                  <c:v>8.055084273889869E-2</c:v>
                </c:pt>
                <c:pt idx="552">
                  <c:v>8.040017758725411E-2</c:v>
                </c:pt>
                <c:pt idx="553">
                  <c:v>8.0237425901711679E-2</c:v>
                </c:pt>
                <c:pt idx="554">
                  <c:v>8.0062637166186598E-2</c:v>
                </c:pt>
                <c:pt idx="555">
                  <c:v>7.9875864525883869E-2</c:v>
                </c:pt>
                <c:pt idx="556">
                  <c:v>7.9677164771243716E-2</c:v>
                </c:pt>
                <c:pt idx="557">
                  <c:v>7.9466598320782095E-2</c:v>
                </c:pt>
                <c:pt idx="558">
                  <c:v>7.9244229202831126E-2</c:v>
                </c:pt>
                <c:pt idx="559">
                  <c:v>7.9010125036184681E-2</c:v>
                </c:pt>
                <c:pt idx="560">
                  <c:v>7.876435700965527E-2</c:v>
                </c:pt>
                <c:pt idx="561">
                  <c:v>7.8506999860547502E-2</c:v>
                </c:pt>
                <c:pt idx="562">
                  <c:v>7.8238131852055345E-2</c:v>
                </c:pt>
                <c:pt idx="563">
                  <c:v>7.7957834749589019E-2</c:v>
                </c:pt>
                <c:pt idx="564">
                  <c:v>7.7666193796039229E-2</c:v>
                </c:pt>
                <c:pt idx="565">
                  <c:v>7.736329768598546E-2</c:v>
                </c:pt>
                <c:pt idx="566">
                  <c:v>7.7049238538856396E-2</c:v>
                </c:pt>
                <c:pt idx="567">
                  <c:v>7.6724111871050257E-2</c:v>
                </c:pt>
                <c:pt idx="568">
                  <c:v>7.6388016567023168E-2</c:v>
                </c:pt>
                <c:pt idx="569">
                  <c:v>7.6041054849354542E-2</c:v>
                </c:pt>
                <c:pt idx="570">
                  <c:v>7.5683332247797955E-2</c:v>
                </c:pt>
                <c:pt idx="571">
                  <c:v>7.5314957567326979E-2</c:v>
                </c:pt>
                <c:pt idx="572">
                  <c:v>7.493604285518532E-2</c:v>
                </c:pt>
                <c:pt idx="573">
                  <c:v>7.4546703366951309E-2</c:v>
                </c:pt>
                <c:pt idx="574">
                  <c:v>7.4147057531626523E-2</c:v>
                </c:pt>
                <c:pt idx="575">
                  <c:v>7.3737226915759319E-2</c:v>
                </c:pt>
                <c:pt idx="576">
                  <c:v>7.3317336186613624E-2</c:v>
                </c:pt>
                <c:pt idx="577">
                  <c:v>7.2887513074394353E-2</c:v>
                </c:pt>
                <c:pt idx="578">
                  <c:v>7.2447888333540419E-2</c:v>
                </c:pt>
                <c:pt idx="579">
                  <c:v>7.1998595703097079E-2</c:v>
                </c:pt>
                <c:pt idx="580">
                  <c:v>7.1539771866179477E-2</c:v>
                </c:pt>
                <c:pt idx="581">
                  <c:v>7.1071556408539474E-2</c:v>
                </c:pt>
                <c:pt idx="582">
                  <c:v>7.0594091776248147E-2</c:v>
                </c:pt>
                <c:pt idx="583">
                  <c:v>7.0107523232506713E-2</c:v>
                </c:pt>
                <c:pt idx="584">
                  <c:v>6.9611998813598766E-2</c:v>
                </c:pt>
                <c:pt idx="585">
                  <c:v>6.9107669283997183E-2</c:v>
                </c:pt>
                <c:pt idx="586">
                  <c:v>6.8594688090638803E-2</c:v>
                </c:pt>
                <c:pt idx="587">
                  <c:v>6.8073211316381207E-2</c:v>
                </c:pt>
                <c:pt idx="588">
                  <c:v>6.7543397632654878E-2</c:v>
                </c:pt>
                <c:pt idx="589">
                  <c:v>6.7005408251325685E-2</c:v>
                </c:pt>
                <c:pt idx="590">
                  <c:v>6.6459406875781529E-2</c:v>
                </c:pt>
                <c:pt idx="591">
                  <c:v>6.5905559651258341E-2</c:v>
                </c:pt>
                <c:pt idx="592">
                  <c:v>6.5344035114420052E-2</c:v>
                </c:pt>
                <c:pt idx="593">
                  <c:v>6.477500414220802E-2</c:v>
                </c:pt>
                <c:pt idx="594">
                  <c:v>6.4198639899974916E-2</c:v>
                </c:pt>
                <c:pt idx="595">
                  <c:v>6.3615117788919165E-2</c:v>
                </c:pt>
                <c:pt idx="596">
                  <c:v>6.3024615392835395E-2</c:v>
                </c:pt>
                <c:pt idx="597">
                  <c:v>6.2427312424197252E-2</c:v>
                </c:pt>
                <c:pt idx="598">
                  <c:v>6.1823390669588522E-2</c:v>
                </c:pt>
                <c:pt idx="599">
                  <c:v>6.1213033934499332E-2</c:v>
                </c:pt>
                <c:pt idx="600">
                  <c:v>6.0596427987503934E-2</c:v>
                </c:pt>
                <c:pt idx="601">
                  <c:v>5.9973760503836904E-2</c:v>
                </c:pt>
                <c:pt idx="602">
                  <c:v>5.9345221008385046E-2</c:v>
                </c:pt>
                <c:pt idx="603">
                  <c:v>5.8711000818111696E-2</c:v>
                </c:pt>
                <c:pt idx="604">
                  <c:v>5.807129298393144E-2</c:v>
                </c:pt>
                <c:pt idx="605">
                  <c:v>5.7426292232052416E-2</c:v>
                </c:pt>
                <c:pt idx="606">
                  <c:v>5.6776194904804247E-2</c:v>
                </c:pt>
                <c:pt idx="607">
                  <c:v>5.6121198900968963E-2</c:v>
                </c:pt>
                <c:pt idx="608">
                  <c:v>5.5461503615633685E-2</c:v>
                </c:pt>
                <c:pt idx="609">
                  <c:v>5.4797309879582756E-2</c:v>
                </c:pt>
                <c:pt idx="610">
                  <c:v>5.4128819898247832E-2</c:v>
                </c:pt>
                <c:pt idx="611">
                  <c:v>5.3456237190234623E-2</c:v>
                </c:pt>
                <c:pt idx="612">
                  <c:v>5.2779766525444291E-2</c:v>
                </c:pt>
                <c:pt idx="613">
                  <c:v>5.2099613862809181E-2</c:v>
                </c:pt>
                <c:pt idx="614">
                  <c:v>5.1415986287660843E-2</c:v>
                </c:pt>
                <c:pt idx="615">
                  <c:v>5.0729091948750166E-2</c:v>
                </c:pt>
                <c:pt idx="616">
                  <c:v>5.0039139994937809E-2</c:v>
                </c:pt>
                <c:pt idx="617">
                  <c:v>4.9346340511575063E-2</c:v>
                </c:pt>
                <c:pt idx="618">
                  <c:v>4.865090445659382E-2</c:v>
                </c:pt>
                <c:pt idx="619">
                  <c:v>4.7953043596325254E-2</c:v>
                </c:pt>
                <c:pt idx="620">
                  <c:v>4.7252970441066917E-2</c:v>
                </c:pt>
                <c:pt idx="621">
                  <c:v>4.6550898180417119E-2</c:v>
                </c:pt>
                <c:pt idx="622">
                  <c:v>4.5847040618397235E-2</c:v>
                </c:pt>
                <c:pt idx="623">
                  <c:v>4.5141612108380788E-2</c:v>
                </c:pt>
                <c:pt idx="624">
                  <c:v>4.4434827487849674E-2</c:v>
                </c:pt>
                <c:pt idx="625">
                  <c:v>4.3726902012996796E-2</c:v>
                </c:pt>
                <c:pt idx="626">
                  <c:v>4.3018051293195594E-2</c:v>
                </c:pt>
                <c:pt idx="627">
                  <c:v>4.2308491225355994E-2</c:v>
                </c:pt>
                <c:pt idx="628">
                  <c:v>4.1598437928186835E-2</c:v>
                </c:pt>
                <c:pt idx="629">
                  <c:v>4.0888107676385031E-2</c:v>
                </c:pt>
                <c:pt idx="630">
                  <c:v>4.0177716834770845E-2</c:v>
                </c:pt>
                <c:pt idx="631">
                  <c:v>3.9467481792390166E-2</c:v>
                </c:pt>
                <c:pt idx="632">
                  <c:v>3.8757618896603258E-2</c:v>
                </c:pt>
                <c:pt idx="633">
                  <c:v>3.8048344387180341E-2</c:v>
                </c:pt>
                <c:pt idx="634">
                  <c:v>3.7339874330423788E-2</c:v>
                </c:pt>
                <c:pt idx="635">
                  <c:v>3.6632424553337435E-2</c:v>
                </c:pt>
                <c:pt idx="636">
                  <c:v>3.5926210577862709E-2</c:v>
                </c:pt>
                <c:pt idx="637">
                  <c:v>3.5221447555201783E-2</c:v>
                </c:pt>
                <c:pt idx="638">
                  <c:v>3.4518350200247898E-2</c:v>
                </c:pt>
                <c:pt idx="639">
                  <c:v>3.3817132726142327E-2</c:v>
                </c:pt>
                <c:pt idx="640">
                  <c:v>3.3118008778978802E-2</c:v>
                </c:pt>
                <c:pt idx="641">
                  <c:v>3.2421191372674511E-2</c:v>
                </c:pt>
                <c:pt idx="642">
                  <c:v>3.1726892824028186E-2</c:v>
                </c:pt>
                <c:pt idx="643">
                  <c:v>3.1035324687984447E-2</c:v>
                </c:pt>
                <c:pt idx="644">
                  <c:v>3.0346697693124865E-2</c:v>
                </c:pt>
                <c:pt idx="645">
                  <c:v>2.9661221677405002E-2</c:v>
                </c:pt>
                <c:pt idx="646">
                  <c:v>2.8979105524157119E-2</c:v>
                </c:pt>
                <c:pt idx="647">
                  <c:v>2.8300557098378393E-2</c:v>
                </c:pt>
                <c:pt idx="648">
                  <c:v>2.7625783183323576E-2</c:v>
                </c:pt>
                <c:pt idx="649">
                  <c:v>2.6954989417422082E-2</c:v>
                </c:pt>
                <c:pt idx="650">
                  <c:v>2.62883802315384E-2</c:v>
                </c:pt>
                <c:pt idx="651">
                  <c:v>2.5626158786595292E-2</c:v>
                </c:pt>
                <c:pt idx="652">
                  <c:v>2.4968526911578439E-2</c:v>
                </c:pt>
                <c:pt idx="653">
                  <c:v>2.4315685041942085E-2</c:v>
                </c:pt>
                <c:pt idx="654">
                  <c:v>2.366783215843413E-2</c:v>
                </c:pt>
                <c:pt idx="655">
                  <c:v>2.302516572635948E-2</c:v>
                </c:pt>
                <c:pt idx="656">
                  <c:v>2.2387881635300519E-2</c:v>
                </c:pt>
                <c:pt idx="657">
                  <c:v>2.1756174139312589E-2</c:v>
                </c:pt>
                <c:pt idx="658">
                  <c:v>2.1130235797613559E-2</c:v>
                </c:pt>
                <c:pt idx="659">
                  <c:v>2.0510257415785067E-2</c:v>
                </c:pt>
                <c:pt idx="660">
                  <c:v>1.9896427987503906E-2</c:v>
                </c:pt>
                <c:pt idx="661">
                  <c:v>1.9288934636820913E-2</c:v>
                </c:pt>
                <c:pt idx="662">
                  <c:v>1.8687962561005647E-2</c:v>
                </c:pt>
                <c:pt idx="663">
                  <c:v>1.8093694973974069E-2</c:v>
                </c:pt>
                <c:pt idx="664">
                  <c:v>1.7506313050316597E-2</c:v>
                </c:pt>
                <c:pt idx="665">
                  <c:v>1.6925995869944001E-2</c:v>
                </c:pt>
                <c:pt idx="666">
                  <c:v>1.635292036336761E-2</c:v>
                </c:pt>
                <c:pt idx="667">
                  <c:v>1.5787261257631306E-2</c:v>
                </c:pt>
                <c:pt idx="668">
                  <c:v>1.5229191022911469E-2</c:v>
                </c:pt>
                <c:pt idx="669">
                  <c:v>1.4678879819801566E-2</c:v>
                </c:pt>
                <c:pt idx="670">
                  <c:v>1.4136495447297226E-2</c:v>
                </c:pt>
                <c:pt idx="671">
                  <c:v>1.3602203291498393E-2</c:v>
                </c:pt>
                <c:pt idx="672">
                  <c:v>1.3076166275043835E-2</c:v>
                </c:pt>
                <c:pt idx="673">
                  <c:v>1.2558544807293816E-2</c:v>
                </c:pt>
                <c:pt idx="674">
                  <c:v>1.2049496735276433E-2</c:v>
                </c:pt>
                <c:pt idx="675">
                  <c:v>1.1549177295412218E-2</c:v>
                </c:pt>
                <c:pt idx="676">
                  <c:v>1.1057739066032576E-2</c:v>
                </c:pt>
                <c:pt idx="677">
                  <c:v>1.0575331920706213E-2</c:v>
                </c:pt>
                <c:pt idx="678">
                  <c:v>1.0102102982388249E-2</c:v>
                </c:pt>
                <c:pt idx="679">
                  <c:v>9.6381965784058318E-3</c:v>
                </c:pt>
                <c:pt idx="680">
                  <c:v>9.1837541962946721E-3</c:v>
                </c:pt>
                <c:pt idx="681">
                  <c:v>8.7389144404996528E-3</c:v>
                </c:pt>
                <c:pt idx="682">
                  <c:v>8.3038129899532451E-3</c:v>
                </c:pt>
                <c:pt idx="683">
                  <c:v>7.8785825565447151E-3</c:v>
                </c:pt>
                <c:pt idx="684">
                  <c:v>7.4633528444928996E-3</c:v>
                </c:pt>
                <c:pt idx="685">
                  <c:v>7.0582505106353841E-3</c:v>
                </c:pt>
                <c:pt idx="686">
                  <c:v>6.6633991256461224E-3</c:v>
                </c:pt>
                <c:pt idx="687">
                  <c:v>6.278919136193788E-3</c:v>
                </c:pt>
                <c:pt idx="688">
                  <c:v>5.9049278280522473E-3</c:v>
                </c:pt>
                <c:pt idx="689">
                  <c:v>5.541539290175041E-3</c:v>
                </c:pt>
                <c:pt idx="690">
                  <c:v>5.1888643797446668E-3</c:v>
                </c:pt>
                <c:pt idx="691">
                  <c:v>4.8470106882077231E-3</c:v>
                </c:pt>
                <c:pt idx="692">
                  <c:v>4.5160825083065161E-3</c:v>
                </c:pt>
                <c:pt idx="693">
                  <c:v>4.1961808021171122E-3</c:v>
                </c:pt>
                <c:pt idx="694">
                  <c:v>3.8874031701042209E-3</c:v>
                </c:pt>
                <c:pt idx="695">
                  <c:v>3.5898438212021494E-3</c:v>
                </c:pt>
                <c:pt idx="696">
                  <c:v>3.303593543931511E-3</c:v>
                </c:pt>
                <c:pt idx="697">
                  <c:v>3.0287396785603788E-3</c:v>
                </c:pt>
                <c:pt idx="698">
                  <c:v>2.7653660903188466E-3</c:v>
                </c:pt>
                <c:pt idx="699">
                  <c:v>2.5135531436752947E-3</c:v>
                </c:pt>
                <c:pt idx="700">
                  <c:v>2.2733776776823261E-3</c:v>
                </c:pt>
                <c:pt idx="701">
                  <c:v>2.0449129824003025E-3</c:v>
                </c:pt>
                <c:pt idx="702">
                  <c:v>1.8282287764056161E-3</c:v>
                </c:pt>
                <c:pt idx="703">
                  <c:v>1.6233911853910125E-3</c:v>
                </c:pt>
                <c:pt idx="704">
                  <c:v>1.4304627218645531E-3</c:v>
                </c:pt>
                <c:pt idx="705">
                  <c:v>1.2495022659537094E-3</c:v>
                </c:pt>
                <c:pt idx="706">
                  <c:v>1.0805650473204866E-3</c:v>
                </c:pt>
                <c:pt idx="707">
                  <c:v>9.2370262819352572E-4</c:v>
                </c:pt>
                <c:pt idx="708">
                  <c:v>7.7896288752232832E-4</c:v>
                </c:pt>
                <c:pt idx="709">
                  <c:v>6.463900062588366E-4</c:v>
                </c:pt>
                <c:pt idx="710">
                  <c:v>5.2602445377087812E-4</c:v>
                </c:pt>
                <c:pt idx="711">
                  <c:v>4.1790297539188765E-4</c:v>
                </c:pt>
                <c:pt idx="712">
                  <c:v>3.2205858111095288E-4</c:v>
                </c:pt>
                <c:pt idx="713">
                  <c:v>2.3852053540665755E-4</c:v>
                </c:pt>
                <c:pt idx="714">
                  <c:v>1.6731434822818211E-4</c:v>
                </c:pt>
                <c:pt idx="715">
                  <c:v>1.0846176712639259E-4</c:v>
                </c:pt>
                <c:pt idx="716">
                  <c:v>6.1980770537687353E-5</c:v>
                </c:pt>
                <c:pt idx="717">
                  <c:v>2.7885562222642453E-5</c:v>
                </c:pt>
                <c:pt idx="718">
                  <c:v>6.1865668614134005E-6</c:v>
                </c:pt>
                <c:pt idx="719">
                  <c:v>-3.1095731926375054E-6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F2CE-4903-865D-2260E3D1FB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52708400"/>
        <c:axId val="752704792"/>
      </c:scatterChart>
      <c:valAx>
        <c:axId val="752708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Crank Angle (deg)</a:t>
                </a:r>
              </a:p>
            </c:rich>
          </c:tx>
          <c:layout>
            <c:manualLayout>
              <c:xMode val="edge"/>
              <c:yMode val="edge"/>
              <c:x val="0.40059711286089233"/>
              <c:y val="0.915717410323709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4792"/>
        <c:crosses val="autoZero"/>
        <c:crossBetween val="midCat"/>
      </c:valAx>
      <c:valAx>
        <c:axId val="752704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Piston Position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708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4" Type="http://schemas.openxmlformats.org/officeDocument/2006/relationships/chart" Target="../charts/chart31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9.xml"/><Relationship Id="rId3" Type="http://schemas.openxmlformats.org/officeDocument/2006/relationships/chart" Target="../charts/chart34.xml"/><Relationship Id="rId7" Type="http://schemas.openxmlformats.org/officeDocument/2006/relationships/chart" Target="../charts/chart38.xml"/><Relationship Id="rId2" Type="http://schemas.openxmlformats.org/officeDocument/2006/relationships/chart" Target="../charts/chart33.xml"/><Relationship Id="rId1" Type="http://schemas.openxmlformats.org/officeDocument/2006/relationships/chart" Target="../charts/chart32.xml"/><Relationship Id="rId6" Type="http://schemas.openxmlformats.org/officeDocument/2006/relationships/chart" Target="../charts/chart37.xml"/><Relationship Id="rId11" Type="http://schemas.openxmlformats.org/officeDocument/2006/relationships/chart" Target="../charts/chart42.xml"/><Relationship Id="rId5" Type="http://schemas.openxmlformats.org/officeDocument/2006/relationships/chart" Target="../charts/chart36.xml"/><Relationship Id="rId10" Type="http://schemas.openxmlformats.org/officeDocument/2006/relationships/chart" Target="../charts/chart41.xml"/><Relationship Id="rId4" Type="http://schemas.openxmlformats.org/officeDocument/2006/relationships/chart" Target="../charts/chart35.xml"/><Relationship Id="rId9" Type="http://schemas.openxmlformats.org/officeDocument/2006/relationships/chart" Target="../charts/chart4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592933</xdr:colOff>
      <xdr:row>1</xdr:row>
      <xdr:rowOff>2381</xdr:rowOff>
    </xdr:from>
    <xdr:to>
      <xdr:col>35</xdr:col>
      <xdr:colOff>290514</xdr:colOff>
      <xdr:row>15</xdr:row>
      <xdr:rowOff>78581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A41D17B-A123-4943-B149-ADAE41BAE7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604838</xdr:colOff>
      <xdr:row>15</xdr:row>
      <xdr:rowOff>183354</xdr:rowOff>
    </xdr:from>
    <xdr:to>
      <xdr:col>35</xdr:col>
      <xdr:colOff>302419</xdr:colOff>
      <xdr:row>30</xdr:row>
      <xdr:rowOff>69054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A563AA0-030A-454D-9CF4-DDF208943A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604837</xdr:colOff>
      <xdr:row>31</xdr:row>
      <xdr:rowOff>14288</xdr:rowOff>
    </xdr:from>
    <xdr:to>
      <xdr:col>35</xdr:col>
      <xdr:colOff>302418</xdr:colOff>
      <xdr:row>45</xdr:row>
      <xdr:rowOff>90488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E4C2A22-15DA-4645-B2DC-1CF725875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36</xdr:col>
      <xdr:colOff>1</xdr:colOff>
      <xdr:row>1</xdr:row>
      <xdr:rowOff>4762</xdr:rowOff>
    </xdr:from>
    <xdr:to>
      <xdr:col>43</xdr:col>
      <xdr:colOff>304801</xdr:colOff>
      <xdr:row>15</xdr:row>
      <xdr:rowOff>80962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2254171-5B84-426D-8937-02BAA50A484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36</xdr:col>
      <xdr:colOff>1</xdr:colOff>
      <xdr:row>31</xdr:row>
      <xdr:rowOff>16669</xdr:rowOff>
    </xdr:from>
    <xdr:to>
      <xdr:col>43</xdr:col>
      <xdr:colOff>304801</xdr:colOff>
      <xdr:row>45</xdr:row>
      <xdr:rowOff>92869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FA22BAF-3E22-4788-9176-DFDF1EA01E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36</xdr:col>
      <xdr:colOff>4762</xdr:colOff>
      <xdr:row>16</xdr:row>
      <xdr:rowOff>9524</xdr:rowOff>
    </xdr:from>
    <xdr:to>
      <xdr:col>43</xdr:col>
      <xdr:colOff>307181</xdr:colOff>
      <xdr:row>30</xdr:row>
      <xdr:rowOff>85724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03AE846-DF20-4ABD-8D07-DE5FE42C46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5953</xdr:colOff>
      <xdr:row>46</xdr:row>
      <xdr:rowOff>3571</xdr:rowOff>
    </xdr:from>
    <xdr:to>
      <xdr:col>35</xdr:col>
      <xdr:colOff>327422</xdr:colOff>
      <xdr:row>60</xdr:row>
      <xdr:rowOff>79771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81F1692-DFD8-4CC7-BB87-007ECE2302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36</xdr:col>
      <xdr:colOff>5953</xdr:colOff>
      <xdr:row>46</xdr:row>
      <xdr:rowOff>3572</xdr:rowOff>
    </xdr:from>
    <xdr:to>
      <xdr:col>43</xdr:col>
      <xdr:colOff>327422</xdr:colOff>
      <xdr:row>60</xdr:row>
      <xdr:rowOff>79772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D922F37-4B1D-4A6D-961C-9260B7F4CA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5953</xdr:colOff>
      <xdr:row>61</xdr:row>
      <xdr:rowOff>15477</xdr:rowOff>
    </xdr:from>
    <xdr:to>
      <xdr:col>35</xdr:col>
      <xdr:colOff>327422</xdr:colOff>
      <xdr:row>75</xdr:row>
      <xdr:rowOff>91677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C32BF429-8073-461A-9122-13D4FED102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16669</xdr:colOff>
      <xdr:row>2</xdr:row>
      <xdr:rowOff>4762</xdr:rowOff>
    </xdr:from>
    <xdr:to>
      <xdr:col>30</xdr:col>
      <xdr:colOff>319087</xdr:colOff>
      <xdr:row>16</xdr:row>
      <xdr:rowOff>80962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926D7B2-6565-4DAC-9DCB-14AD121688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592931</xdr:colOff>
      <xdr:row>2</xdr:row>
      <xdr:rowOff>4762</xdr:rowOff>
    </xdr:from>
    <xdr:to>
      <xdr:col>38</xdr:col>
      <xdr:colOff>290512</xdr:colOff>
      <xdr:row>16</xdr:row>
      <xdr:rowOff>80962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2C35523-B1CE-4FCD-BA72-4E6AF7CF2C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16669</xdr:colOff>
      <xdr:row>17</xdr:row>
      <xdr:rowOff>14287</xdr:rowOff>
    </xdr:from>
    <xdr:to>
      <xdr:col>30</xdr:col>
      <xdr:colOff>321468</xdr:colOff>
      <xdr:row>31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4542068-81AD-47FE-BAB5-9C0F3401A9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23</xdr:col>
      <xdr:colOff>16669</xdr:colOff>
      <xdr:row>31</xdr:row>
      <xdr:rowOff>185737</xdr:rowOff>
    </xdr:from>
    <xdr:to>
      <xdr:col>30</xdr:col>
      <xdr:colOff>321468</xdr:colOff>
      <xdr:row>46</xdr:row>
      <xdr:rowOff>71437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CE9F6C1-48BA-4FB3-9A93-B07E0081AF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14288</xdr:colOff>
      <xdr:row>32</xdr:row>
      <xdr:rowOff>7142</xdr:rowOff>
    </xdr:from>
    <xdr:to>
      <xdr:col>38</xdr:col>
      <xdr:colOff>319087</xdr:colOff>
      <xdr:row>46</xdr:row>
      <xdr:rowOff>83342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5ABA0108-1B62-4B1E-8D4E-A15D5CC4C3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2382</xdr:colOff>
      <xdr:row>46</xdr:row>
      <xdr:rowOff>185737</xdr:rowOff>
    </xdr:from>
    <xdr:to>
      <xdr:col>30</xdr:col>
      <xdr:colOff>307181</xdr:colOff>
      <xdr:row>61</xdr:row>
      <xdr:rowOff>71437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286B35B-D533-42F5-9470-4678E09727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23</xdr:col>
      <xdr:colOff>17859</xdr:colOff>
      <xdr:row>62</xdr:row>
      <xdr:rowOff>3572</xdr:rowOff>
    </xdr:from>
    <xdr:to>
      <xdr:col>30</xdr:col>
      <xdr:colOff>339327</xdr:colOff>
      <xdr:row>76</xdr:row>
      <xdr:rowOff>79772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3CB271B1-AA36-4751-8047-E6B7EE85A3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31</xdr:col>
      <xdr:colOff>5953</xdr:colOff>
      <xdr:row>17</xdr:row>
      <xdr:rowOff>3572</xdr:rowOff>
    </xdr:from>
    <xdr:to>
      <xdr:col>38</xdr:col>
      <xdr:colOff>327421</xdr:colOff>
      <xdr:row>31</xdr:row>
      <xdr:rowOff>79772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AE08E2B-8981-4506-9E63-320B62B7CC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31</xdr:col>
      <xdr:colOff>5954</xdr:colOff>
      <xdr:row>47</xdr:row>
      <xdr:rowOff>15478</xdr:rowOff>
    </xdr:from>
    <xdr:to>
      <xdr:col>38</xdr:col>
      <xdr:colOff>327422</xdr:colOff>
      <xdr:row>61</xdr:row>
      <xdr:rowOff>91678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3ACB5BD4-6F76-4D15-A492-D806DA6C63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5953</xdr:colOff>
      <xdr:row>1</xdr:row>
      <xdr:rowOff>3572</xdr:rowOff>
    </xdr:from>
    <xdr:to>
      <xdr:col>33</xdr:col>
      <xdr:colOff>327422</xdr:colOff>
      <xdr:row>15</xdr:row>
      <xdr:rowOff>79772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2ABC0B-F2D7-4466-A4AC-FE6D2FD79E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33</xdr:col>
      <xdr:colOff>601266</xdr:colOff>
      <xdr:row>1</xdr:row>
      <xdr:rowOff>3572</xdr:rowOff>
    </xdr:from>
    <xdr:to>
      <xdr:col>41</xdr:col>
      <xdr:colOff>315516</xdr:colOff>
      <xdr:row>15</xdr:row>
      <xdr:rowOff>79772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160582-88BA-4A33-A1C6-6C99F6C11FB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5953</xdr:colOff>
      <xdr:row>16</xdr:row>
      <xdr:rowOff>15478</xdr:rowOff>
    </xdr:from>
    <xdr:to>
      <xdr:col>33</xdr:col>
      <xdr:colOff>327422</xdr:colOff>
      <xdr:row>30</xdr:row>
      <xdr:rowOff>91678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B0F9554-17C1-4D31-A2AF-04D4BA4D92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25</xdr:col>
      <xdr:colOff>601266</xdr:colOff>
      <xdr:row>31</xdr:row>
      <xdr:rowOff>27383</xdr:rowOff>
    </xdr:from>
    <xdr:to>
      <xdr:col>33</xdr:col>
      <xdr:colOff>315516</xdr:colOff>
      <xdr:row>45</xdr:row>
      <xdr:rowOff>103583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94A04D1-5248-44E4-A360-84A44FE009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26</xdr:col>
      <xdr:colOff>5953</xdr:colOff>
      <xdr:row>46</xdr:row>
      <xdr:rowOff>15478</xdr:rowOff>
    </xdr:from>
    <xdr:to>
      <xdr:col>33</xdr:col>
      <xdr:colOff>327422</xdr:colOff>
      <xdr:row>60</xdr:row>
      <xdr:rowOff>91678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97C378A-8EB0-4ABA-AEFC-08A65EBD50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26</xdr:col>
      <xdr:colOff>17860</xdr:colOff>
      <xdr:row>61</xdr:row>
      <xdr:rowOff>15478</xdr:rowOff>
    </xdr:from>
    <xdr:to>
      <xdr:col>33</xdr:col>
      <xdr:colOff>339329</xdr:colOff>
      <xdr:row>75</xdr:row>
      <xdr:rowOff>91678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4046D21A-7AF2-4A48-916A-A2D8A52DC5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34</xdr:col>
      <xdr:colOff>5952</xdr:colOff>
      <xdr:row>16</xdr:row>
      <xdr:rowOff>3572</xdr:rowOff>
    </xdr:from>
    <xdr:to>
      <xdr:col>41</xdr:col>
      <xdr:colOff>327421</xdr:colOff>
      <xdr:row>30</xdr:row>
      <xdr:rowOff>79772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DD736586-C714-48EC-8F88-D8B0E90B94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34</xdr:col>
      <xdr:colOff>5953</xdr:colOff>
      <xdr:row>31</xdr:row>
      <xdr:rowOff>15478</xdr:rowOff>
    </xdr:from>
    <xdr:to>
      <xdr:col>41</xdr:col>
      <xdr:colOff>327422</xdr:colOff>
      <xdr:row>45</xdr:row>
      <xdr:rowOff>91678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640D088E-66EB-4A4F-9156-E24C258E22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34</xdr:col>
      <xdr:colOff>5953</xdr:colOff>
      <xdr:row>46</xdr:row>
      <xdr:rowOff>15478</xdr:rowOff>
    </xdr:from>
    <xdr:to>
      <xdr:col>41</xdr:col>
      <xdr:colOff>327422</xdr:colOff>
      <xdr:row>60</xdr:row>
      <xdr:rowOff>91678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2B2CC7B-9721-4847-BB32-95C869DB35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8194</xdr:colOff>
      <xdr:row>2</xdr:row>
      <xdr:rowOff>185175</xdr:rowOff>
    </xdr:from>
    <xdr:to>
      <xdr:col>25</xdr:col>
      <xdr:colOff>278581</xdr:colOff>
      <xdr:row>17</xdr:row>
      <xdr:rowOff>9424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3653861-4C4B-428F-B6EA-A8B5EF6A83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612468</xdr:colOff>
      <xdr:row>18</xdr:row>
      <xdr:rowOff>820</xdr:rowOff>
    </xdr:from>
    <xdr:to>
      <xdr:col>25</xdr:col>
      <xdr:colOff>268339</xdr:colOff>
      <xdr:row>32</xdr:row>
      <xdr:rowOff>19665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2490EEC-15EE-479F-97D6-3ACB84B79D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602227</xdr:colOff>
      <xdr:row>3</xdr:row>
      <xdr:rowOff>820</xdr:rowOff>
    </xdr:from>
    <xdr:to>
      <xdr:col>33</xdr:col>
      <xdr:colOff>258098</xdr:colOff>
      <xdr:row>17</xdr:row>
      <xdr:rowOff>19665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4DE1489-3157-4CBE-9593-5634C72098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8194</xdr:colOff>
      <xdr:row>18</xdr:row>
      <xdr:rowOff>819</xdr:rowOff>
    </xdr:from>
    <xdr:to>
      <xdr:col>33</xdr:col>
      <xdr:colOff>278581</xdr:colOff>
      <xdr:row>32</xdr:row>
      <xdr:rowOff>19664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ED94FBE-57C2-430F-B07D-EF3737587A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8</xdr:col>
      <xdr:colOff>297656</xdr:colOff>
      <xdr:row>15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E254095-AB83-43F7-8871-AA1CA5C3DE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0</xdr:colOff>
      <xdr:row>1</xdr:row>
      <xdr:rowOff>0</xdr:rowOff>
    </xdr:from>
    <xdr:to>
      <xdr:col>17</xdr:col>
      <xdr:colOff>288132</xdr:colOff>
      <xdr:row>15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B8BFCA8-7259-409D-A3D8-8FD948BAE1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16</xdr:row>
      <xdr:rowOff>0</xdr:rowOff>
    </xdr:from>
    <xdr:to>
      <xdr:col>8</xdr:col>
      <xdr:colOff>288131</xdr:colOff>
      <xdr:row>30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B1F10A6-2FD1-4587-AC9F-AE91BC9558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16</xdr:row>
      <xdr:rowOff>0</xdr:rowOff>
    </xdr:from>
    <xdr:to>
      <xdr:col>17</xdr:col>
      <xdr:colOff>285751</xdr:colOff>
      <xdr:row>30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870E62C-2E98-42E8-8BE6-DF9B40C13C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31</xdr:row>
      <xdr:rowOff>0</xdr:rowOff>
    </xdr:from>
    <xdr:to>
      <xdr:col>8</xdr:col>
      <xdr:colOff>288131</xdr:colOff>
      <xdr:row>45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9DFB71A-830F-482D-9EFC-24803D15C3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31</xdr:row>
      <xdr:rowOff>0</xdr:rowOff>
    </xdr:from>
    <xdr:to>
      <xdr:col>17</xdr:col>
      <xdr:colOff>288132</xdr:colOff>
      <xdr:row>45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7F4B26F-E20C-405C-B83A-561D34AEF9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46</xdr:row>
      <xdr:rowOff>0</xdr:rowOff>
    </xdr:from>
    <xdr:to>
      <xdr:col>8</xdr:col>
      <xdr:colOff>304801</xdr:colOff>
      <xdr:row>60</xdr:row>
      <xdr:rowOff>76200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322CD3B-6344-47BB-8D78-2FBC3868B7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0</xdr:colOff>
      <xdr:row>46</xdr:row>
      <xdr:rowOff>0</xdr:rowOff>
    </xdr:from>
    <xdr:to>
      <xdr:col>17</xdr:col>
      <xdr:colOff>304801</xdr:colOff>
      <xdr:row>60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81A3EB65-E1C7-42F0-81E6-39CA085040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18</xdr:col>
      <xdr:colOff>0</xdr:colOff>
      <xdr:row>46</xdr:row>
      <xdr:rowOff>0</xdr:rowOff>
    </xdr:from>
    <xdr:to>
      <xdr:col>25</xdr:col>
      <xdr:colOff>304800</xdr:colOff>
      <xdr:row>60</xdr:row>
      <xdr:rowOff>76200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5BBE79C-D114-49AC-94FD-80E775F6900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26</xdr:col>
      <xdr:colOff>0</xdr:colOff>
      <xdr:row>46</xdr:row>
      <xdr:rowOff>0</xdr:rowOff>
    </xdr:from>
    <xdr:to>
      <xdr:col>33</xdr:col>
      <xdr:colOff>304800</xdr:colOff>
      <xdr:row>60</xdr:row>
      <xdr:rowOff>76200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8C8B227-3FB7-4DD7-9FCA-9E0F303DEE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61</xdr:row>
      <xdr:rowOff>0</xdr:rowOff>
    </xdr:from>
    <xdr:to>
      <xdr:col>8</xdr:col>
      <xdr:colOff>304801</xdr:colOff>
      <xdr:row>75</xdr:row>
      <xdr:rowOff>76200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73ABBE8-390A-4B31-91A6-F85245E3F3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59BB9-51C5-4F73-9F8C-6655A82BDACA}">
  <dimension ref="A1:V723"/>
  <sheetViews>
    <sheetView zoomScale="80" zoomScaleNormal="80" workbookViewId="0">
      <selection activeCell="H3" sqref="H3"/>
    </sheetView>
  </sheetViews>
  <sheetFormatPr defaultRowHeight="15" x14ac:dyDescent="0.25"/>
  <cols>
    <col min="1" max="1" width="18" customWidth="1"/>
    <col min="2" max="2" width="13.85546875" customWidth="1"/>
    <col min="3" max="3" width="27.42578125" customWidth="1"/>
    <col min="4" max="4" width="37.42578125" customWidth="1"/>
    <col min="5" max="5" width="12.140625" customWidth="1"/>
    <col min="6" max="6" width="11.7109375" customWidth="1"/>
    <col min="7" max="7" width="30.28515625" customWidth="1"/>
    <col min="8" max="8" width="14.5703125" customWidth="1"/>
    <col min="10" max="10" width="19.5703125" customWidth="1"/>
    <col min="11" max="11" width="18.28515625" customWidth="1"/>
    <col min="12" max="12" width="17.140625" customWidth="1"/>
    <col min="13" max="14" width="18.28515625" customWidth="1"/>
    <col min="15" max="15" width="18.140625" customWidth="1"/>
    <col min="16" max="16" width="20.85546875" customWidth="1"/>
    <col min="17" max="17" width="16" customWidth="1"/>
    <col min="18" max="18" width="14.85546875" customWidth="1"/>
    <col min="19" max="19" width="17.7109375" customWidth="1"/>
    <col min="20" max="20" width="18.140625" customWidth="1"/>
    <col min="21" max="21" width="23.5703125" customWidth="1"/>
    <col min="22" max="22" width="27.42578125" customWidth="1"/>
  </cols>
  <sheetData>
    <row r="1" spans="1:22" x14ac:dyDescent="0.25">
      <c r="A1" t="s">
        <v>0</v>
      </c>
      <c r="L1" t="s">
        <v>70</v>
      </c>
      <c r="M1">
        <f>1/((1000/60)*360)</f>
        <v>1.6666666666666666E-4</v>
      </c>
    </row>
    <row r="2" spans="1:22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9</v>
      </c>
      <c r="J2" s="1" t="s">
        <v>15</v>
      </c>
      <c r="K2" t="s">
        <v>16</v>
      </c>
      <c r="M2" t="s">
        <v>49</v>
      </c>
      <c r="N2" t="s">
        <v>54</v>
      </c>
      <c r="O2" t="s">
        <v>55</v>
      </c>
      <c r="P2" t="s">
        <v>1</v>
      </c>
      <c r="Q2" t="s">
        <v>57</v>
      </c>
      <c r="R2" t="s">
        <v>58</v>
      </c>
      <c r="S2" t="s">
        <v>59</v>
      </c>
      <c r="T2" t="s">
        <v>60</v>
      </c>
      <c r="U2" t="s">
        <v>61</v>
      </c>
      <c r="V2" t="s">
        <v>62</v>
      </c>
    </row>
    <row r="3" spans="1:22" x14ac:dyDescent="0.25">
      <c r="A3">
        <v>-360</v>
      </c>
      <c r="B3">
        <v>39.270000000000003</v>
      </c>
      <c r="C3">
        <v>1.02</v>
      </c>
      <c r="D3">
        <f>C4-C3</f>
        <v>-3.0000000000001137E-3</v>
      </c>
      <c r="E3">
        <f>LOG(B3)</f>
        <v>1.5940609012704183</v>
      </c>
      <c r="F3">
        <f>LOG(C3)</f>
        <v>8.6001717619175692E-3</v>
      </c>
      <c r="G3">
        <f>B4-B3</f>
        <v>3.9999999999999147E-2</v>
      </c>
      <c r="H3">
        <f>(F4-F3)/(E4-E3)</f>
        <v>-2.8932271732849486</v>
      </c>
      <c r="J3">
        <v>0</v>
      </c>
      <c r="K3">
        <v>-8</v>
      </c>
      <c r="M3">
        <v>0</v>
      </c>
      <c r="N3">
        <f>$K$39*($K$41^2)*((SIN(RADIANS(A3))))+($K$40/2)*(SIN(2*RADIANS(A3)))</f>
        <v>1.0943646681013664E-13</v>
      </c>
      <c r="O3">
        <f>(C3*100000)*((B4/100000)-(B3/100000))</f>
        <v>4.0800000000000988E-2</v>
      </c>
      <c r="P3" s="2">
        <v>-12</v>
      </c>
      <c r="Q3">
        <f>1-EXP((-$K$14)*((P3-$K$16)/$K$17)^($K$15+1))</f>
        <v>0</v>
      </c>
      <c r="R3">
        <f>Q4-Q3</f>
        <v>2.3147880231833007E-5</v>
      </c>
      <c r="S3">
        <f>(R3)*($K$22)*($K$23)*($K$25)</f>
        <v>3.1894190716794064E-2</v>
      </c>
      <c r="T3">
        <f>S3/(($K$20+$K$22)*1007)</f>
        <v>5.7979876987241358E-2</v>
      </c>
      <c r="U3">
        <f>$K$24+T3</f>
        <v>298.05797987698725</v>
      </c>
      <c r="V3">
        <f>(B4*C4*$K$24)/(B3*C3)</f>
        <v>297.4261762458994</v>
      </c>
    </row>
    <row r="4" spans="1:22" x14ac:dyDescent="0.25">
      <c r="A4">
        <v>-359</v>
      </c>
      <c r="B4">
        <v>39.31</v>
      </c>
      <c r="C4">
        <v>1.0169999999999999</v>
      </c>
      <c r="D4">
        <f t="shared" ref="D4:D67" si="0">C5-C4</f>
        <v>-2.0000000000000018E-3</v>
      </c>
      <c r="E4">
        <f t="shared" ref="E4:E67" si="1">LOG(B4)</f>
        <v>1.5945030438200891</v>
      </c>
      <c r="F4">
        <f t="shared" ref="F4:F67" si="2">LOG(C4)</f>
        <v>7.3209529227445565E-3</v>
      </c>
      <c r="G4">
        <f t="shared" ref="G4:G67" si="3">B5-B4</f>
        <v>0.11999999999999744</v>
      </c>
      <c r="H4">
        <f t="shared" ref="H4:H67" si="4">(F5-F4)/(E5-E4)</f>
        <v>-0.64583304188277024</v>
      </c>
      <c r="J4">
        <v>2</v>
      </c>
      <c r="K4">
        <v>-2.3279999999999998</v>
      </c>
      <c r="M4">
        <f>$K$39*((1-COS(RADIANS(A4))+($K$39/$K$38)*(1-SQRT(1-(($K$39/$K$38)^2)*SIN(RADIANS(A4))))))</f>
        <v>1.5514359038088066E-5</v>
      </c>
      <c r="N4">
        <f t="shared" ref="N4:N67" si="5">$K$39*($K$41^2)*((SIN(RADIANS(A4))))+($K$40/2)*(SIN(2*RADIANS(A4)))</f>
        <v>7.794686008125991</v>
      </c>
      <c r="O4">
        <f t="shared" ref="O4:O67" si="6">(C4*100000)*((B5/100000)-(B4/100000))</f>
        <v>0.12203999999999744</v>
      </c>
      <c r="P4" s="2">
        <v>-11</v>
      </c>
      <c r="Q4">
        <f t="shared" ref="Q4:Q67" si="7">1-EXP((-$K$14)*((P4-$K$16)/$K$17)^($K$15+1))</f>
        <v>2.3147880231833007E-5</v>
      </c>
      <c r="R4">
        <f t="shared" ref="R4:R67" si="8">Q5-Q4</f>
        <v>1.620201592353876E-4</v>
      </c>
      <c r="S4">
        <f t="shared" ref="S4:S67" si="9">(R4)*($K$22)*($K$23)*($K$25)</f>
        <v>0.22323866405323964</v>
      </c>
      <c r="T4">
        <f>S4/(($K$20+$K$22)*1007)</f>
        <v>0.40582156153557897</v>
      </c>
      <c r="U4">
        <f t="shared" ref="U4:U67" si="10">$K$24+T4</f>
        <v>298.40582156153556</v>
      </c>
      <c r="V4">
        <f t="shared" ref="V4:V67" si="11">(B5*C5*$K$24)/(B4*C4)</f>
        <v>298.32186585362496</v>
      </c>
    </row>
    <row r="5" spans="1:22" x14ac:dyDescent="0.25">
      <c r="A5">
        <v>-358</v>
      </c>
      <c r="B5">
        <v>39.43</v>
      </c>
      <c r="C5">
        <v>1.0149999999999999</v>
      </c>
      <c r="D5">
        <f t="shared" si="0"/>
        <v>-4.9999999999998934E-3</v>
      </c>
      <c r="E5">
        <f t="shared" si="1"/>
        <v>1.5958267770732231</v>
      </c>
      <c r="F5">
        <f t="shared" si="2"/>
        <v>6.4660422492316813E-3</v>
      </c>
      <c r="G5">
        <f t="shared" si="3"/>
        <v>0.20000000000000284</v>
      </c>
      <c r="H5">
        <f t="shared" si="4"/>
        <v>-0.97604928417571124</v>
      </c>
      <c r="J5">
        <v>5</v>
      </c>
      <c r="K5">
        <v>0.28399999999999997</v>
      </c>
      <c r="M5">
        <f t="shared" ref="M5:M68" si="12">$K$39*((1-COS(RADIANS(A5))+($K$39/$K$38)*(1-SQRT(1-(($K$39/$K$38)^2)*SIN(RADIANS(A5))))))</f>
        <v>4.342879141329577E-5</v>
      </c>
      <c r="N5">
        <f t="shared" si="5"/>
        <v>15.586992931122394</v>
      </c>
      <c r="O5">
        <f t="shared" si="6"/>
        <v>0.2030000000000049</v>
      </c>
      <c r="P5" s="2">
        <v>-10</v>
      </c>
      <c r="Q5">
        <f t="shared" si="7"/>
        <v>1.851680394672206E-4</v>
      </c>
      <c r="R5">
        <f t="shared" si="8"/>
        <v>4.3963668871649375E-4</v>
      </c>
      <c r="S5">
        <f t="shared" si="9"/>
        <v>0.60575120726349685</v>
      </c>
      <c r="T5">
        <f t="shared" ref="T5:T67" si="13">S5/(($K$20+$K$22)*1007)</f>
        <v>1.1011842499429569</v>
      </c>
      <c r="U5">
        <f t="shared" si="10"/>
        <v>299.10118424994295</v>
      </c>
      <c r="V5">
        <f t="shared" si="11"/>
        <v>298.0361131343318</v>
      </c>
    </row>
    <row r="6" spans="1:22" x14ac:dyDescent="0.25">
      <c r="A6">
        <v>-357</v>
      </c>
      <c r="B6">
        <v>39.630000000000003</v>
      </c>
      <c r="C6">
        <v>1.01</v>
      </c>
      <c r="D6">
        <f t="shared" si="0"/>
        <v>-5.0000000000001155E-3</v>
      </c>
      <c r="E6">
        <f t="shared" si="1"/>
        <v>1.5980240723341896</v>
      </c>
      <c r="F6">
        <f t="shared" si="2"/>
        <v>4.3213737826425782E-3</v>
      </c>
      <c r="G6">
        <f t="shared" si="3"/>
        <v>0.26999999999999602</v>
      </c>
      <c r="H6">
        <f t="shared" si="4"/>
        <v>-0.73090577781300647</v>
      </c>
      <c r="J6">
        <v>10</v>
      </c>
      <c r="K6">
        <v>2.8109999999999999</v>
      </c>
      <c r="M6">
        <f t="shared" si="12"/>
        <v>8.3734800904415265E-5</v>
      </c>
      <c r="N6">
        <f t="shared" si="5"/>
        <v>23.374542414337633</v>
      </c>
      <c r="O6">
        <f t="shared" si="6"/>
        <v>0.27269999999999567</v>
      </c>
      <c r="P6" s="2">
        <v>-9</v>
      </c>
      <c r="Q6">
        <f t="shared" si="7"/>
        <v>6.2480472818371435E-4</v>
      </c>
      <c r="R6">
        <f t="shared" si="8"/>
        <v>8.5557990132989481E-4</v>
      </c>
      <c r="S6">
        <f t="shared" si="9"/>
        <v>1.1788564772745354</v>
      </c>
      <c r="T6">
        <f t="shared" si="13"/>
        <v>2.1430220363610042</v>
      </c>
      <c r="U6">
        <f t="shared" si="10"/>
        <v>300.143022036361</v>
      </c>
      <c r="V6">
        <f t="shared" si="11"/>
        <v>298.54498167454886</v>
      </c>
    </row>
    <row r="7" spans="1:22" x14ac:dyDescent="0.25">
      <c r="A7">
        <v>-356</v>
      </c>
      <c r="B7">
        <v>39.9</v>
      </c>
      <c r="C7">
        <v>1.0049999999999999</v>
      </c>
      <c r="D7">
        <f t="shared" si="0"/>
        <v>0</v>
      </c>
      <c r="E7">
        <f t="shared" si="1"/>
        <v>1.6009728956867482</v>
      </c>
      <c r="F7">
        <f t="shared" si="2"/>
        <v>2.1660617565076304E-3</v>
      </c>
      <c r="G7">
        <f t="shared" si="3"/>
        <v>0.35999999999999943</v>
      </c>
      <c r="H7">
        <f t="shared" si="4"/>
        <v>0</v>
      </c>
      <c r="J7">
        <v>50</v>
      </c>
      <c r="K7">
        <v>13.234999999999999</v>
      </c>
      <c r="M7">
        <f t="shared" si="12"/>
        <v>1.3642011013189286E-4</v>
      </c>
      <c r="N7">
        <f t="shared" si="5"/>
        <v>31.154957563844096</v>
      </c>
      <c r="O7">
        <f t="shared" si="6"/>
        <v>0.36179999999999785</v>
      </c>
      <c r="P7" s="2">
        <v>-8</v>
      </c>
      <c r="Q7">
        <f t="shared" si="7"/>
        <v>1.4803846295136092E-3</v>
      </c>
      <c r="R7">
        <f t="shared" si="8"/>
        <v>1.4089516990168915E-3</v>
      </c>
      <c r="S7">
        <f t="shared" si="9"/>
        <v>1.9413170341791302</v>
      </c>
      <c r="T7">
        <f t="shared" si="13"/>
        <v>3.5290854009872872</v>
      </c>
      <c r="U7">
        <f t="shared" si="10"/>
        <v>301.5290854009873</v>
      </c>
      <c r="V7">
        <f t="shared" si="11"/>
        <v>300.68872180451126</v>
      </c>
    </row>
    <row r="8" spans="1:22" x14ac:dyDescent="0.25">
      <c r="A8">
        <v>-355</v>
      </c>
      <c r="B8">
        <v>40.26</v>
      </c>
      <c r="C8">
        <v>1.0049999999999999</v>
      </c>
      <c r="D8">
        <f t="shared" si="0"/>
        <v>-4.9999999999998934E-3</v>
      </c>
      <c r="E8">
        <f t="shared" si="1"/>
        <v>1.6048737705526357</v>
      </c>
      <c r="F8">
        <f t="shared" si="2"/>
        <v>2.1660617565076304E-3</v>
      </c>
      <c r="G8">
        <f t="shared" si="3"/>
        <v>0.42999999999999972</v>
      </c>
      <c r="H8">
        <f t="shared" si="4"/>
        <v>-0.46946242778946645</v>
      </c>
      <c r="J8">
        <v>90</v>
      </c>
      <c r="K8">
        <v>25.864000000000001</v>
      </c>
      <c r="M8">
        <f t="shared" si="12"/>
        <v>2.0146866427198432E-4</v>
      </c>
      <c r="N8">
        <f t="shared" si="5"/>
        <v>38.925863676229412</v>
      </c>
      <c r="O8">
        <f t="shared" si="6"/>
        <v>0.43214999999999953</v>
      </c>
      <c r="P8" s="2">
        <v>-7</v>
      </c>
      <c r="Q8">
        <f t="shared" si="7"/>
        <v>2.8893363285305007E-3</v>
      </c>
      <c r="R8">
        <f t="shared" si="8"/>
        <v>2.0981844787871795E-3</v>
      </c>
      <c r="S8">
        <f t="shared" si="9"/>
        <v>2.8909729640568598</v>
      </c>
      <c r="T8">
        <f t="shared" si="13"/>
        <v>5.2554478750638731</v>
      </c>
      <c r="U8">
        <f t="shared" si="10"/>
        <v>303.25544787506385</v>
      </c>
      <c r="V8">
        <f t="shared" si="11"/>
        <v>299.68438977492076</v>
      </c>
    </row>
    <row r="9" spans="1:22" x14ac:dyDescent="0.25">
      <c r="A9">
        <v>-354</v>
      </c>
      <c r="B9">
        <v>40.69</v>
      </c>
      <c r="C9">
        <v>1</v>
      </c>
      <c r="D9">
        <f t="shared" si="0"/>
        <v>0</v>
      </c>
      <c r="E9">
        <f t="shared" si="1"/>
        <v>1.6094876898532853</v>
      </c>
      <c r="F9">
        <f t="shared" si="2"/>
        <v>0</v>
      </c>
      <c r="G9">
        <f t="shared" si="3"/>
        <v>0.51000000000000512</v>
      </c>
      <c r="H9">
        <f t="shared" si="4"/>
        <v>0</v>
      </c>
      <c r="J9">
        <v>100</v>
      </c>
      <c r="K9">
        <v>40</v>
      </c>
      <c r="M9">
        <f t="shared" si="12"/>
        <v>2.788606359294929E-4</v>
      </c>
      <c r="N9">
        <f t="shared" si="5"/>
        <v>46.684888967695287</v>
      </c>
      <c r="O9">
        <f t="shared" si="6"/>
        <v>0.510000000000007</v>
      </c>
      <c r="P9" s="2">
        <v>-6</v>
      </c>
      <c r="Q9">
        <f t="shared" si="7"/>
        <v>4.9875208073176802E-3</v>
      </c>
      <c r="R9">
        <f t="shared" si="8"/>
        <v>2.9208569343844859E-3</v>
      </c>
      <c r="S9">
        <f t="shared" si="9"/>
        <v>4.0244880822226508</v>
      </c>
      <c r="T9">
        <f t="shared" si="13"/>
        <v>7.3160446683170441</v>
      </c>
      <c r="U9">
        <f t="shared" si="10"/>
        <v>305.31604466831703</v>
      </c>
      <c r="V9">
        <f t="shared" si="11"/>
        <v>301.73507004177935</v>
      </c>
    </row>
    <row r="10" spans="1:22" x14ac:dyDescent="0.25">
      <c r="A10">
        <v>-353</v>
      </c>
      <c r="B10">
        <v>41.2</v>
      </c>
      <c r="C10">
        <v>1</v>
      </c>
      <c r="D10">
        <f t="shared" si="0"/>
        <v>0</v>
      </c>
      <c r="E10">
        <f t="shared" si="1"/>
        <v>1.6148972160331345</v>
      </c>
      <c r="F10">
        <f t="shared" si="2"/>
        <v>0</v>
      </c>
      <c r="G10">
        <f t="shared" si="3"/>
        <v>0.58999999999999631</v>
      </c>
      <c r="H10">
        <f t="shared" si="4"/>
        <v>0</v>
      </c>
      <c r="M10">
        <f t="shared" si="12"/>
        <v>3.6857243116767438E-4</v>
      </c>
      <c r="N10">
        <f t="shared" si="5"/>
        <v>54.429665302240963</v>
      </c>
      <c r="O10">
        <f t="shared" si="6"/>
        <v>0.58999999999999264</v>
      </c>
      <c r="P10" s="2">
        <v>-5</v>
      </c>
      <c r="Q10">
        <f t="shared" si="7"/>
        <v>7.9083777417021661E-3</v>
      </c>
      <c r="R10">
        <f t="shared" si="8"/>
        <v>3.8735175582971237E-3</v>
      </c>
      <c r="S10">
        <f t="shared" si="9"/>
        <v>5.3371067463569641</v>
      </c>
      <c r="T10">
        <f t="shared" si="13"/>
        <v>9.7022305839104703</v>
      </c>
      <c r="U10">
        <f t="shared" si="10"/>
        <v>307.70223058391048</v>
      </c>
      <c r="V10">
        <f t="shared" si="11"/>
        <v>302.26747572815532</v>
      </c>
    </row>
    <row r="11" spans="1:22" x14ac:dyDescent="0.25">
      <c r="A11">
        <v>-352</v>
      </c>
      <c r="B11">
        <v>41.79</v>
      </c>
      <c r="C11">
        <v>1</v>
      </c>
      <c r="D11">
        <f t="shared" si="0"/>
        <v>-3.0000000000000027E-3</v>
      </c>
      <c r="E11">
        <f t="shared" si="1"/>
        <v>1.6210723711436259</v>
      </c>
      <c r="F11">
        <f t="shared" si="2"/>
        <v>0</v>
      </c>
      <c r="G11">
        <f t="shared" si="3"/>
        <v>0.66000000000000369</v>
      </c>
      <c r="H11">
        <f t="shared" si="4"/>
        <v>-0.19173837960080253</v>
      </c>
      <c r="J11" s="7" t="s">
        <v>69</v>
      </c>
      <c r="K11" s="7">
        <f>SUM(O3:O721)</f>
        <v>3697.6741899999988</v>
      </c>
      <c r="M11">
        <f t="shared" si="12"/>
        <v>4.7057669669366299E-4</v>
      </c>
      <c r="N11">
        <f t="shared" si="5"/>
        <v>62.157828918700311</v>
      </c>
      <c r="O11">
        <f t="shared" si="6"/>
        <v>0.66000000000000525</v>
      </c>
      <c r="P11" s="2">
        <v>-4</v>
      </c>
      <c r="Q11">
        <f t="shared" si="7"/>
        <v>1.178189529999929E-2</v>
      </c>
      <c r="R11">
        <f t="shared" si="8"/>
        <v>4.9515194233816784E-3</v>
      </c>
      <c r="S11">
        <f t="shared" si="9"/>
        <v>6.822426211194367</v>
      </c>
      <c r="T11">
        <f t="shared" si="13"/>
        <v>12.402366186118478</v>
      </c>
      <c r="U11">
        <f t="shared" si="10"/>
        <v>310.40236618611846</v>
      </c>
      <c r="V11">
        <f t="shared" si="11"/>
        <v>301.79826992103381</v>
      </c>
    </row>
    <row r="12" spans="1:22" x14ac:dyDescent="0.25">
      <c r="A12">
        <v>-351</v>
      </c>
      <c r="B12">
        <v>42.45</v>
      </c>
      <c r="C12">
        <v>0.997</v>
      </c>
      <c r="D12">
        <f t="shared" si="0"/>
        <v>-2.0000000000000018E-3</v>
      </c>
      <c r="E12">
        <f t="shared" si="1"/>
        <v>1.6278776945799716</v>
      </c>
      <c r="F12">
        <f t="shared" si="2"/>
        <v>-1.3048416883442813E-3</v>
      </c>
      <c r="G12">
        <f t="shared" si="3"/>
        <v>0.75</v>
      </c>
      <c r="H12">
        <f t="shared" si="4"/>
        <v>-0.11465574242629122</v>
      </c>
      <c r="J12" t="s">
        <v>17</v>
      </c>
      <c r="K12">
        <v>1.3484</v>
      </c>
      <c r="M12">
        <f t="shared" si="12"/>
        <v>5.8484232819710743E-4</v>
      </c>
      <c r="N12">
        <f t="shared" si="5"/>
        <v>69.867021156402458</v>
      </c>
      <c r="O12">
        <f t="shared" si="6"/>
        <v>0.74775000000000191</v>
      </c>
      <c r="P12" s="2">
        <v>-3</v>
      </c>
      <c r="Q12">
        <f t="shared" si="7"/>
        <v>1.6733414723380968E-2</v>
      </c>
      <c r="R12">
        <f t="shared" si="8"/>
        <v>6.148870406680329E-3</v>
      </c>
      <c r="S12">
        <f t="shared" si="9"/>
        <v>8.4721902601611969</v>
      </c>
      <c r="T12">
        <f t="shared" si="13"/>
        <v>15.401442646983288</v>
      </c>
      <c r="U12">
        <f t="shared" si="10"/>
        <v>313.4014426469833</v>
      </c>
      <c r="V12">
        <f t="shared" si="11"/>
        <v>302.65666256720692</v>
      </c>
    </row>
    <row r="13" spans="1:22" x14ac:dyDescent="0.25">
      <c r="A13">
        <v>-350</v>
      </c>
      <c r="B13">
        <v>43.2</v>
      </c>
      <c r="C13">
        <v>0.995</v>
      </c>
      <c r="D13">
        <f t="shared" si="0"/>
        <v>-2.0000000000000018E-3</v>
      </c>
      <c r="E13">
        <f t="shared" si="1"/>
        <v>1.6354837468149122</v>
      </c>
      <c r="F13">
        <f t="shared" si="2"/>
        <v>-2.176919254274547E-3</v>
      </c>
      <c r="G13">
        <f t="shared" si="3"/>
        <v>0.82000000000000028</v>
      </c>
      <c r="H13">
        <f t="shared" si="4"/>
        <v>-0.10700478433645549</v>
      </c>
      <c r="J13" t="s">
        <v>18</v>
      </c>
      <c r="K13">
        <v>1.3109</v>
      </c>
      <c r="M13">
        <f t="shared" si="12"/>
        <v>7.1133447983976709E-4</v>
      </c>
      <c r="N13">
        <f t="shared" si="5"/>
        <v>77.554889179233797</v>
      </c>
      <c r="O13">
        <f t="shared" si="6"/>
        <v>0.81589999999999829</v>
      </c>
      <c r="P13" s="2">
        <v>-2</v>
      </c>
      <c r="Q13">
        <f t="shared" si="7"/>
        <v>2.2882285130061297E-2</v>
      </c>
      <c r="R13">
        <f t="shared" si="8"/>
        <v>7.4581035014972263E-3</v>
      </c>
      <c r="S13">
        <f t="shared" si="9"/>
        <v>10.276110515520235</v>
      </c>
      <c r="T13">
        <f t="shared" si="13"/>
        <v>18.68075690923347</v>
      </c>
      <c r="U13">
        <f t="shared" si="10"/>
        <v>316.68075690923348</v>
      </c>
      <c r="V13">
        <f t="shared" si="11"/>
        <v>303.04611669458404</v>
      </c>
    </row>
    <row r="14" spans="1:22" x14ac:dyDescent="0.25">
      <c r="A14">
        <v>-349</v>
      </c>
      <c r="B14">
        <v>44.02</v>
      </c>
      <c r="C14">
        <v>0.99299999999999999</v>
      </c>
      <c r="D14">
        <f t="shared" si="0"/>
        <v>3.0000000000000027E-3</v>
      </c>
      <c r="E14">
        <f t="shared" si="1"/>
        <v>1.6436500382173291</v>
      </c>
      <c r="F14">
        <f t="shared" si="2"/>
        <v>-3.0507515046188267E-3</v>
      </c>
      <c r="G14">
        <f t="shared" si="3"/>
        <v>0.88999999999999346</v>
      </c>
      <c r="H14">
        <f t="shared" si="4"/>
        <v>0.15070601514052923</v>
      </c>
      <c r="J14" t="s">
        <v>19</v>
      </c>
      <c r="K14">
        <v>5</v>
      </c>
      <c r="M14">
        <f t="shared" si="12"/>
        <v>8.5001457489306096E-4</v>
      </c>
      <c r="N14">
        <f t="shared" si="5"/>
        <v>85.219086697866132</v>
      </c>
      <c r="O14">
        <f t="shared" si="6"/>
        <v>0.88376999999999462</v>
      </c>
      <c r="P14" s="2">
        <v>-1</v>
      </c>
      <c r="Q14">
        <f t="shared" si="7"/>
        <v>3.0340388631558524E-2</v>
      </c>
      <c r="R14">
        <f t="shared" si="8"/>
        <v>8.8701722161182994E-3</v>
      </c>
      <c r="S14">
        <f t="shared" si="9"/>
        <v>12.221722314021253</v>
      </c>
      <c r="T14">
        <f t="shared" si="13"/>
        <v>22.21764968521526</v>
      </c>
      <c r="U14">
        <f t="shared" si="10"/>
        <v>320.21764968521524</v>
      </c>
      <c r="V14">
        <f t="shared" si="11"/>
        <v>304.94349313893298</v>
      </c>
    </row>
    <row r="15" spans="1:22" x14ac:dyDescent="0.25">
      <c r="A15">
        <v>-348</v>
      </c>
      <c r="B15">
        <v>44.91</v>
      </c>
      <c r="C15">
        <v>0.996</v>
      </c>
      <c r="D15">
        <f t="shared" si="0"/>
        <v>1.0000000000000009E-3</v>
      </c>
      <c r="E15">
        <f t="shared" si="1"/>
        <v>1.6523430550627147</v>
      </c>
      <c r="F15">
        <f t="shared" si="2"/>
        <v>-1.7406615763012701E-3</v>
      </c>
      <c r="G15">
        <f t="shared" si="3"/>
        <v>0.98000000000000398</v>
      </c>
      <c r="H15">
        <f t="shared" si="4"/>
        <v>4.6487441664492694E-2</v>
      </c>
      <c r="J15" t="s">
        <v>20</v>
      </c>
      <c r="K15">
        <v>2</v>
      </c>
      <c r="M15">
        <f t="shared" si="12"/>
        <v>1.000840317520444E-3</v>
      </c>
      <c r="N15">
        <f t="shared" si="5"/>
        <v>92.857274689930719</v>
      </c>
      <c r="O15">
        <f t="shared" si="6"/>
        <v>0.97608000000000217</v>
      </c>
      <c r="P15" s="2">
        <v>0</v>
      </c>
      <c r="Q15">
        <f t="shared" si="7"/>
        <v>3.9210560847676823E-2</v>
      </c>
      <c r="R15">
        <f t="shared" si="8"/>
        <v>1.0374376245740113E-2</v>
      </c>
      <c r="S15">
        <f t="shared" si="9"/>
        <v>14.294282294340855</v>
      </c>
      <c r="T15">
        <f t="shared" si="13"/>
        <v>25.985319282937184</v>
      </c>
      <c r="U15">
        <f t="shared" si="10"/>
        <v>323.98531928293721</v>
      </c>
      <c r="V15">
        <f t="shared" si="11"/>
        <v>304.80850903055557</v>
      </c>
    </row>
    <row r="16" spans="1:22" x14ac:dyDescent="0.25">
      <c r="A16">
        <v>-347</v>
      </c>
      <c r="B16">
        <v>45.89</v>
      </c>
      <c r="C16">
        <v>0.997</v>
      </c>
      <c r="D16">
        <f t="shared" si="0"/>
        <v>2.0000000000000018E-3</v>
      </c>
      <c r="E16">
        <f t="shared" si="1"/>
        <v>1.6617180576946593</v>
      </c>
      <c r="F16">
        <f t="shared" si="2"/>
        <v>-1.3048416883442813E-3</v>
      </c>
      <c r="G16">
        <f t="shared" si="3"/>
        <v>1.0399999999999991</v>
      </c>
      <c r="H16">
        <f t="shared" si="4"/>
        <v>8.9425145206233514E-2</v>
      </c>
      <c r="J16" t="s">
        <v>21</v>
      </c>
      <c r="K16">
        <v>-12</v>
      </c>
      <c r="M16">
        <f t="shared" si="12"/>
        <v>1.1637657057010202E-3</v>
      </c>
      <c r="N16">
        <f t="shared" si="5"/>
        <v>100.46712211790701</v>
      </c>
      <c r="O16">
        <f t="shared" si="6"/>
        <v>1.0368800000000036</v>
      </c>
      <c r="P16" s="2">
        <v>1</v>
      </c>
      <c r="Q16">
        <f t="shared" si="7"/>
        <v>4.9584937093416936E-2</v>
      </c>
      <c r="R16">
        <f t="shared" si="8"/>
        <v>1.195832259535945E-2</v>
      </c>
      <c r="S16">
        <f t="shared" si="9"/>
        <v>16.476714830450813</v>
      </c>
      <c r="T16">
        <f t="shared" si="13"/>
        <v>29.952724228251558</v>
      </c>
      <c r="U16">
        <f t="shared" si="10"/>
        <v>327.95272422825155</v>
      </c>
      <c r="V16">
        <f t="shared" si="11"/>
        <v>305.3648821819566</v>
      </c>
    </row>
    <row r="17" spans="1:22" x14ac:dyDescent="0.25">
      <c r="A17">
        <v>-346</v>
      </c>
      <c r="B17">
        <v>46.93</v>
      </c>
      <c r="C17">
        <v>0.999</v>
      </c>
      <c r="D17">
        <f t="shared" si="0"/>
        <v>3.9999999999998925E-3</v>
      </c>
      <c r="E17">
        <f t="shared" si="1"/>
        <v>1.6714505542124947</v>
      </c>
      <c r="F17">
        <f t="shared" si="2"/>
        <v>-4.3451177401769168E-4</v>
      </c>
      <c r="G17">
        <f t="shared" si="3"/>
        <v>1.1300000000000026</v>
      </c>
      <c r="H17">
        <f t="shared" si="4"/>
        <v>0.16794823831583144</v>
      </c>
      <c r="J17" t="s">
        <v>22</v>
      </c>
      <c r="K17">
        <v>60</v>
      </c>
      <c r="L17" t="s">
        <v>23</v>
      </c>
      <c r="M17">
        <f t="shared" si="12"/>
        <v>1.3387410452905398E-3</v>
      </c>
      <c r="N17">
        <f t="shared" si="5"/>
        <v>108.04630664450771</v>
      </c>
      <c r="O17">
        <f t="shared" si="6"/>
        <v>1.1288700000000003</v>
      </c>
      <c r="P17" s="2">
        <v>2</v>
      </c>
      <c r="Q17">
        <f t="shared" si="7"/>
        <v>6.1543259688776386E-2</v>
      </c>
      <c r="R17">
        <f t="shared" si="8"/>
        <v>1.360792709501879E-2</v>
      </c>
      <c r="S17">
        <f t="shared" si="9"/>
        <v>18.749614119391467</v>
      </c>
      <c r="T17">
        <f t="shared" si="13"/>
        <v>34.084587060180283</v>
      </c>
      <c r="U17">
        <f t="shared" si="10"/>
        <v>332.0845870601803</v>
      </c>
      <c r="V17">
        <f t="shared" si="11"/>
        <v>306.3972909623879</v>
      </c>
    </row>
    <row r="18" spans="1:22" x14ac:dyDescent="0.25">
      <c r="A18">
        <v>-345</v>
      </c>
      <c r="B18">
        <v>48.06</v>
      </c>
      <c r="C18">
        <v>1.0029999999999999</v>
      </c>
      <c r="D18">
        <f t="shared" si="0"/>
        <v>3.0000000000001137E-3</v>
      </c>
      <c r="E18">
        <f t="shared" si="1"/>
        <v>1.6817837664678814</v>
      </c>
      <c r="F18">
        <f t="shared" si="2"/>
        <v>1.300933020418072E-3</v>
      </c>
      <c r="G18">
        <f t="shared" si="3"/>
        <v>1.1999999999999957</v>
      </c>
      <c r="H18">
        <f t="shared" si="4"/>
        <v>0.12109897953142912</v>
      </c>
      <c r="J18" t="s">
        <v>24</v>
      </c>
      <c r="K18">
        <v>4.3800000000000002E-4</v>
      </c>
      <c r="L18" t="s">
        <v>25</v>
      </c>
      <c r="M18">
        <f t="shared" si="12"/>
        <v>1.5257129652154558E-3</v>
      </c>
      <c r="N18">
        <f t="shared" si="5"/>
        <v>115.59251534532741</v>
      </c>
      <c r="O18">
        <f t="shared" si="6"/>
        <v>1.2035999999999911</v>
      </c>
      <c r="P18" s="2">
        <v>3</v>
      </c>
      <c r="Q18">
        <f t="shared" si="7"/>
        <v>7.5151186783795176E-2</v>
      </c>
      <c r="R18">
        <f t="shared" si="8"/>
        <v>1.5307460758924529E-2</v>
      </c>
      <c r="S18">
        <f t="shared" si="9"/>
        <v>21.091308056950304</v>
      </c>
      <c r="T18">
        <f t="shared" si="13"/>
        <v>38.341510449364733</v>
      </c>
      <c r="U18">
        <f t="shared" si="10"/>
        <v>336.3415104493647</v>
      </c>
      <c r="V18">
        <f t="shared" si="11"/>
        <v>306.35428047941076</v>
      </c>
    </row>
    <row r="19" spans="1:22" x14ac:dyDescent="0.25">
      <c r="A19">
        <v>-344</v>
      </c>
      <c r="B19">
        <v>49.26</v>
      </c>
      <c r="C19">
        <v>1.006</v>
      </c>
      <c r="D19">
        <f t="shared" si="0"/>
        <v>-2.0000000000000018E-3</v>
      </c>
      <c r="E19">
        <f t="shared" si="1"/>
        <v>1.6924944075030843</v>
      </c>
      <c r="F19">
        <f t="shared" si="2"/>
        <v>2.5979807199085947E-3</v>
      </c>
      <c r="G19">
        <f t="shared" si="3"/>
        <v>1.2700000000000031</v>
      </c>
      <c r="H19">
        <f t="shared" si="4"/>
        <v>-7.8179688213502102E-2</v>
      </c>
      <c r="J19" t="s">
        <v>26</v>
      </c>
      <c r="K19">
        <v>1.167</v>
      </c>
      <c r="L19" t="s">
        <v>27</v>
      </c>
      <c r="M19">
        <f t="shared" si="12"/>
        <v>1.7246244337953821E-3</v>
      </c>
      <c r="N19">
        <f t="shared" si="5"/>
        <v>123.10344541853746</v>
      </c>
      <c r="O19">
        <f t="shared" si="6"/>
        <v>1.2776200000000038</v>
      </c>
      <c r="P19" s="2">
        <v>4</v>
      </c>
      <c r="Q19">
        <f t="shared" si="7"/>
        <v>9.0458647542719706E-2</v>
      </c>
      <c r="R19">
        <f t="shared" si="8"/>
        <v>1.7039644677878107E-2</v>
      </c>
      <c r="S19">
        <f t="shared" si="9"/>
        <v>23.477988984722426</v>
      </c>
      <c r="T19">
        <f t="shared" si="13"/>
        <v>42.68021488080084</v>
      </c>
      <c r="U19">
        <f t="shared" si="10"/>
        <v>340.68021488080086</v>
      </c>
      <c r="V19">
        <f t="shared" si="11"/>
        <v>305.07518752688901</v>
      </c>
    </row>
    <row r="20" spans="1:22" x14ac:dyDescent="0.25">
      <c r="A20">
        <v>-343</v>
      </c>
      <c r="B20">
        <v>50.53</v>
      </c>
      <c r="C20">
        <v>1.004</v>
      </c>
      <c r="D20">
        <f t="shared" si="0"/>
        <v>9.9999999999988987E-4</v>
      </c>
      <c r="E20">
        <f t="shared" si="1"/>
        <v>1.7035492982382305</v>
      </c>
      <c r="F20">
        <f t="shared" si="2"/>
        <v>1.7337128090005314E-3</v>
      </c>
      <c r="G20">
        <f t="shared" si="3"/>
        <v>1.3399999999999963</v>
      </c>
      <c r="H20">
        <f t="shared" si="4"/>
        <v>3.80356170135654E-2</v>
      </c>
      <c r="J20" t="s">
        <v>28</v>
      </c>
      <c r="K20">
        <f>K19*(438.28/1000000)</f>
        <v>5.1147276000000001E-4</v>
      </c>
      <c r="L20" t="s">
        <v>29</v>
      </c>
      <c r="M20">
        <f t="shared" si="12"/>
        <v>1.9354147761890704E-3</v>
      </c>
      <c r="N20">
        <f t="shared" si="5"/>
        <v>130.5768048914025</v>
      </c>
      <c r="O20">
        <f t="shared" si="6"/>
        <v>1.3453600000000001</v>
      </c>
      <c r="P20" s="2">
        <v>5</v>
      </c>
      <c r="Q20">
        <f t="shared" si="7"/>
        <v>0.10749829222059781</v>
      </c>
      <c r="R20">
        <f t="shared" si="8"/>
        <v>1.8785796091367768E-2</v>
      </c>
      <c r="S20">
        <f t="shared" si="9"/>
        <v>25.883914954809782</v>
      </c>
      <c r="T20">
        <f t="shared" si="13"/>
        <v>47.053904529324264</v>
      </c>
      <c r="U20">
        <f t="shared" si="10"/>
        <v>345.05390452932426</v>
      </c>
      <c r="V20">
        <f t="shared" si="11"/>
        <v>306.20731599625634</v>
      </c>
    </row>
    <row r="21" spans="1:22" x14ac:dyDescent="0.25">
      <c r="A21">
        <v>-342</v>
      </c>
      <c r="B21">
        <v>51.87</v>
      </c>
      <c r="C21">
        <v>1.0049999999999999</v>
      </c>
      <c r="D21">
        <f t="shared" si="0"/>
        <v>3.0000000000001137E-3</v>
      </c>
      <c r="E21">
        <f t="shared" si="1"/>
        <v>1.7149162479935849</v>
      </c>
      <c r="F21">
        <f t="shared" si="2"/>
        <v>2.1660617565076304E-3</v>
      </c>
      <c r="G21">
        <f t="shared" si="3"/>
        <v>1.4200000000000017</v>
      </c>
      <c r="H21">
        <f t="shared" si="4"/>
        <v>0.11036049412145234</v>
      </c>
      <c r="J21" t="s">
        <v>30</v>
      </c>
      <c r="K21">
        <v>14.7</v>
      </c>
      <c r="M21">
        <f t="shared" si="12"/>
        <v>2.158019692958433E-3</v>
      </c>
      <c r="N21">
        <f t="shared" si="5"/>
        <v>138.01031332339554</v>
      </c>
      <c r="O21">
        <f t="shared" si="6"/>
        <v>1.4271000000000018</v>
      </c>
      <c r="P21" s="2">
        <v>6</v>
      </c>
      <c r="Q21">
        <f t="shared" si="7"/>
        <v>0.12628408831196558</v>
      </c>
      <c r="R21">
        <f t="shared" si="8"/>
        <v>2.0526026965239974E-2</v>
      </c>
      <c r="S21">
        <f t="shared" si="9"/>
        <v>28.281683339070089</v>
      </c>
      <c r="T21">
        <f t="shared" si="13"/>
        <v>51.41276464895433</v>
      </c>
      <c r="U21">
        <f t="shared" si="10"/>
        <v>349.41276464895435</v>
      </c>
      <c r="V21">
        <f t="shared" si="11"/>
        <v>307.07199226539365</v>
      </c>
    </row>
    <row r="22" spans="1:22" x14ac:dyDescent="0.25">
      <c r="A22">
        <v>-341</v>
      </c>
      <c r="B22">
        <v>53.29</v>
      </c>
      <c r="C22">
        <v>1.008</v>
      </c>
      <c r="D22">
        <f t="shared" si="0"/>
        <v>-2.0000000000000018E-3</v>
      </c>
      <c r="E22">
        <f t="shared" si="1"/>
        <v>1.7266457202409118</v>
      </c>
      <c r="F22">
        <f t="shared" si="2"/>
        <v>3.4605321095064891E-3</v>
      </c>
      <c r="G22">
        <f t="shared" si="3"/>
        <v>1.490000000000002</v>
      </c>
      <c r="H22">
        <f t="shared" si="4"/>
        <v>-7.2021478811217857E-2</v>
      </c>
      <c r="J22" t="s">
        <v>31</v>
      </c>
      <c r="K22">
        <f>K20/14.7</f>
        <v>3.4794065306122454E-5</v>
      </c>
      <c r="L22" t="s">
        <v>29</v>
      </c>
      <c r="M22">
        <f t="shared" si="12"/>
        <v>2.3923712797451063E-3</v>
      </c>
      <c r="N22">
        <f t="shared" si="5"/>
        <v>145.40170250569719</v>
      </c>
      <c r="O22">
        <f t="shared" si="6"/>
        <v>1.5019199999999984</v>
      </c>
      <c r="P22" s="2">
        <v>7</v>
      </c>
      <c r="Q22">
        <f t="shared" si="7"/>
        <v>0.14681011527720556</v>
      </c>
      <c r="R22">
        <f t="shared" si="8"/>
        <v>2.2239494821502448E-2</v>
      </c>
      <c r="S22">
        <f t="shared" si="9"/>
        <v>30.642576433703319</v>
      </c>
      <c r="T22">
        <f t="shared" si="13"/>
        <v>55.704589841270156</v>
      </c>
      <c r="U22">
        <f t="shared" si="10"/>
        <v>353.70458984127015</v>
      </c>
      <c r="V22">
        <f t="shared" si="11"/>
        <v>305.72434299296754</v>
      </c>
    </row>
    <row r="23" spans="1:22" x14ac:dyDescent="0.25">
      <c r="A23">
        <v>-340</v>
      </c>
      <c r="B23">
        <v>54.78</v>
      </c>
      <c r="C23">
        <v>1.006</v>
      </c>
      <c r="D23">
        <f t="shared" si="0"/>
        <v>9.9999999999988987E-4</v>
      </c>
      <c r="E23">
        <f t="shared" si="1"/>
        <v>1.7386220279179425</v>
      </c>
      <c r="F23">
        <f t="shared" si="2"/>
        <v>2.5979807199085947E-3</v>
      </c>
      <c r="G23">
        <f t="shared" si="3"/>
        <v>1.5600000000000023</v>
      </c>
      <c r="H23">
        <f t="shared" si="4"/>
        <v>3.5383057733854667E-2</v>
      </c>
      <c r="J23" t="s">
        <v>32</v>
      </c>
      <c r="K23">
        <v>44000000</v>
      </c>
      <c r="L23" t="s">
        <v>33</v>
      </c>
      <c r="M23">
        <f t="shared" si="12"/>
        <v>2.6383980480532937E-3</v>
      </c>
      <c r="N23">
        <f t="shared" si="5"/>
        <v>152.74871715685171</v>
      </c>
      <c r="O23">
        <f t="shared" si="6"/>
        <v>1.5693600000000054</v>
      </c>
      <c r="P23" s="2">
        <v>8</v>
      </c>
      <c r="Q23">
        <f t="shared" si="7"/>
        <v>0.169049610098708</v>
      </c>
      <c r="R23">
        <f t="shared" si="8"/>
        <v>2.390470376340581E-2</v>
      </c>
      <c r="S23">
        <f t="shared" si="9"/>
        <v>32.936976225151135</v>
      </c>
      <c r="T23">
        <f t="shared" si="13"/>
        <v>59.875538050896601</v>
      </c>
      <c r="U23">
        <f t="shared" si="10"/>
        <v>357.87553805089658</v>
      </c>
      <c r="V23">
        <f t="shared" si="11"/>
        <v>306.79096723057057</v>
      </c>
    </row>
    <row r="24" spans="1:22" x14ac:dyDescent="0.25">
      <c r="A24">
        <v>-339</v>
      </c>
      <c r="B24">
        <v>56.34</v>
      </c>
      <c r="C24">
        <v>1.0069999999999999</v>
      </c>
      <c r="D24">
        <f t="shared" si="0"/>
        <v>2.0000000000000018E-3</v>
      </c>
      <c r="E24">
        <f t="shared" si="1"/>
        <v>1.7508168426497546</v>
      </c>
      <c r="F24">
        <f t="shared" si="2"/>
        <v>3.0294705536179621E-3</v>
      </c>
      <c r="G24">
        <f t="shared" si="3"/>
        <v>1.6299999999999955</v>
      </c>
      <c r="H24">
        <f t="shared" si="4"/>
        <v>6.9567563439094232E-2</v>
      </c>
      <c r="J24" t="s">
        <v>34</v>
      </c>
      <c r="K24">
        <v>298</v>
      </c>
      <c r="L24" t="s">
        <v>35</v>
      </c>
      <c r="M24">
        <f t="shared" si="12"/>
        <v>2.8960249471326719E-3</v>
      </c>
      <c r="N24">
        <f t="shared" si="5"/>
        <v>160.04911561436933</v>
      </c>
      <c r="O24">
        <f t="shared" si="6"/>
        <v>1.6414099999999905</v>
      </c>
      <c r="P24" s="2">
        <v>9</v>
      </c>
      <c r="Q24">
        <f t="shared" si="7"/>
        <v>0.19295431386211381</v>
      </c>
      <c r="R24">
        <f t="shared" si="8"/>
        <v>2.5499851663881801E-2</v>
      </c>
      <c r="S24">
        <f t="shared" si="9"/>
        <v>35.134842761945734</v>
      </c>
      <c r="T24">
        <f t="shared" si="13"/>
        <v>63.871000189104265</v>
      </c>
      <c r="U24">
        <f t="shared" si="10"/>
        <v>361.87100018910428</v>
      </c>
      <c r="V24">
        <f t="shared" si="11"/>
        <v>307.2305635489451</v>
      </c>
    </row>
    <row r="25" spans="1:22" x14ac:dyDescent="0.25">
      <c r="A25">
        <v>-338</v>
      </c>
      <c r="B25">
        <v>57.97</v>
      </c>
      <c r="C25">
        <v>1.0089999999999999</v>
      </c>
      <c r="D25">
        <f t="shared" si="0"/>
        <v>-2.0000000000000018E-3</v>
      </c>
      <c r="E25">
        <f t="shared" si="1"/>
        <v>1.7632033003707717</v>
      </c>
      <c r="F25">
        <f t="shared" si="2"/>
        <v>3.8911662369104775E-3</v>
      </c>
      <c r="G25">
        <f t="shared" si="3"/>
        <v>1.7000000000000028</v>
      </c>
      <c r="H25">
        <f t="shared" si="4"/>
        <v>-6.8646037179026412E-2</v>
      </c>
      <c r="J25" t="s">
        <v>36</v>
      </c>
      <c r="K25">
        <v>0.9</v>
      </c>
      <c r="M25">
        <f t="shared" si="12"/>
        <v>3.1651733869544965E-3</v>
      </c>
      <c r="N25">
        <f t="shared" si="5"/>
        <v>167.30067052205357</v>
      </c>
      <c r="O25">
        <f t="shared" si="6"/>
        <v>1.7153000000000087</v>
      </c>
      <c r="P25" s="2">
        <v>10</v>
      </c>
      <c r="Q25">
        <f t="shared" si="7"/>
        <v>0.21845416552599561</v>
      </c>
      <c r="R25">
        <f t="shared" si="8"/>
        <v>2.7003217408524849E-2</v>
      </c>
      <c r="S25">
        <f t="shared" si="9"/>
        <v>37.206247715510401</v>
      </c>
      <c r="T25">
        <f t="shared" si="13"/>
        <v>67.636570084414458</v>
      </c>
      <c r="U25">
        <f t="shared" si="10"/>
        <v>365.63657008441447</v>
      </c>
      <c r="V25">
        <f t="shared" si="11"/>
        <v>306.1309969802569</v>
      </c>
    </row>
    <row r="26" spans="1:22" x14ac:dyDescent="0.25">
      <c r="A26">
        <v>-337</v>
      </c>
      <c r="B26">
        <v>59.67</v>
      </c>
      <c r="C26">
        <v>1.0069999999999999</v>
      </c>
      <c r="D26">
        <f t="shared" si="0"/>
        <v>0</v>
      </c>
      <c r="E26">
        <f t="shared" si="1"/>
        <v>1.775756037844098</v>
      </c>
      <c r="F26">
        <f t="shared" si="2"/>
        <v>3.0294705536179621E-3</v>
      </c>
      <c r="G26">
        <f t="shared" si="3"/>
        <v>1.769999999999996</v>
      </c>
      <c r="H26">
        <f t="shared" si="4"/>
        <v>0</v>
      </c>
      <c r="J26" t="s">
        <v>37</v>
      </c>
      <c r="K26">
        <v>0.9</v>
      </c>
      <c r="M26">
        <f t="shared" si="12"/>
        <v>3.445761262274027E-3</v>
      </c>
      <c r="N26">
        <f t="shared" si="5"/>
        <v>174.50116951284403</v>
      </c>
      <c r="O26">
        <f t="shared" si="6"/>
        <v>1.7823899999999939</v>
      </c>
      <c r="P26" s="2">
        <v>11</v>
      </c>
      <c r="Q26">
        <f t="shared" si="7"/>
        <v>0.24545738293452046</v>
      </c>
      <c r="R26">
        <f t="shared" si="8"/>
        <v>2.8393579991788709E-2</v>
      </c>
      <c r="S26">
        <f t="shared" si="9"/>
        <v>39.121951829752767</v>
      </c>
      <c r="T26">
        <f t="shared" si="13"/>
        <v>71.119094217852933</v>
      </c>
      <c r="U26">
        <f t="shared" si="10"/>
        <v>369.11909421785293</v>
      </c>
      <c r="V26">
        <f t="shared" si="11"/>
        <v>306.83961789844147</v>
      </c>
    </row>
    <row r="27" spans="1:22" x14ac:dyDescent="0.25">
      <c r="A27">
        <v>-336</v>
      </c>
      <c r="B27">
        <v>61.44</v>
      </c>
      <c r="C27">
        <v>1.0069999999999999</v>
      </c>
      <c r="D27">
        <f t="shared" si="0"/>
        <v>6.0000000000000053E-3</v>
      </c>
      <c r="E27">
        <f t="shared" si="1"/>
        <v>1.7884512070234555</v>
      </c>
      <c r="F27">
        <f t="shared" si="2"/>
        <v>3.0294705536179621E-3</v>
      </c>
      <c r="G27">
        <f t="shared" si="3"/>
        <v>1.8400000000000034</v>
      </c>
      <c r="H27">
        <f t="shared" si="4"/>
        <v>0.20132046551162722</v>
      </c>
      <c r="J27" t="s">
        <v>38</v>
      </c>
      <c r="L27" t="s">
        <v>39</v>
      </c>
      <c r="M27">
        <f t="shared" si="12"/>
        <v>3.7377029777715242E-3</v>
      </c>
      <c r="N27">
        <f t="shared" si="5"/>
        <v>181.64841588695532</v>
      </c>
      <c r="O27">
        <f t="shared" si="6"/>
        <v>1.8528800000000012</v>
      </c>
      <c r="P27" s="2">
        <v>12</v>
      </c>
      <c r="Q27">
        <f t="shared" si="7"/>
        <v>0.27385096292630917</v>
      </c>
      <c r="R27">
        <f t="shared" si="8"/>
        <v>2.9650659256894585E-2</v>
      </c>
      <c r="S27">
        <f t="shared" si="9"/>
        <v>40.854012192337393</v>
      </c>
      <c r="T27">
        <f t="shared" si="13"/>
        <v>74.267775670499233</v>
      </c>
      <c r="U27">
        <f t="shared" si="10"/>
        <v>372.26777567049925</v>
      </c>
      <c r="V27">
        <f t="shared" si="11"/>
        <v>308.75322482207878</v>
      </c>
    </row>
    <row r="28" spans="1:22" x14ac:dyDescent="0.25">
      <c r="A28">
        <v>-335</v>
      </c>
      <c r="B28">
        <v>63.28</v>
      </c>
      <c r="C28">
        <v>1.0129999999999999</v>
      </c>
      <c r="D28">
        <f t="shared" si="0"/>
        <v>2.0000000000000018E-3</v>
      </c>
      <c r="E28">
        <f t="shared" si="1"/>
        <v>1.8012664704896202</v>
      </c>
      <c r="F28">
        <f t="shared" si="2"/>
        <v>5.6094453602803856E-3</v>
      </c>
      <c r="G28">
        <f t="shared" si="3"/>
        <v>1.9000000000000057</v>
      </c>
      <c r="H28">
        <f t="shared" si="4"/>
        <v>6.6672206850704477E-2</v>
      </c>
      <c r="J28" t="s">
        <v>40</v>
      </c>
      <c r="L28" t="s">
        <v>41</v>
      </c>
      <c r="M28">
        <f t="shared" si="12"/>
        <v>4.0409094742643826E-3</v>
      </c>
      <c r="N28">
        <f t="shared" si="5"/>
        <v>188.74022928510425</v>
      </c>
      <c r="O28">
        <f t="shared" si="6"/>
        <v>1.9247000000000136</v>
      </c>
      <c r="P28" s="2">
        <v>13</v>
      </c>
      <c r="Q28">
        <f t="shared" si="7"/>
        <v>0.30350162218320376</v>
      </c>
      <c r="R28">
        <f t="shared" si="8"/>
        <v>3.0755566256058242E-2</v>
      </c>
      <c r="S28">
        <f t="shared" si="9"/>
        <v>42.376402761266633</v>
      </c>
      <c r="T28">
        <f t="shared" si="13"/>
        <v>77.035302167623229</v>
      </c>
      <c r="U28">
        <f t="shared" si="10"/>
        <v>375.03530216762323</v>
      </c>
      <c r="V28">
        <f t="shared" si="11"/>
        <v>307.55355161659492</v>
      </c>
    </row>
    <row r="29" spans="1:22" x14ac:dyDescent="0.25">
      <c r="A29">
        <v>-334</v>
      </c>
      <c r="B29">
        <v>65.180000000000007</v>
      </c>
      <c r="C29">
        <v>1.0149999999999999</v>
      </c>
      <c r="D29">
        <f t="shared" si="0"/>
        <v>-2.9999999999998916E-3</v>
      </c>
      <c r="E29">
        <f t="shared" si="1"/>
        <v>1.8141143561291255</v>
      </c>
      <c r="F29">
        <f t="shared" si="2"/>
        <v>6.4660422492316813E-3</v>
      </c>
      <c r="G29">
        <f t="shared" si="3"/>
        <v>1.9699999999999989</v>
      </c>
      <c r="H29">
        <f t="shared" si="4"/>
        <v>-9.940948481537222E-2</v>
      </c>
      <c r="J29" t="s">
        <v>42</v>
      </c>
      <c r="L29" t="s">
        <v>43</v>
      </c>
      <c r="M29">
        <f t="shared" si="12"/>
        <v>4.3552882559820547E-3</v>
      </c>
      <c r="N29">
        <f t="shared" si="5"/>
        <v>195.77444635661519</v>
      </c>
      <c r="O29">
        <f t="shared" si="6"/>
        <v>1.9995499999999877</v>
      </c>
      <c r="P29" s="2">
        <v>14</v>
      </c>
      <c r="Q29">
        <f t="shared" si="7"/>
        <v>0.334257188439262</v>
      </c>
      <c r="R29">
        <f t="shared" si="8"/>
        <v>3.1691249702670454E-2</v>
      </c>
      <c r="S29">
        <f t="shared" si="9"/>
        <v>43.665629506779041</v>
      </c>
      <c r="T29">
        <f t="shared" si="13"/>
        <v>79.378964334103955</v>
      </c>
      <c r="U29">
        <f t="shared" si="10"/>
        <v>377.37896433410396</v>
      </c>
      <c r="V29">
        <f t="shared" si="11"/>
        <v>306.09934142208692</v>
      </c>
    </row>
    <row r="30" spans="1:22" x14ac:dyDescent="0.25">
      <c r="A30">
        <v>-333</v>
      </c>
      <c r="B30">
        <v>67.150000000000006</v>
      </c>
      <c r="C30">
        <v>1.012</v>
      </c>
      <c r="D30">
        <f t="shared" si="0"/>
        <v>0</v>
      </c>
      <c r="E30">
        <f t="shared" si="1"/>
        <v>1.8270460170047342</v>
      </c>
      <c r="F30">
        <f t="shared" si="2"/>
        <v>5.1805125037803143E-3</v>
      </c>
      <c r="G30">
        <f t="shared" si="3"/>
        <v>2.039999999999992</v>
      </c>
      <c r="H30">
        <f t="shared" si="4"/>
        <v>0</v>
      </c>
      <c r="J30" t="s">
        <v>44</v>
      </c>
      <c r="K30">
        <f>(K31*81.4)/30000</f>
        <v>2.7133333333333334</v>
      </c>
      <c r="L30" t="s">
        <v>45</v>
      </c>
      <c r="M30">
        <f t="shared" si="12"/>
        <v>4.6807434188954281E-3</v>
      </c>
      <c r="N30">
        <f t="shared" si="5"/>
        <v>202.74892142219173</v>
      </c>
      <c r="O30">
        <f t="shared" si="6"/>
        <v>2.0644799999999952</v>
      </c>
      <c r="P30" s="2">
        <v>15</v>
      </c>
      <c r="Q30">
        <f t="shared" si="7"/>
        <v>0.36594843814193245</v>
      </c>
      <c r="R30">
        <f t="shared" si="8"/>
        <v>3.2442923903922338E-2</v>
      </c>
      <c r="S30">
        <f t="shared" si="9"/>
        <v>44.701320036171552</v>
      </c>
      <c r="T30">
        <f t="shared" si="13"/>
        <v>81.261727562813476</v>
      </c>
      <c r="U30">
        <f t="shared" si="10"/>
        <v>379.26172756281346</v>
      </c>
      <c r="V30">
        <f t="shared" si="11"/>
        <v>307.05316455696197</v>
      </c>
    </row>
    <row r="31" spans="1:22" x14ac:dyDescent="0.25">
      <c r="A31">
        <v>-332</v>
      </c>
      <c r="B31">
        <v>69.19</v>
      </c>
      <c r="C31">
        <v>1.012</v>
      </c>
      <c r="D31">
        <f t="shared" si="0"/>
        <v>2.9999999999998916E-3</v>
      </c>
      <c r="E31">
        <f t="shared" si="1"/>
        <v>1.840043330603494</v>
      </c>
      <c r="F31">
        <f t="shared" si="2"/>
        <v>5.1805125037803143E-3</v>
      </c>
      <c r="G31">
        <f t="shared" si="3"/>
        <v>2.1000000000000085</v>
      </c>
      <c r="H31">
        <f t="shared" si="4"/>
        <v>9.8998969495884909E-2</v>
      </c>
      <c r="J31" t="s">
        <v>46</v>
      </c>
      <c r="K31">
        <v>1000</v>
      </c>
      <c r="M31">
        <f t="shared" si="12"/>
        <v>5.0171756800919563E-3</v>
      </c>
      <c r="N31">
        <f t="shared" si="5"/>
        <v>209.661527131155</v>
      </c>
      <c r="O31">
        <f t="shared" si="6"/>
        <v>2.125200000000008</v>
      </c>
      <c r="P31" s="2">
        <v>16</v>
      </c>
      <c r="Q31">
        <f t="shared" si="7"/>
        <v>0.39839136204585479</v>
      </c>
      <c r="R31">
        <f t="shared" si="8"/>
        <v>3.29984630048894E-2</v>
      </c>
      <c r="S31">
        <f t="shared" si="9"/>
        <v>45.466766801033991</v>
      </c>
      <c r="T31">
        <f t="shared" si="13"/>
        <v>82.653219501301123</v>
      </c>
      <c r="U31">
        <f t="shared" si="10"/>
        <v>380.65321950130112</v>
      </c>
      <c r="V31">
        <f t="shared" si="11"/>
        <v>307.95487107449446</v>
      </c>
    </row>
    <row r="32" spans="1:22" x14ac:dyDescent="0.25">
      <c r="A32">
        <v>-331</v>
      </c>
      <c r="B32">
        <v>71.290000000000006</v>
      </c>
      <c r="C32">
        <v>1.0149999999999999</v>
      </c>
      <c r="D32">
        <f t="shared" si="0"/>
        <v>-2.0000000000000018E-3</v>
      </c>
      <c r="E32">
        <f t="shared" si="1"/>
        <v>1.8530286147129897</v>
      </c>
      <c r="F32">
        <f t="shared" si="2"/>
        <v>6.4660422492316813E-3</v>
      </c>
      <c r="G32">
        <f t="shared" si="3"/>
        <v>2.1599999999999966</v>
      </c>
      <c r="H32">
        <f t="shared" si="4"/>
        <v>-6.6079197484392158E-2</v>
      </c>
      <c r="J32" t="s">
        <v>47</v>
      </c>
      <c r="K32">
        <v>1.4</v>
      </c>
      <c r="M32">
        <f t="shared" si="12"/>
        <v>5.3644824081872065E-3</v>
      </c>
      <c r="N32">
        <f t="shared" si="5"/>
        <v>216.51015511293568</v>
      </c>
      <c r="O32">
        <f t="shared" si="6"/>
        <v>2.1923999999999979</v>
      </c>
      <c r="P32" s="2">
        <v>17</v>
      </c>
      <c r="Q32">
        <f t="shared" si="7"/>
        <v>0.43138982505074419</v>
      </c>
      <c r="R32">
        <f t="shared" si="8"/>
        <v>3.334874643026553E-2</v>
      </c>
      <c r="S32">
        <f t="shared" si="9"/>
        <v>45.94940306241029</v>
      </c>
      <c r="T32">
        <f t="shared" si="13"/>
        <v>83.530595300319121</v>
      </c>
      <c r="U32">
        <f t="shared" si="10"/>
        <v>381.53059530031913</v>
      </c>
      <c r="V32">
        <f t="shared" si="11"/>
        <v>306.42405300766245</v>
      </c>
    </row>
    <row r="33" spans="1:22" x14ac:dyDescent="0.25">
      <c r="A33">
        <v>-330</v>
      </c>
      <c r="B33">
        <v>73.45</v>
      </c>
      <c r="C33">
        <v>1.0129999999999999</v>
      </c>
      <c r="D33">
        <f t="shared" si="0"/>
        <v>-2.0000000000000018E-3</v>
      </c>
      <c r="E33">
        <f t="shared" si="1"/>
        <v>1.8659918001262754</v>
      </c>
      <c r="F33">
        <f t="shared" si="2"/>
        <v>5.6094453602803856E-3</v>
      </c>
      <c r="G33">
        <f t="shared" si="3"/>
        <v>2.2199999999999989</v>
      </c>
      <c r="H33">
        <f t="shared" si="4"/>
        <v>-6.6369792779084016E-2</v>
      </c>
      <c r="J33" t="s">
        <v>48</v>
      </c>
      <c r="K33">
        <f>SUM(S3:S103)</f>
        <v>1377.8449860619892</v>
      </c>
      <c r="L33" t="s">
        <v>39</v>
      </c>
      <c r="M33">
        <f t="shared" si="12"/>
        <v>5.7225576547636596E-3</v>
      </c>
      <c r="N33">
        <f t="shared" si="5"/>
        <v>223.29271662262369</v>
      </c>
      <c r="O33">
        <f t="shared" si="6"/>
        <v>2.2488599999999996</v>
      </c>
      <c r="P33" s="2">
        <v>18</v>
      </c>
      <c r="Q33">
        <f t="shared" si="7"/>
        <v>0.46473857148100972</v>
      </c>
      <c r="R33">
        <f t="shared" si="8"/>
        <v>3.3487941139978217E-2</v>
      </c>
      <c r="S33">
        <f t="shared" si="9"/>
        <v>46.14119179528268</v>
      </c>
      <c r="T33">
        <f t="shared" si="13"/>
        <v>83.879244596305952</v>
      </c>
      <c r="U33">
        <f t="shared" si="10"/>
        <v>381.87924459630597</v>
      </c>
      <c r="V33">
        <f t="shared" si="11"/>
        <v>306.40080935584172</v>
      </c>
    </row>
    <row r="34" spans="1:22" x14ac:dyDescent="0.25">
      <c r="A34">
        <v>-329</v>
      </c>
      <c r="B34">
        <v>75.67</v>
      </c>
      <c r="C34">
        <v>1.0109999999999999</v>
      </c>
      <c r="D34">
        <f t="shared" si="0"/>
        <v>1.0000000000001119E-3</v>
      </c>
      <c r="E34">
        <f t="shared" si="1"/>
        <v>1.8789237339675673</v>
      </c>
      <c r="F34">
        <f t="shared" si="2"/>
        <v>4.7511555910010198E-3</v>
      </c>
      <c r="G34">
        <f t="shared" si="3"/>
        <v>2.289999999999992</v>
      </c>
      <c r="H34">
        <f t="shared" si="4"/>
        <v>3.3159848129666512E-2</v>
      </c>
      <c r="M34">
        <f t="shared" si="12"/>
        <v>6.0912921868267128E-3</v>
      </c>
      <c r="N34">
        <f t="shared" si="5"/>
        <v>230.00714318036978</v>
      </c>
      <c r="O34">
        <f t="shared" si="6"/>
        <v>2.3151899999999959</v>
      </c>
      <c r="P34" s="2">
        <v>19</v>
      </c>
      <c r="Q34">
        <f t="shared" si="7"/>
        <v>0.49822651262098794</v>
      </c>
      <c r="R34">
        <f t="shared" si="8"/>
        <v>3.3413707750257982E-2</v>
      </c>
      <c r="S34">
        <f t="shared" si="9"/>
        <v>46.038909691453782</v>
      </c>
      <c r="T34">
        <f t="shared" si="13"/>
        <v>83.6933077951294</v>
      </c>
      <c r="U34">
        <f t="shared" si="10"/>
        <v>381.69330779512939</v>
      </c>
      <c r="V34">
        <f t="shared" si="11"/>
        <v>307.32204714703607</v>
      </c>
    </row>
    <row r="35" spans="1:22" x14ac:dyDescent="0.25">
      <c r="A35">
        <v>-328</v>
      </c>
      <c r="B35">
        <v>77.959999999999994</v>
      </c>
      <c r="C35">
        <v>1.012</v>
      </c>
      <c r="D35">
        <f t="shared" si="0"/>
        <v>-2.0000000000000018E-3</v>
      </c>
      <c r="E35">
        <f t="shared" si="1"/>
        <v>1.8918718304455837</v>
      </c>
      <c r="F35">
        <f t="shared" si="2"/>
        <v>5.1805125037803143E-3</v>
      </c>
      <c r="G35">
        <f t="shared" si="3"/>
        <v>2.3500000000000085</v>
      </c>
      <c r="H35">
        <f t="shared" si="4"/>
        <v>-6.6611284365209078E-2</v>
      </c>
      <c r="M35">
        <f t="shared" si="12"/>
        <v>6.4705735202681804E-3</v>
      </c>
      <c r="N35">
        <f t="shared" si="5"/>
        <v>236.65138720444665</v>
      </c>
      <c r="O35">
        <f t="shared" si="6"/>
        <v>2.3782000000000085</v>
      </c>
      <c r="P35" s="2">
        <v>20</v>
      </c>
      <c r="Q35">
        <f t="shared" si="7"/>
        <v>0.53164022037124592</v>
      </c>
      <c r="R35">
        <f t="shared" si="8"/>
        <v>3.3127319705018921E-2</v>
      </c>
      <c r="S35">
        <f t="shared" si="9"/>
        <v>45.644311359235736</v>
      </c>
      <c r="T35">
        <f t="shared" si="13"/>
        <v>82.975974567754989</v>
      </c>
      <c r="U35">
        <f t="shared" si="10"/>
        <v>380.97597456775497</v>
      </c>
      <c r="V35">
        <f t="shared" si="11"/>
        <v>306.37612629969362</v>
      </c>
    </row>
    <row r="36" spans="1:22" x14ac:dyDescent="0.25">
      <c r="A36">
        <v>-327</v>
      </c>
      <c r="B36">
        <v>80.31</v>
      </c>
      <c r="C36">
        <v>1.01</v>
      </c>
      <c r="D36">
        <f t="shared" si="0"/>
        <v>-2.0000000000000018E-3</v>
      </c>
      <c r="E36">
        <f t="shared" si="1"/>
        <v>1.9047696259065952</v>
      </c>
      <c r="F36">
        <f t="shared" si="2"/>
        <v>4.3213737826425782E-3</v>
      </c>
      <c r="G36">
        <f t="shared" si="3"/>
        <v>2.3999999999999915</v>
      </c>
      <c r="H36">
        <f t="shared" si="4"/>
        <v>-6.731428600690316E-2</v>
      </c>
      <c r="J36" t="s">
        <v>50</v>
      </c>
      <c r="K36">
        <v>8.14E-2</v>
      </c>
      <c r="M36">
        <f t="shared" si="12"/>
        <v>6.8602859543264814E-3</v>
      </c>
      <c r="N36">
        <f t="shared" si="5"/>
        <v>243.22342263776582</v>
      </c>
      <c r="O36">
        <f t="shared" si="6"/>
        <v>2.4239999999999822</v>
      </c>
      <c r="P36" s="2">
        <v>21</v>
      </c>
      <c r="Q36">
        <f t="shared" si="7"/>
        <v>0.56476754007626484</v>
      </c>
      <c r="R36">
        <f t="shared" si="8"/>
        <v>3.2633687464710959E-2</v>
      </c>
      <c r="S36">
        <f t="shared" si="9"/>
        <v>44.96416265193902</v>
      </c>
      <c r="T36">
        <f t="shared" si="13"/>
        <v>81.739544437507789</v>
      </c>
      <c r="U36">
        <f t="shared" si="10"/>
        <v>379.73954443750779</v>
      </c>
      <c r="V36">
        <f t="shared" si="11"/>
        <v>306.29775757553341</v>
      </c>
    </row>
    <row r="37" spans="1:22" x14ac:dyDescent="0.25">
      <c r="A37">
        <v>-326</v>
      </c>
      <c r="B37">
        <v>82.71</v>
      </c>
      <c r="C37">
        <v>1.008</v>
      </c>
      <c r="D37">
        <f t="shared" si="0"/>
        <v>-2.0000000000000018E-3</v>
      </c>
      <c r="E37">
        <f t="shared" si="1"/>
        <v>1.9175580208254361</v>
      </c>
      <c r="F37">
        <f t="shared" si="2"/>
        <v>3.4605321095064891E-3</v>
      </c>
      <c r="G37">
        <f t="shared" si="3"/>
        <v>2.460000000000008</v>
      </c>
      <c r="H37">
        <f t="shared" si="4"/>
        <v>-6.7764687337900559E-2</v>
      </c>
      <c r="J37" t="s">
        <v>51</v>
      </c>
      <c r="K37">
        <v>7.9000000000000001E-2</v>
      </c>
      <c r="M37">
        <f t="shared" si="12"/>
        <v>7.2603106070330469E-3</v>
      </c>
      <c r="N37">
        <f t="shared" si="5"/>
        <v>249.72124556766147</v>
      </c>
      <c r="O37">
        <f t="shared" si="6"/>
        <v>2.4796800000000165</v>
      </c>
      <c r="P37" s="2">
        <v>22</v>
      </c>
      <c r="Q37">
        <f t="shared" si="7"/>
        <v>0.5974012275409758</v>
      </c>
      <c r="R37">
        <f t="shared" si="8"/>
        <v>3.1941283019244815E-2</v>
      </c>
      <c r="S37">
        <f t="shared" si="9"/>
        <v>44.010136658384596</v>
      </c>
      <c r="T37">
        <f t="shared" si="13"/>
        <v>80.005237703090785</v>
      </c>
      <c r="U37">
        <f t="shared" si="10"/>
        <v>378.00523770309076</v>
      </c>
      <c r="V37">
        <f t="shared" si="11"/>
        <v>306.25440149460826</v>
      </c>
    </row>
    <row r="38" spans="1:22" x14ac:dyDescent="0.25">
      <c r="A38">
        <v>-325</v>
      </c>
      <c r="B38">
        <v>85.17</v>
      </c>
      <c r="C38">
        <v>1.006</v>
      </c>
      <c r="D38">
        <f t="shared" si="0"/>
        <v>-1.0000000000001119E-3</v>
      </c>
      <c r="E38">
        <f t="shared" si="1"/>
        <v>1.9302866472455196</v>
      </c>
      <c r="F38">
        <f t="shared" si="2"/>
        <v>2.5979807199085947E-3</v>
      </c>
      <c r="G38">
        <f t="shared" si="3"/>
        <v>2.519999999999996</v>
      </c>
      <c r="H38">
        <f t="shared" si="4"/>
        <v>-3.4107600223525228E-2</v>
      </c>
      <c r="J38" t="s">
        <v>52</v>
      </c>
      <c r="K38">
        <v>0.13700000000000001</v>
      </c>
      <c r="M38">
        <f t="shared" si="12"/>
        <v>7.6705254516339187E-3</v>
      </c>
      <c r="N38">
        <f t="shared" si="5"/>
        <v>256.14287483874705</v>
      </c>
      <c r="O38">
        <f t="shared" si="6"/>
        <v>2.535119999999996</v>
      </c>
      <c r="P38" s="2">
        <v>23</v>
      </c>
      <c r="Q38">
        <f t="shared" si="7"/>
        <v>0.62934251056022061</v>
      </c>
      <c r="R38">
        <f t="shared" si="8"/>
        <v>3.1061963794840275E-2</v>
      </c>
      <c r="S38">
        <f t="shared" si="9"/>
        <v>42.798571073837721</v>
      </c>
      <c r="T38">
        <f t="shared" si="13"/>
        <v>77.80275436755926</v>
      </c>
      <c r="U38">
        <f t="shared" si="10"/>
        <v>375.80275436755926</v>
      </c>
      <c r="V38">
        <f t="shared" si="11"/>
        <v>306.51220188555175</v>
      </c>
    </row>
    <row r="39" spans="1:22" x14ac:dyDescent="0.25">
      <c r="A39">
        <v>-324</v>
      </c>
      <c r="B39">
        <v>87.69</v>
      </c>
      <c r="C39">
        <v>1.0049999999999999</v>
      </c>
      <c r="D39">
        <f t="shared" si="0"/>
        <v>0</v>
      </c>
      <c r="E39">
        <f t="shared" si="1"/>
        <v>1.9429500700770987</v>
      </c>
      <c r="F39">
        <f t="shared" si="2"/>
        <v>2.1660617565076304E-3</v>
      </c>
      <c r="G39">
        <f t="shared" si="3"/>
        <v>2.5700000000000074</v>
      </c>
      <c r="H39">
        <f t="shared" si="4"/>
        <v>0</v>
      </c>
      <c r="J39" t="s">
        <v>53</v>
      </c>
      <c r="K39">
        <f>K36/2</f>
        <v>4.07E-2</v>
      </c>
      <c r="M39">
        <f t="shared" si="12"/>
        <v>8.0908053539749756E-3</v>
      </c>
      <c r="N39">
        <f t="shared" si="5"/>
        <v>262.48635265865386</v>
      </c>
      <c r="O39">
        <f t="shared" si="6"/>
        <v>2.5828500000000023</v>
      </c>
      <c r="P39" s="2">
        <v>24</v>
      </c>
      <c r="Q39">
        <f t="shared" si="7"/>
        <v>0.66040447435506089</v>
      </c>
      <c r="R39">
        <f t="shared" si="8"/>
        <v>3.0010699042043565E-2</v>
      </c>
      <c r="S39">
        <f t="shared" si="9"/>
        <v>41.350091205109521</v>
      </c>
      <c r="T39">
        <f t="shared" si="13"/>
        <v>75.169588806059849</v>
      </c>
      <c r="U39">
        <f t="shared" si="10"/>
        <v>373.16958880605983</v>
      </c>
      <c r="V39">
        <f t="shared" si="11"/>
        <v>306.733721062835</v>
      </c>
    </row>
    <row r="40" spans="1:22" x14ac:dyDescent="0.25">
      <c r="A40">
        <v>-323</v>
      </c>
      <c r="B40">
        <v>90.26</v>
      </c>
      <c r="C40">
        <v>1.0049999999999999</v>
      </c>
      <c r="D40">
        <f t="shared" si="0"/>
        <v>-2.0000000000000018E-3</v>
      </c>
      <c r="E40">
        <f t="shared" si="1"/>
        <v>1.9554953291841271</v>
      </c>
      <c r="F40">
        <f t="shared" si="2"/>
        <v>2.1660617565076304E-3</v>
      </c>
      <c r="G40">
        <f t="shared" si="3"/>
        <v>2.6299999999999955</v>
      </c>
      <c r="H40">
        <f t="shared" si="4"/>
        <v>-6.9356593056480093E-2</v>
      </c>
      <c r="J40" t="s">
        <v>56</v>
      </c>
      <c r="K40">
        <v>0.29780000000000001</v>
      </c>
      <c r="M40">
        <f t="shared" si="12"/>
        <v>8.5210221108395472E-3</v>
      </c>
      <c r="N40">
        <f t="shared" si="5"/>
        <v>268.74974519646895</v>
      </c>
      <c r="O40">
        <f t="shared" si="6"/>
        <v>2.6431499999999932</v>
      </c>
      <c r="P40" s="2">
        <v>25</v>
      </c>
      <c r="Q40">
        <f t="shared" si="7"/>
        <v>0.69041517339710445</v>
      </c>
      <c r="R40">
        <f t="shared" si="8"/>
        <v>2.8805205865340855E-2</v>
      </c>
      <c r="S40">
        <f t="shared" si="9"/>
        <v>39.689108475784856</v>
      </c>
      <c r="T40">
        <f t="shared" si="13"/>
        <v>72.150118107483152</v>
      </c>
      <c r="U40">
        <f t="shared" si="10"/>
        <v>370.15011810748314</v>
      </c>
      <c r="V40">
        <f t="shared" si="11"/>
        <v>306.07282290078524</v>
      </c>
    </row>
    <row r="41" spans="1:22" x14ac:dyDescent="0.25">
      <c r="A41">
        <v>-322</v>
      </c>
      <c r="B41">
        <v>92.89</v>
      </c>
      <c r="C41">
        <v>1.0029999999999999</v>
      </c>
      <c r="D41">
        <f t="shared" si="0"/>
        <v>-2.0000000000000018E-3</v>
      </c>
      <c r="E41">
        <f t="shared" si="1"/>
        <v>1.9679689628786923</v>
      </c>
      <c r="F41">
        <f t="shared" si="2"/>
        <v>1.300933020418072E-3</v>
      </c>
      <c r="G41">
        <f t="shared" si="3"/>
        <v>2.6799999999999926</v>
      </c>
      <c r="H41">
        <f t="shared" si="4"/>
        <v>-7.0175826783681575E-2</v>
      </c>
      <c r="J41" t="s">
        <v>71</v>
      </c>
      <c r="K41">
        <v>104.72</v>
      </c>
      <c r="M41">
        <f t="shared" si="12"/>
        <v>8.9610444892259996E-3</v>
      </c>
      <c r="N41">
        <f t="shared" si="5"/>
        <v>274.93114317368156</v>
      </c>
      <c r="O41">
        <f t="shared" si="6"/>
        <v>2.6880399999999995</v>
      </c>
      <c r="P41" s="2">
        <v>26</v>
      </c>
      <c r="Q41">
        <f t="shared" si="7"/>
        <v>0.71922037926244531</v>
      </c>
      <c r="R41">
        <f t="shared" si="8"/>
        <v>2.7465505968164217E-2</v>
      </c>
      <c r="S41">
        <f t="shared" si="9"/>
        <v>37.843209689551273</v>
      </c>
      <c r="T41">
        <f t="shared" si="13"/>
        <v>68.794491827228711</v>
      </c>
      <c r="U41">
        <f t="shared" si="10"/>
        <v>366.79449182722874</v>
      </c>
      <c r="V41">
        <f t="shared" si="11"/>
        <v>305.98633489133204</v>
      </c>
    </row>
    <row r="42" spans="1:22" x14ac:dyDescent="0.25">
      <c r="A42">
        <v>-321</v>
      </c>
      <c r="B42">
        <v>95.57</v>
      </c>
      <c r="C42">
        <v>1.0009999999999999</v>
      </c>
      <c r="D42">
        <f t="shared" si="0"/>
        <v>-1.9999999999998908E-3</v>
      </c>
      <c r="E42">
        <f t="shared" si="1"/>
        <v>1.9803215860087564</v>
      </c>
      <c r="F42">
        <f t="shared" si="2"/>
        <v>4.340774793185929E-4</v>
      </c>
      <c r="G42">
        <f t="shared" si="3"/>
        <v>2.730000000000004</v>
      </c>
      <c r="H42">
        <f t="shared" si="4"/>
        <v>-7.1009981569397404E-2</v>
      </c>
      <c r="M42">
        <f t="shared" si="12"/>
        <v>9.4107382665534201E-3</v>
      </c>
      <c r="N42">
        <f t="shared" si="5"/>
        <v>281.0286624474594</v>
      </c>
      <c r="O42">
        <f t="shared" si="6"/>
        <v>2.7327299999999957</v>
      </c>
      <c r="P42" s="2">
        <v>27</v>
      </c>
      <c r="Q42">
        <f t="shared" si="7"/>
        <v>0.74668588523060953</v>
      </c>
      <c r="R42">
        <f t="shared" si="8"/>
        <v>2.6013417720559096E-2</v>
      </c>
      <c r="S42">
        <f t="shared" si="9"/>
        <v>35.84245717818122</v>
      </c>
      <c r="T42">
        <f t="shared" si="13"/>
        <v>65.157359738780158</v>
      </c>
      <c r="U42">
        <f t="shared" si="10"/>
        <v>363.15735973878014</v>
      </c>
      <c r="V42">
        <f t="shared" si="11"/>
        <v>305.90009132857313</v>
      </c>
    </row>
    <row r="43" spans="1:22" x14ac:dyDescent="0.25">
      <c r="A43">
        <v>-320</v>
      </c>
      <c r="B43">
        <v>98.3</v>
      </c>
      <c r="C43">
        <v>0.999</v>
      </c>
      <c r="D43">
        <f t="shared" si="0"/>
        <v>-1.0000000000000009E-3</v>
      </c>
      <c r="E43">
        <f t="shared" si="1"/>
        <v>1.9925535178321356</v>
      </c>
      <c r="F43">
        <f t="shared" si="2"/>
        <v>-4.3451177401769168E-4</v>
      </c>
      <c r="G43">
        <f t="shared" si="3"/>
        <v>2.7900000000000063</v>
      </c>
      <c r="H43">
        <f t="shared" si="4"/>
        <v>-3.5784322145397993E-2</v>
      </c>
      <c r="M43">
        <f t="shared" si="12"/>
        <v>9.8699662717825921E-3</v>
      </c>
      <c r="N43">
        <f t="shared" si="5"/>
        <v>287.04044458607387</v>
      </c>
      <c r="O43">
        <f t="shared" si="6"/>
        <v>2.7872100000000191</v>
      </c>
      <c r="P43" s="2">
        <v>28</v>
      </c>
      <c r="Q43">
        <f t="shared" si="7"/>
        <v>0.77269930295116862</v>
      </c>
      <c r="R43">
        <f t="shared" si="8"/>
        <v>2.4472001100993901E-2</v>
      </c>
      <c r="S43">
        <f t="shared" si="9"/>
        <v>33.718624017387498</v>
      </c>
      <c r="T43">
        <f t="shared" si="13"/>
        <v>61.296481546332267</v>
      </c>
      <c r="U43">
        <f t="shared" si="10"/>
        <v>359.29648154633225</v>
      </c>
      <c r="V43">
        <f t="shared" si="11"/>
        <v>306.15122100737563</v>
      </c>
    </row>
    <row r="44" spans="1:22" x14ac:dyDescent="0.25">
      <c r="A44">
        <v>-319</v>
      </c>
      <c r="B44">
        <v>101.09</v>
      </c>
      <c r="C44">
        <v>0.998</v>
      </c>
      <c r="D44">
        <f t="shared" si="0"/>
        <v>-1.0000000000000009E-3</v>
      </c>
      <c r="E44">
        <f t="shared" si="1"/>
        <v>2.0047081965443363</v>
      </c>
      <c r="F44">
        <f t="shared" si="2"/>
        <v>-8.6945871262889137E-4</v>
      </c>
      <c r="G44">
        <f t="shared" si="3"/>
        <v>2.8299999999999983</v>
      </c>
      <c r="H44">
        <f t="shared" si="4"/>
        <v>-3.6309323581150028E-2</v>
      </c>
      <c r="M44">
        <f t="shared" si="12"/>
        <v>1.0338588427439767E-2</v>
      </c>
      <c r="N44">
        <f t="shared" si="5"/>
        <v>292.96465743629909</v>
      </c>
      <c r="O44">
        <f t="shared" si="6"/>
        <v>2.8243399999999985</v>
      </c>
      <c r="P44" s="2">
        <v>29</v>
      </c>
      <c r="Q44">
        <f t="shared" si="7"/>
        <v>0.79717130405216252</v>
      </c>
      <c r="R44">
        <f t="shared" si="8"/>
        <v>2.2864975234725193E-2</v>
      </c>
      <c r="S44">
        <f t="shared" si="9"/>
        <v>31.504391484980076</v>
      </c>
      <c r="T44">
        <f t="shared" si="13"/>
        <v>57.271267958375304</v>
      </c>
      <c r="U44">
        <f t="shared" si="10"/>
        <v>355.27126795837529</v>
      </c>
      <c r="V44">
        <f t="shared" si="11"/>
        <v>306.03551072864889</v>
      </c>
    </row>
    <row r="45" spans="1:22" x14ac:dyDescent="0.25">
      <c r="A45">
        <v>-318</v>
      </c>
      <c r="B45">
        <v>103.92</v>
      </c>
      <c r="C45">
        <v>0.997</v>
      </c>
      <c r="D45">
        <f t="shared" si="0"/>
        <v>0</v>
      </c>
      <c r="E45">
        <f t="shared" si="1"/>
        <v>2.0166991380649715</v>
      </c>
      <c r="F45">
        <f t="shared" si="2"/>
        <v>-1.3048416883442813E-3</v>
      </c>
      <c r="G45">
        <f t="shared" si="3"/>
        <v>2.8799999999999955</v>
      </c>
      <c r="H45">
        <f t="shared" si="4"/>
        <v>0</v>
      </c>
      <c r="M45">
        <f t="shared" si="12"/>
        <v>1.0816461792529725E-2</v>
      </c>
      <c r="N45">
        <f t="shared" si="5"/>
        <v>298.79949568260668</v>
      </c>
      <c r="O45">
        <f t="shared" si="6"/>
        <v>2.8713599999999833</v>
      </c>
      <c r="P45" s="2">
        <v>30</v>
      </c>
      <c r="Q45">
        <f t="shared" si="7"/>
        <v>0.82003627928688771</v>
      </c>
      <c r="R45">
        <f t="shared" si="8"/>
        <v>2.1216129504706971E-2</v>
      </c>
      <c r="S45">
        <f t="shared" si="9"/>
        <v>29.232537662985063</v>
      </c>
      <c r="T45">
        <f t="shared" si="13"/>
        <v>53.14130566204696</v>
      </c>
      <c r="U45">
        <f t="shared" si="10"/>
        <v>351.14130566204699</v>
      </c>
      <c r="V45">
        <f t="shared" si="11"/>
        <v>306.2586605080831</v>
      </c>
    </row>
    <row r="46" spans="1:22" x14ac:dyDescent="0.25">
      <c r="A46">
        <v>-317</v>
      </c>
      <c r="B46">
        <v>106.8</v>
      </c>
      <c r="C46">
        <v>0.997</v>
      </c>
      <c r="D46">
        <f t="shared" si="0"/>
        <v>2.0000000000000018E-3</v>
      </c>
      <c r="E46">
        <f t="shared" si="1"/>
        <v>2.0285712526925375</v>
      </c>
      <c r="F46">
        <f t="shared" si="2"/>
        <v>-1.3048416883442813E-3</v>
      </c>
      <c r="G46">
        <f t="shared" si="3"/>
        <v>2.9200000000000017</v>
      </c>
      <c r="H46">
        <f t="shared" si="4"/>
        <v>7.4294803784904884E-2</v>
      </c>
      <c r="M46">
        <f t="shared" si="12"/>
        <v>1.1303440606325019E-2</v>
      </c>
      <c r="N46">
        <f t="shared" si="5"/>
        <v>304.54318139798772</v>
      </c>
      <c r="O46">
        <f t="shared" si="6"/>
        <v>2.911240000000006</v>
      </c>
      <c r="P46" s="2">
        <v>31</v>
      </c>
      <c r="Q46">
        <f t="shared" si="7"/>
        <v>0.84125240879159469</v>
      </c>
      <c r="R46">
        <f t="shared" si="8"/>
        <v>1.9548749454775249E-2</v>
      </c>
      <c r="S46">
        <f t="shared" si="9"/>
        <v>26.93514642122604</v>
      </c>
      <c r="T46">
        <f t="shared" si="13"/>
        <v>48.964919348579059</v>
      </c>
      <c r="U46">
        <f t="shared" si="10"/>
        <v>346.96491934857909</v>
      </c>
      <c r="V46">
        <f t="shared" si="11"/>
        <v>306.76170308678849</v>
      </c>
    </row>
    <row r="47" spans="1:22" x14ac:dyDescent="0.25">
      <c r="A47">
        <v>-316</v>
      </c>
      <c r="B47">
        <v>109.72</v>
      </c>
      <c r="C47">
        <v>0.999</v>
      </c>
      <c r="D47">
        <f t="shared" si="0"/>
        <v>1.9999999999998908E-3</v>
      </c>
      <c r="E47">
        <f t="shared" si="1"/>
        <v>2.0402857989324916</v>
      </c>
      <c r="F47">
        <f t="shared" si="2"/>
        <v>-4.3451177401769168E-4</v>
      </c>
      <c r="G47">
        <f t="shared" si="3"/>
        <v>2.9699999999999989</v>
      </c>
      <c r="H47">
        <f t="shared" si="4"/>
        <v>7.4881095395496866E-2</v>
      </c>
      <c r="M47">
        <f t="shared" si="12"/>
        <v>1.1799376333017675E-2</v>
      </c>
      <c r="N47">
        <f t="shared" si="5"/>
        <v>310.19396458623186</v>
      </c>
      <c r="O47">
        <f t="shared" si="6"/>
        <v>2.967029999999991</v>
      </c>
      <c r="P47" s="2">
        <v>32</v>
      </c>
      <c r="Q47">
        <f t="shared" si="7"/>
        <v>0.86080115824636994</v>
      </c>
      <c r="R47">
        <f t="shared" si="8"/>
        <v>1.7885077907003222E-2</v>
      </c>
      <c r="S47">
        <f t="shared" si="9"/>
        <v>24.642864920573778</v>
      </c>
      <c r="T47">
        <f t="shared" si="13"/>
        <v>44.797821941778743</v>
      </c>
      <c r="U47">
        <f t="shared" si="10"/>
        <v>342.79782194177875</v>
      </c>
      <c r="V47">
        <f t="shared" si="11"/>
        <v>306.67927880487116</v>
      </c>
    </row>
    <row r="48" spans="1:22" x14ac:dyDescent="0.25">
      <c r="A48">
        <v>-315</v>
      </c>
      <c r="B48">
        <v>112.69</v>
      </c>
      <c r="C48">
        <v>1.0009999999999999</v>
      </c>
      <c r="D48">
        <f t="shared" si="0"/>
        <v>2.0000000000000018E-3</v>
      </c>
      <c r="E48">
        <f t="shared" si="1"/>
        <v>2.0518853788898719</v>
      </c>
      <c r="F48">
        <f t="shared" si="2"/>
        <v>4.340774793185929E-4</v>
      </c>
      <c r="G48">
        <f t="shared" si="3"/>
        <v>3.0100000000000051</v>
      </c>
      <c r="H48">
        <f t="shared" si="4"/>
        <v>7.5721265796586751E-2</v>
      </c>
      <c r="M48">
        <f t="shared" si="12"/>
        <v>1.2304117707219217E-2</v>
      </c>
      <c r="N48">
        <f t="shared" si="5"/>
        <v>315.75012371549627</v>
      </c>
      <c r="O48">
        <f t="shared" si="6"/>
        <v>3.0130100000000133</v>
      </c>
      <c r="P48" s="2">
        <v>33</v>
      </c>
      <c r="Q48">
        <f t="shared" si="7"/>
        <v>0.87868623615337316</v>
      </c>
      <c r="R48">
        <f t="shared" si="8"/>
        <v>1.6245829908787091E-2</v>
      </c>
      <c r="S48">
        <f t="shared" si="9"/>
        <v>22.38423528522042</v>
      </c>
      <c r="T48">
        <f t="shared" si="13"/>
        <v>40.691899657048367</v>
      </c>
      <c r="U48">
        <f t="shared" si="10"/>
        <v>338.69189965704834</v>
      </c>
      <c r="V48">
        <f t="shared" si="11"/>
        <v>306.57102060243426</v>
      </c>
    </row>
    <row r="49" spans="1:22" x14ac:dyDescent="0.25">
      <c r="A49">
        <v>-314</v>
      </c>
      <c r="B49">
        <v>115.7</v>
      </c>
      <c r="C49">
        <v>1.0029999999999999</v>
      </c>
      <c r="D49">
        <f t="shared" si="0"/>
        <v>1.0000000000001119E-3</v>
      </c>
      <c r="E49">
        <f t="shared" si="1"/>
        <v>2.0633333589517497</v>
      </c>
      <c r="F49">
        <f t="shared" si="2"/>
        <v>1.300933020418072E-3</v>
      </c>
      <c r="G49">
        <f t="shared" si="3"/>
        <v>3.0600000000000023</v>
      </c>
      <c r="H49">
        <f t="shared" si="4"/>
        <v>3.8174674017475207E-2</v>
      </c>
      <c r="M49">
        <f t="shared" si="12"/>
        <v>1.2817510780295268E-2</v>
      </c>
      <c r="N49">
        <f t="shared" si="5"/>
        <v>321.20996624300551</v>
      </c>
      <c r="O49">
        <f t="shared" si="6"/>
        <v>3.069179999999998</v>
      </c>
      <c r="P49" s="2">
        <v>34</v>
      </c>
      <c r="Q49">
        <f t="shared" si="7"/>
        <v>0.89493206606216025</v>
      </c>
      <c r="R49">
        <f t="shared" si="8"/>
        <v>1.4649777408292097E-2</v>
      </c>
      <c r="S49">
        <f t="shared" si="9"/>
        <v>20.185122349825196</v>
      </c>
      <c r="T49">
        <f t="shared" si="13"/>
        <v>36.694171713190293</v>
      </c>
      <c r="U49">
        <f t="shared" si="10"/>
        <v>334.69417171319031</v>
      </c>
      <c r="V49">
        <f t="shared" si="11"/>
        <v>306.18638397685083</v>
      </c>
    </row>
    <row r="50" spans="1:22" x14ac:dyDescent="0.25">
      <c r="A50">
        <v>-313</v>
      </c>
      <c r="B50">
        <v>118.76</v>
      </c>
      <c r="C50">
        <v>1.004</v>
      </c>
      <c r="D50">
        <f t="shared" si="0"/>
        <v>2.0000000000000018E-3</v>
      </c>
      <c r="E50">
        <f t="shared" si="1"/>
        <v>2.0746701889240069</v>
      </c>
      <c r="F50">
        <f t="shared" si="2"/>
        <v>1.7337128090005314E-3</v>
      </c>
      <c r="G50">
        <f t="shared" si="3"/>
        <v>3.0899999999999892</v>
      </c>
      <c r="H50">
        <f t="shared" si="4"/>
        <v>7.7475680236802291E-2</v>
      </c>
      <c r="M50">
        <f t="shared" si="12"/>
        <v>1.333939896751968E-2</v>
      </c>
      <c r="N50">
        <f t="shared" si="5"/>
        <v>326.57182913071625</v>
      </c>
      <c r="O50">
        <f t="shared" si="6"/>
        <v>3.1023599999999938</v>
      </c>
      <c r="P50" s="2">
        <v>35</v>
      </c>
      <c r="Q50">
        <f t="shared" si="7"/>
        <v>0.90958184347045234</v>
      </c>
      <c r="R50">
        <f t="shared" si="8"/>
        <v>1.3113416086247942E-2</v>
      </c>
      <c r="S50">
        <f t="shared" si="9"/>
        <v>18.0682546053742</v>
      </c>
      <c r="T50">
        <f t="shared" si="13"/>
        <v>32.84595582612279</v>
      </c>
      <c r="U50">
        <f t="shared" si="10"/>
        <v>330.8459558261228</v>
      </c>
      <c r="V50">
        <f t="shared" si="11"/>
        <v>306.36269170539123</v>
      </c>
    </row>
    <row r="51" spans="1:22" x14ac:dyDescent="0.25">
      <c r="A51">
        <v>-312</v>
      </c>
      <c r="B51">
        <v>121.85</v>
      </c>
      <c r="C51">
        <v>1.006</v>
      </c>
      <c r="D51">
        <f t="shared" si="0"/>
        <v>-1.0000000000001119E-3</v>
      </c>
      <c r="E51">
        <f t="shared" si="1"/>
        <v>2.085825533520743</v>
      </c>
      <c r="F51">
        <f t="shared" si="2"/>
        <v>2.5979807199085947E-3</v>
      </c>
      <c r="G51">
        <f t="shared" si="3"/>
        <v>3.1400000000000006</v>
      </c>
      <c r="H51">
        <f t="shared" si="4"/>
        <v>-3.9088628046101165E-2</v>
      </c>
      <c r="M51">
        <f t="shared" si="12"/>
        <v>1.3869623096033925E-2</v>
      </c>
      <c r="N51">
        <f t="shared" si="5"/>
        <v>331.83407935179434</v>
      </c>
      <c r="O51">
        <f t="shared" si="6"/>
        <v>3.1588400000000005</v>
      </c>
      <c r="P51" s="2">
        <v>36</v>
      </c>
      <c r="Q51">
        <f t="shared" si="7"/>
        <v>0.92269525955670029</v>
      </c>
      <c r="R51">
        <f t="shared" si="8"/>
        <v>1.1650722753607234E-2</v>
      </c>
      <c r="S51">
        <f t="shared" si="9"/>
        <v>16.052889930760461</v>
      </c>
      <c r="T51">
        <f t="shared" si="13"/>
        <v>29.182260548317604</v>
      </c>
      <c r="U51">
        <f t="shared" si="10"/>
        <v>327.18226054831763</v>
      </c>
      <c r="V51">
        <f t="shared" si="11"/>
        <v>305.37542165961963</v>
      </c>
    </row>
    <row r="52" spans="1:22" x14ac:dyDescent="0.25">
      <c r="A52">
        <v>-311</v>
      </c>
      <c r="B52">
        <v>124.99</v>
      </c>
      <c r="C52">
        <v>1.0049999999999999</v>
      </c>
      <c r="D52">
        <f t="shared" si="0"/>
        <v>1.0000000000001119E-3</v>
      </c>
      <c r="E52">
        <f t="shared" si="1"/>
        <v>2.0968752680596876</v>
      </c>
      <c r="F52">
        <f t="shared" si="2"/>
        <v>2.1660617565076304E-3</v>
      </c>
      <c r="G52">
        <f t="shared" si="3"/>
        <v>3.1700000000000017</v>
      </c>
      <c r="H52">
        <f t="shared" si="4"/>
        <v>3.9708541272023848E-2</v>
      </c>
      <c r="M52">
        <f t="shared" si="12"/>
        <v>1.4408021453596452E-2</v>
      </c>
      <c r="N52">
        <f t="shared" si="5"/>
        <v>336.99511438774681</v>
      </c>
      <c r="O52">
        <f t="shared" si="6"/>
        <v>3.1858499999999954</v>
      </c>
      <c r="P52" s="2">
        <v>37</v>
      </c>
      <c r="Q52">
        <f t="shared" si="7"/>
        <v>0.93434598231030752</v>
      </c>
      <c r="R52">
        <f t="shared" si="8"/>
        <v>1.0273007398599265E-2</v>
      </c>
      <c r="S52">
        <f t="shared" si="9"/>
        <v>14.154611736558824</v>
      </c>
      <c r="T52">
        <f t="shared" si="13"/>
        <v>25.73141468222639</v>
      </c>
      <c r="U52">
        <f t="shared" si="10"/>
        <v>323.73141468222639</v>
      </c>
      <c r="V52">
        <f t="shared" si="11"/>
        <v>305.86192232692053</v>
      </c>
    </row>
    <row r="53" spans="1:22" x14ac:dyDescent="0.25">
      <c r="A53">
        <v>-310</v>
      </c>
      <c r="B53">
        <v>128.16</v>
      </c>
      <c r="C53">
        <v>1.006</v>
      </c>
      <c r="D53">
        <f t="shared" si="0"/>
        <v>-2.0000000000000018E-3</v>
      </c>
      <c r="E53">
        <f t="shared" si="1"/>
        <v>2.1077524987401626</v>
      </c>
      <c r="F53">
        <f t="shared" si="2"/>
        <v>2.5979807199085947E-3</v>
      </c>
      <c r="G53">
        <f t="shared" si="3"/>
        <v>3.210000000000008</v>
      </c>
      <c r="H53">
        <f t="shared" si="4"/>
        <v>-8.0444150214326132E-2</v>
      </c>
      <c r="M53">
        <f t="shared" si="12"/>
        <v>1.4954429838107177E-2</v>
      </c>
      <c r="N53">
        <f t="shared" si="5"/>
        <v>342.0533627160616</v>
      </c>
      <c r="O53">
        <f t="shared" si="6"/>
        <v>3.2292600000000187</v>
      </c>
      <c r="P53" s="2">
        <v>38</v>
      </c>
      <c r="Q53">
        <f t="shared" si="7"/>
        <v>0.94461898970890679</v>
      </c>
      <c r="R53">
        <f t="shared" si="8"/>
        <v>8.988859590704612E-3</v>
      </c>
      <c r="S53">
        <f t="shared" si="9"/>
        <v>12.385255118011042</v>
      </c>
      <c r="T53">
        <f t="shared" si="13"/>
        <v>22.514933035117409</v>
      </c>
      <c r="U53">
        <f t="shared" si="10"/>
        <v>320.51493303511739</v>
      </c>
      <c r="V53">
        <f t="shared" si="11"/>
        <v>304.85666711342429</v>
      </c>
    </row>
    <row r="54" spans="1:22" x14ac:dyDescent="0.25">
      <c r="A54">
        <v>-309</v>
      </c>
      <c r="B54">
        <v>131.37</v>
      </c>
      <c r="C54">
        <v>1.004</v>
      </c>
      <c r="D54">
        <f t="shared" si="0"/>
        <v>-2.0000000000000018E-3</v>
      </c>
      <c r="E54">
        <f t="shared" si="1"/>
        <v>2.1184961999117879</v>
      </c>
      <c r="F54">
        <f t="shared" si="2"/>
        <v>1.7337128090005314E-3</v>
      </c>
      <c r="G54">
        <f t="shared" si="3"/>
        <v>3.2400000000000091</v>
      </c>
      <c r="H54">
        <f t="shared" si="4"/>
        <v>-8.1843030085398616E-2</v>
      </c>
      <c r="M54">
        <f t="shared" si="12"/>
        <v>1.5508681607891145E-2</v>
      </c>
      <c r="N54">
        <f t="shared" si="5"/>
        <v>347.00728428820264</v>
      </c>
      <c r="O54">
        <f t="shared" si="6"/>
        <v>3.2529599999999919</v>
      </c>
      <c r="P54" s="2">
        <v>39</v>
      </c>
      <c r="Q54">
        <f t="shared" si="7"/>
        <v>0.9536078492996114</v>
      </c>
      <c r="R54">
        <f t="shared" si="8"/>
        <v>7.8041847790178975E-3</v>
      </c>
      <c r="S54">
        <f t="shared" si="9"/>
        <v>10.752956868542945</v>
      </c>
      <c r="T54">
        <f t="shared" si="13"/>
        <v>19.547607337750954</v>
      </c>
      <c r="U54">
        <f t="shared" si="10"/>
        <v>317.54760733775095</v>
      </c>
      <c r="V54">
        <f t="shared" si="11"/>
        <v>304.74135701996761</v>
      </c>
    </row>
    <row r="55" spans="1:22" x14ac:dyDescent="0.25">
      <c r="A55">
        <v>-308</v>
      </c>
      <c r="B55">
        <v>134.61000000000001</v>
      </c>
      <c r="C55">
        <v>1.002</v>
      </c>
      <c r="D55">
        <f t="shared" si="0"/>
        <v>-1.0000000000001119E-3</v>
      </c>
      <c r="E55">
        <f t="shared" si="1"/>
        <v>2.1290773242527368</v>
      </c>
      <c r="F55">
        <f t="shared" si="2"/>
        <v>8.6772153122691327E-4</v>
      </c>
      <c r="G55">
        <f t="shared" si="3"/>
        <v>3.2799999999999727</v>
      </c>
      <c r="H55">
        <f t="shared" si="4"/>
        <v>-4.1475418276320529E-2</v>
      </c>
      <c r="M55">
        <f t="shared" si="12"/>
        <v>1.6070607732726047E-2</v>
      </c>
      <c r="N55">
        <f t="shared" si="5"/>
        <v>351.85537099781868</v>
      </c>
      <c r="O55">
        <f t="shared" si="6"/>
        <v>3.286559999999993</v>
      </c>
      <c r="P55" s="2">
        <v>40</v>
      </c>
      <c r="Q55">
        <f t="shared" si="7"/>
        <v>0.9614120340786293</v>
      </c>
      <c r="R55">
        <f t="shared" si="8"/>
        <v>6.7223222940008265E-3</v>
      </c>
      <c r="S55">
        <f t="shared" si="9"/>
        <v>9.2623180678882004</v>
      </c>
      <c r="T55">
        <f t="shared" si="13"/>
        <v>16.837801810412007</v>
      </c>
      <c r="U55">
        <f t="shared" si="10"/>
        <v>314.83780181041203</v>
      </c>
      <c r="V55">
        <f t="shared" si="11"/>
        <v>304.95662133870582</v>
      </c>
    </row>
    <row r="56" spans="1:22" x14ac:dyDescent="0.25">
      <c r="A56">
        <v>-307</v>
      </c>
      <c r="B56">
        <v>137.88999999999999</v>
      </c>
      <c r="C56">
        <v>1.0009999999999999</v>
      </c>
      <c r="D56">
        <f t="shared" si="0"/>
        <v>-1.9999999999998908E-3</v>
      </c>
      <c r="E56">
        <f t="shared" si="1"/>
        <v>2.1395327715979393</v>
      </c>
      <c r="F56">
        <f t="shared" si="2"/>
        <v>4.340774793185929E-4</v>
      </c>
      <c r="G56">
        <f t="shared" si="3"/>
        <v>3.3000000000000114</v>
      </c>
      <c r="H56">
        <f t="shared" si="4"/>
        <v>-8.4565783489177052E-2</v>
      </c>
      <c r="M56">
        <f t="shared" si="12"/>
        <v>1.6640036845597551E-2</v>
      </c>
      <c r="N56">
        <f t="shared" si="5"/>
        <v>356.59614713902295</v>
      </c>
      <c r="O56">
        <f t="shared" si="6"/>
        <v>3.3033000000000037</v>
      </c>
      <c r="P56" s="2">
        <v>41</v>
      </c>
      <c r="Q56">
        <f t="shared" si="7"/>
        <v>0.96813435637263012</v>
      </c>
      <c r="R56">
        <f t="shared" si="8"/>
        <v>5.7442337734516791E-3</v>
      </c>
      <c r="S56">
        <f t="shared" si="9"/>
        <v>7.9146637038656324</v>
      </c>
      <c r="T56">
        <f t="shared" si="13"/>
        <v>14.387925124680518</v>
      </c>
      <c r="U56">
        <f t="shared" si="10"/>
        <v>312.38792512468052</v>
      </c>
      <c r="V56">
        <f t="shared" si="11"/>
        <v>304.52211781256676</v>
      </c>
    </row>
    <row r="57" spans="1:22" x14ac:dyDescent="0.25">
      <c r="A57">
        <v>-306</v>
      </c>
      <c r="B57">
        <v>141.19</v>
      </c>
      <c r="C57">
        <v>0.999</v>
      </c>
      <c r="D57">
        <f t="shared" si="0"/>
        <v>0</v>
      </c>
      <c r="E57">
        <f t="shared" si="1"/>
        <v>2.1498039382270222</v>
      </c>
      <c r="F57">
        <f t="shared" si="2"/>
        <v>-4.3451177401769168E-4</v>
      </c>
      <c r="G57">
        <f t="shared" si="3"/>
        <v>3.3400000000000034</v>
      </c>
      <c r="H57">
        <f t="shared" si="4"/>
        <v>0</v>
      </c>
      <c r="M57">
        <f t="shared" si="12"/>
        <v>1.7216795295166076E-2</v>
      </c>
      <c r="N57">
        <f t="shared" si="5"/>
        <v>361.22816985460554</v>
      </c>
      <c r="O57">
        <f t="shared" si="6"/>
        <v>3.3366600000000051</v>
      </c>
      <c r="P57" s="2">
        <v>42</v>
      </c>
      <c r="Q57">
        <f t="shared" si="7"/>
        <v>0.9738785901460818</v>
      </c>
      <c r="R57">
        <f t="shared" si="8"/>
        <v>4.8687484336689124E-3</v>
      </c>
      <c r="S57">
        <f t="shared" si="9"/>
        <v>6.7083806180222387</v>
      </c>
      <c r="T57">
        <f t="shared" si="13"/>
        <v>12.195044748751666</v>
      </c>
      <c r="U57">
        <f t="shared" si="10"/>
        <v>310.19504474875168</v>
      </c>
      <c r="V57">
        <f t="shared" si="11"/>
        <v>305.04950775550674</v>
      </c>
    </row>
    <row r="58" spans="1:22" x14ac:dyDescent="0.25">
      <c r="A58">
        <v>-305</v>
      </c>
      <c r="B58">
        <v>144.53</v>
      </c>
      <c r="C58">
        <v>0.999</v>
      </c>
      <c r="D58">
        <f t="shared" si="0"/>
        <v>-1.0000000000000009E-3</v>
      </c>
      <c r="E58">
        <f t="shared" si="1"/>
        <v>2.1599580026785188</v>
      </c>
      <c r="F58">
        <f t="shared" si="2"/>
        <v>-4.3451177401769168E-4</v>
      </c>
      <c r="G58">
        <f t="shared" si="3"/>
        <v>3.3700000000000045</v>
      </c>
      <c r="H58">
        <f t="shared" si="4"/>
        <v>-4.3450498975263215E-2</v>
      </c>
      <c r="M58">
        <f t="shared" si="12"/>
        <v>1.7800707198929167E-2</v>
      </c>
      <c r="N58">
        <f t="shared" si="5"/>
        <v>365.75002957404513</v>
      </c>
      <c r="O58">
        <f t="shared" si="6"/>
        <v>3.3666300000000007</v>
      </c>
      <c r="P58" s="2">
        <v>43</v>
      </c>
      <c r="Q58">
        <f t="shared" si="7"/>
        <v>0.97874733857975071</v>
      </c>
      <c r="R58">
        <f t="shared" si="8"/>
        <v>4.0928501837218523E-3</v>
      </c>
      <c r="S58">
        <f t="shared" si="9"/>
        <v>5.6393131045914995</v>
      </c>
      <c r="T58">
        <f t="shared" si="13"/>
        <v>10.25160609968345</v>
      </c>
      <c r="U58">
        <f t="shared" si="10"/>
        <v>308.25160609968344</v>
      </c>
      <c r="V58">
        <f t="shared" si="11"/>
        <v>304.64319990093185</v>
      </c>
    </row>
    <row r="59" spans="1:22" x14ac:dyDescent="0.25">
      <c r="A59">
        <v>-304</v>
      </c>
      <c r="B59">
        <v>147.9</v>
      </c>
      <c r="C59">
        <v>0.998</v>
      </c>
      <c r="D59">
        <f t="shared" si="0"/>
        <v>-1.0000000000000009E-3</v>
      </c>
      <c r="E59">
        <f t="shared" si="1"/>
        <v>2.1699681739968923</v>
      </c>
      <c r="F59">
        <f t="shared" si="2"/>
        <v>-8.6945871262889137E-4</v>
      </c>
      <c r="G59">
        <f t="shared" si="3"/>
        <v>3.4000000000000057</v>
      </c>
      <c r="H59">
        <f t="shared" si="4"/>
        <v>-4.4108380631872647E-2</v>
      </c>
      <c r="M59">
        <f t="shared" si="12"/>
        <v>1.8391594497062229E-2</v>
      </c>
      <c r="N59">
        <f t="shared" si="5"/>
        <v>370.16035044118559</v>
      </c>
      <c r="O59">
        <f t="shared" si="6"/>
        <v>3.3931999999999958</v>
      </c>
      <c r="P59" s="2">
        <v>44</v>
      </c>
      <c r="Q59">
        <f t="shared" si="7"/>
        <v>0.98284018876347257</v>
      </c>
      <c r="R59">
        <f t="shared" si="8"/>
        <v>3.4119910592662617E-3</v>
      </c>
      <c r="S59">
        <f t="shared" si="9"/>
        <v>4.7011947737046427</v>
      </c>
      <c r="T59">
        <f t="shared" si="13"/>
        <v>8.5462176197789983</v>
      </c>
      <c r="U59">
        <f t="shared" si="10"/>
        <v>306.54621761977899</v>
      </c>
      <c r="V59">
        <f t="shared" si="11"/>
        <v>304.54511321493567</v>
      </c>
    </row>
    <row r="60" spans="1:22" x14ac:dyDescent="0.25">
      <c r="A60">
        <v>-303</v>
      </c>
      <c r="B60">
        <v>151.30000000000001</v>
      </c>
      <c r="C60">
        <v>0.997</v>
      </c>
      <c r="D60">
        <f t="shared" si="0"/>
        <v>1.0000000000000009E-3</v>
      </c>
      <c r="E60">
        <f t="shared" si="1"/>
        <v>2.1798389280231869</v>
      </c>
      <c r="F60">
        <f t="shared" si="2"/>
        <v>-1.3048416883442813E-3</v>
      </c>
      <c r="G60">
        <f t="shared" si="3"/>
        <v>3.4199999999999875</v>
      </c>
      <c r="H60">
        <f t="shared" si="4"/>
        <v>4.4850032223902762E-2</v>
      </c>
      <c r="M60">
        <f t="shared" si="12"/>
        <v>1.8989277006921254E-2</v>
      </c>
      <c r="N60">
        <f t="shared" si="5"/>
        <v>374.45779073145144</v>
      </c>
      <c r="O60">
        <f t="shared" si="6"/>
        <v>3.4097400000000073</v>
      </c>
      <c r="P60" s="2">
        <v>45</v>
      </c>
      <c r="Q60">
        <f t="shared" si="7"/>
        <v>0.98625217982273883</v>
      </c>
      <c r="R60">
        <f t="shared" si="8"/>
        <v>2.8204157952508302E-3</v>
      </c>
      <c r="S60">
        <f t="shared" si="9"/>
        <v>3.8860957622669172</v>
      </c>
      <c r="T60">
        <f t="shared" si="13"/>
        <v>7.0644637532136771</v>
      </c>
      <c r="U60">
        <f t="shared" si="10"/>
        <v>305.06446375321366</v>
      </c>
      <c r="V60">
        <f t="shared" si="11"/>
        <v>305.04167413012334</v>
      </c>
    </row>
    <row r="61" spans="1:22" x14ac:dyDescent="0.25">
      <c r="A61">
        <v>-302</v>
      </c>
      <c r="B61">
        <v>154.72</v>
      </c>
      <c r="C61">
        <v>0.998</v>
      </c>
      <c r="D61">
        <f t="shared" si="0"/>
        <v>0</v>
      </c>
      <c r="E61">
        <f t="shared" si="1"/>
        <v>2.1895464567389267</v>
      </c>
      <c r="F61">
        <f t="shared" si="2"/>
        <v>-8.6945871262889137E-4</v>
      </c>
      <c r="G61">
        <f t="shared" si="3"/>
        <v>3.4399999999999977</v>
      </c>
      <c r="H61">
        <f t="shared" si="4"/>
        <v>0</v>
      </c>
      <c r="M61">
        <f t="shared" si="12"/>
        <v>1.9593572478190314E-2</v>
      </c>
      <c r="N61">
        <f t="shared" si="5"/>
        <v>378.64104325847643</v>
      </c>
      <c r="O61">
        <f t="shared" si="6"/>
        <v>3.4331199999999971</v>
      </c>
      <c r="P61" s="2">
        <v>46</v>
      </c>
      <c r="Q61">
        <f t="shared" si="7"/>
        <v>0.98907259561798966</v>
      </c>
      <c r="R61">
        <f t="shared" si="8"/>
        <v>2.3114834712756327E-3</v>
      </c>
      <c r="S61">
        <f t="shared" si="9"/>
        <v>3.1848659114020448</v>
      </c>
      <c r="T61">
        <f t="shared" si="13"/>
        <v>5.7897105903588937</v>
      </c>
      <c r="U61">
        <f t="shared" si="10"/>
        <v>303.78971059035888</v>
      </c>
      <c r="V61">
        <f t="shared" si="11"/>
        <v>304.62564632885216</v>
      </c>
    </row>
    <row r="62" spans="1:22" x14ac:dyDescent="0.25">
      <c r="A62">
        <v>-301</v>
      </c>
      <c r="B62">
        <v>158.16</v>
      </c>
      <c r="C62">
        <v>0.998</v>
      </c>
      <c r="D62">
        <f t="shared" si="0"/>
        <v>-3.0000000000000027E-3</v>
      </c>
      <c r="E62">
        <f t="shared" si="1"/>
        <v>2.199096656305616</v>
      </c>
      <c r="F62">
        <f t="shared" si="2"/>
        <v>-8.6945871262889137E-4</v>
      </c>
      <c r="G62">
        <f t="shared" si="3"/>
        <v>3.4699999999999989</v>
      </c>
      <c r="H62">
        <f t="shared" si="4"/>
        <v>-0.13871794376268748</v>
      </c>
      <c r="M62">
        <f t="shared" si="12"/>
        <v>2.0204296648656934E-2</v>
      </c>
      <c r="N62">
        <f t="shared" si="5"/>
        <v>382.70883577002496</v>
      </c>
      <c r="O62">
        <f t="shared" si="6"/>
        <v>3.463059999999992</v>
      </c>
      <c r="P62" s="2">
        <v>47</v>
      </c>
      <c r="Q62">
        <f t="shared" si="7"/>
        <v>0.99138407908926529</v>
      </c>
      <c r="R62">
        <f t="shared" si="8"/>
        <v>1.8779739116492333E-3</v>
      </c>
      <c r="S62">
        <f t="shared" si="9"/>
        <v>2.5875569382346595</v>
      </c>
      <c r="T62">
        <f t="shared" si="13"/>
        <v>4.703873326289834</v>
      </c>
      <c r="U62">
        <f t="shared" si="10"/>
        <v>302.70387332628985</v>
      </c>
      <c r="V62">
        <f t="shared" si="11"/>
        <v>303.62261764297432</v>
      </c>
    </row>
    <row r="63" spans="1:22" x14ac:dyDescent="0.25">
      <c r="A63">
        <v>-300</v>
      </c>
      <c r="B63">
        <v>161.63</v>
      </c>
      <c r="C63">
        <v>0.995</v>
      </c>
      <c r="D63">
        <f t="shared" si="0"/>
        <v>-1.0000000000000009E-3</v>
      </c>
      <c r="E63">
        <f t="shared" si="1"/>
        <v>2.2085219729314334</v>
      </c>
      <c r="F63">
        <f t="shared" si="2"/>
        <v>-2.176919254274547E-3</v>
      </c>
      <c r="G63">
        <f t="shared" si="3"/>
        <v>3.4900000000000091</v>
      </c>
      <c r="H63">
        <f t="shared" si="4"/>
        <v>-4.7069426494490266E-2</v>
      </c>
      <c r="M63">
        <f t="shared" si="12"/>
        <v>2.0821263300597533E-2</v>
      </c>
      <c r="N63">
        <f t="shared" si="5"/>
        <v>386.65993133308694</v>
      </c>
      <c r="O63">
        <f t="shared" si="6"/>
        <v>3.4725500000000036</v>
      </c>
      <c r="P63" s="2">
        <v>48</v>
      </c>
      <c r="Q63">
        <f t="shared" si="7"/>
        <v>0.99326205300091452</v>
      </c>
      <c r="R63">
        <f t="shared" si="8"/>
        <v>1.5123687355854676E-3</v>
      </c>
      <c r="S63">
        <f t="shared" si="9"/>
        <v>2.0838096794947849</v>
      </c>
      <c r="T63">
        <f t="shared" si="13"/>
        <v>3.7881202239852581</v>
      </c>
      <c r="U63">
        <f t="shared" si="10"/>
        <v>301.78812022398523</v>
      </c>
      <c r="V63">
        <f t="shared" si="11"/>
        <v>304.12860839494135</v>
      </c>
    </row>
    <row r="64" spans="1:22" x14ac:dyDescent="0.25">
      <c r="A64">
        <v>-299</v>
      </c>
      <c r="B64">
        <v>165.12</v>
      </c>
      <c r="C64">
        <v>0.99399999999999999</v>
      </c>
      <c r="D64">
        <f t="shared" si="0"/>
        <v>-5.0000000000000044E-3</v>
      </c>
      <c r="E64">
        <f t="shared" si="1"/>
        <v>2.2177996799471171</v>
      </c>
      <c r="F64">
        <f t="shared" si="2"/>
        <v>-2.6136156026866902E-3</v>
      </c>
      <c r="G64">
        <f t="shared" si="3"/>
        <v>3.5099999999999909</v>
      </c>
      <c r="H64">
        <f t="shared" si="4"/>
        <v>-0.23974323213110155</v>
      </c>
      <c r="M64">
        <f t="shared" si="12"/>
        <v>2.1444284317755597E-2</v>
      </c>
      <c r="N64">
        <f t="shared" si="5"/>
        <v>390.49312870803283</v>
      </c>
      <c r="O64">
        <f t="shared" si="6"/>
        <v>3.4889399999999933</v>
      </c>
      <c r="P64" s="2">
        <v>49</v>
      </c>
      <c r="Q64">
        <f t="shared" si="7"/>
        <v>0.99477442173649999</v>
      </c>
      <c r="R64">
        <f t="shared" si="8"/>
        <v>1.2070994471290453E-3</v>
      </c>
      <c r="S64">
        <f t="shared" si="9"/>
        <v>1.6631959209779354</v>
      </c>
      <c r="T64">
        <f t="shared" si="13"/>
        <v>3.0234940199691458</v>
      </c>
      <c r="U64">
        <f t="shared" si="10"/>
        <v>301.02349401996912</v>
      </c>
      <c r="V64">
        <f t="shared" si="11"/>
        <v>302.80380721830988</v>
      </c>
    </row>
    <row r="65" spans="1:22" x14ac:dyDescent="0.25">
      <c r="A65">
        <v>-298</v>
      </c>
      <c r="B65">
        <v>168.63</v>
      </c>
      <c r="C65">
        <v>0.98899999999999999</v>
      </c>
      <c r="D65">
        <f t="shared" si="0"/>
        <v>-3.0000000000000027E-3</v>
      </c>
      <c r="E65">
        <f t="shared" si="1"/>
        <v>2.2269348400126003</v>
      </c>
      <c r="F65">
        <f t="shared" si="2"/>
        <v>-4.8037084028205992E-3</v>
      </c>
      <c r="G65">
        <f t="shared" si="3"/>
        <v>3.5300000000000011</v>
      </c>
      <c r="H65">
        <f t="shared" si="4"/>
        <v>-0.14663954107542207</v>
      </c>
      <c r="M65">
        <f t="shared" si="12"/>
        <v>2.2073169742894898E-2</v>
      </c>
      <c r="N65">
        <f t="shared" si="5"/>
        <v>394.20726271171787</v>
      </c>
      <c r="O65">
        <f t="shared" si="6"/>
        <v>3.4911700000000043</v>
      </c>
      <c r="P65" s="2">
        <v>50</v>
      </c>
      <c r="Q65">
        <f t="shared" si="7"/>
        <v>0.99598152118362904</v>
      </c>
      <c r="R65">
        <f t="shared" si="8"/>
        <v>9.5475754464635632E-4</v>
      </c>
      <c r="S65">
        <f t="shared" si="9"/>
        <v>1.3155078958535626</v>
      </c>
      <c r="T65">
        <f t="shared" si="13"/>
        <v>2.3914381980907988</v>
      </c>
      <c r="U65">
        <f t="shared" si="10"/>
        <v>300.39143819809078</v>
      </c>
      <c r="V65">
        <f t="shared" si="11"/>
        <v>303.31528855002125</v>
      </c>
    </row>
    <row r="66" spans="1:22" x14ac:dyDescent="0.25">
      <c r="A66">
        <v>-297</v>
      </c>
      <c r="B66">
        <v>172.16</v>
      </c>
      <c r="C66">
        <v>0.98599999999999999</v>
      </c>
      <c r="D66">
        <f t="shared" si="0"/>
        <v>-1.0000000000000009E-3</v>
      </c>
      <c r="E66">
        <f t="shared" si="1"/>
        <v>2.2359322539862951</v>
      </c>
      <c r="F66">
        <f t="shared" si="2"/>
        <v>-6.1230850587887945E-3</v>
      </c>
      <c r="G66">
        <f t="shared" si="3"/>
        <v>3.539999999999992</v>
      </c>
      <c r="H66">
        <f t="shared" si="4"/>
        <v>-4.9853958849042888E-2</v>
      </c>
      <c r="M66">
        <f t="shared" si="12"/>
        <v>2.270772783590954E-2</v>
      </c>
      <c r="N66">
        <f t="shared" si="5"/>
        <v>397.80120456942768</v>
      </c>
      <c r="O66">
        <f t="shared" si="6"/>
        <v>3.4904399999999884</v>
      </c>
      <c r="P66" s="2">
        <v>51</v>
      </c>
      <c r="Q66">
        <f t="shared" si="7"/>
        <v>0.99693627872827539</v>
      </c>
      <c r="R66">
        <f t="shared" si="8"/>
        <v>7.4826414536810493E-4</v>
      </c>
      <c r="S66">
        <f t="shared" si="9"/>
        <v>1.0309920009906428</v>
      </c>
      <c r="T66">
        <f t="shared" si="13"/>
        <v>1.8742218582392651</v>
      </c>
      <c r="U66">
        <f t="shared" si="10"/>
        <v>299.87422185823925</v>
      </c>
      <c r="V66">
        <f t="shared" si="11"/>
        <v>303.81910996516285</v>
      </c>
    </row>
    <row r="67" spans="1:22" x14ac:dyDescent="0.25">
      <c r="A67">
        <v>-296</v>
      </c>
      <c r="B67">
        <v>175.7</v>
      </c>
      <c r="C67">
        <v>0.98499999999999999</v>
      </c>
      <c r="D67">
        <f t="shared" si="0"/>
        <v>3.0000000000000027E-3</v>
      </c>
      <c r="E67">
        <f t="shared" si="1"/>
        <v>2.2447717614952949</v>
      </c>
      <c r="F67">
        <f t="shared" si="2"/>
        <v>-6.5637695023882739E-3</v>
      </c>
      <c r="G67">
        <f t="shared" si="3"/>
        <v>3.5600000000000023</v>
      </c>
      <c r="H67">
        <f t="shared" si="4"/>
        <v>0.15160354609982224</v>
      </c>
      <c r="M67">
        <f t="shared" si="12"/>
        <v>2.3347765132473223E-2</v>
      </c>
      <c r="N67">
        <f t="shared" si="5"/>
        <v>401.27386225556364</v>
      </c>
      <c r="O67">
        <f t="shared" si="6"/>
        <v>3.5065999999999997</v>
      </c>
      <c r="P67" s="2">
        <v>52</v>
      </c>
      <c r="Q67">
        <f t="shared" si="7"/>
        <v>0.9976845428736435</v>
      </c>
      <c r="R67">
        <f t="shared" si="8"/>
        <v>5.8099891625551514E-4</v>
      </c>
      <c r="S67">
        <f t="shared" si="9"/>
        <v>0.80052644370523829</v>
      </c>
      <c r="T67">
        <f t="shared" si="13"/>
        <v>1.4552626571779963</v>
      </c>
      <c r="U67">
        <f t="shared" si="10"/>
        <v>299.45526265717797</v>
      </c>
      <c r="V67">
        <f t="shared" si="11"/>
        <v>304.96402347101804</v>
      </c>
    </row>
    <row r="68" spans="1:22" x14ac:dyDescent="0.25">
      <c r="A68">
        <v>-295</v>
      </c>
      <c r="B68">
        <v>179.26</v>
      </c>
      <c r="C68">
        <v>0.98799999999999999</v>
      </c>
      <c r="D68">
        <f t="shared" ref="D68:D131" si="14">C69-C68</f>
        <v>2.0000000000000018E-3</v>
      </c>
      <c r="E68">
        <f t="shared" ref="E68:E131" si="15">LOG(B68)</f>
        <v>2.2534833920870145</v>
      </c>
      <c r="F68">
        <f t="shared" ref="F68:F131" si="16">LOG(C68)</f>
        <v>-5.2430554123718831E-3</v>
      </c>
      <c r="G68">
        <f t="shared" ref="G68:G131" si="17">B69-B68</f>
        <v>3.5700000000000216</v>
      </c>
      <c r="H68">
        <f t="shared" ref="H68:H131" si="18">(F69-F68)/(E69-E68)</f>
        <v>0.10255057463187474</v>
      </c>
      <c r="M68">
        <f t="shared" si="12"/>
        <v>2.3993086503208919E-2</v>
      </c>
      <c r="N68">
        <f t="shared" ref="N68:N131" si="19">$K$39*($K$41^2)*((SIN(RADIANS(A68))))+($K$40/2)*(SIN(2*RADIANS(A68)))</f>
        <v>404.62418082296523</v>
      </c>
      <c r="O68">
        <f t="shared" ref="O68:O131" si="20">(C68*100000)*((B69/100000)-(B68/100000))</f>
        <v>3.5271600000000269</v>
      </c>
      <c r="P68" s="2">
        <v>53</v>
      </c>
      <c r="Q68">
        <f t="shared" ref="Q68:Q104" si="21">1-EXP((-$K$14)*((P68-$K$16)/$K$17)^($K$15+1))</f>
        <v>0.99826554178989901</v>
      </c>
      <c r="R68">
        <f t="shared" ref="R68:R103" si="22">Q69-Q68</f>
        <v>4.4689006681131183E-4</v>
      </c>
      <c r="S68">
        <f t="shared" ref="S68:S104" si="23">(R68)*($K$22)*($K$23)*($K$25)</f>
        <v>0.61574523790389235</v>
      </c>
      <c r="T68">
        <f t="shared" ref="T68:T104" si="24">S68/(($K$20+$K$22)*1007)</f>
        <v>1.1193522189089085</v>
      </c>
      <c r="U68">
        <f t="shared" ref="U68:U104" si="25">$K$24+T68</f>
        <v>299.11935221890889</v>
      </c>
      <c r="V68">
        <f t="shared" ref="V68:V104" si="26">(B69*C69*$K$24)/(B68*C68)</f>
        <v>304.54998416793103</v>
      </c>
    </row>
    <row r="69" spans="1:22" x14ac:dyDescent="0.25">
      <c r="A69">
        <v>-294</v>
      </c>
      <c r="B69">
        <v>182.83</v>
      </c>
      <c r="C69">
        <v>0.99</v>
      </c>
      <c r="D69">
        <f t="shared" si="14"/>
        <v>1.0000000000000009E-3</v>
      </c>
      <c r="E69">
        <f t="shared" si="15"/>
        <v>2.2620474592614253</v>
      </c>
      <c r="F69">
        <f t="shared" si="16"/>
        <v>-4.3648054024500883E-3</v>
      </c>
      <c r="G69">
        <f t="shared" si="17"/>
        <v>3.589999999999975</v>
      </c>
      <c r="H69">
        <f t="shared" si="18"/>
        <v>5.1919192859371265E-2</v>
      </c>
      <c r="M69">
        <f t="shared" ref="M69:M132" si="27">$K$39*((1-COS(RADIANS(A69))+($K$39/$K$38)*(1-SQRT(1-(($K$39/$K$38)^2)*SIN(RADIANS(A69))))))</f>
        <v>2.4643495213360966E-2</v>
      </c>
      <c r="N69">
        <f t="shared" si="19"/>
        <v>407.85114272077533</v>
      </c>
      <c r="O69">
        <f t="shared" si="20"/>
        <v>3.5540999999999738</v>
      </c>
      <c r="P69" s="2">
        <v>54</v>
      </c>
      <c r="Q69">
        <f t="shared" si="21"/>
        <v>0.99871243185671033</v>
      </c>
      <c r="R69">
        <f t="shared" si="22"/>
        <v>3.4046871888882002E-4</v>
      </c>
      <c r="S69">
        <f t="shared" si="23"/>
        <v>0.46911311725249422</v>
      </c>
      <c r="T69">
        <f t="shared" si="24"/>
        <v>0.8527923179778033</v>
      </c>
      <c r="U69">
        <f t="shared" si="25"/>
        <v>298.85279231797779</v>
      </c>
      <c r="V69">
        <f t="shared" si="26"/>
        <v>304.15836735235075</v>
      </c>
    </row>
    <row r="70" spans="1:22" x14ac:dyDescent="0.25">
      <c r="A70">
        <v>-293</v>
      </c>
      <c r="B70">
        <v>186.42</v>
      </c>
      <c r="C70">
        <v>0.99099999999999999</v>
      </c>
      <c r="D70">
        <f t="shared" si="14"/>
        <v>2.0000000000000018E-3</v>
      </c>
      <c r="E70">
        <f t="shared" si="15"/>
        <v>2.2704925036386179</v>
      </c>
      <c r="F70">
        <f t="shared" si="16"/>
        <v>-3.9263455147246756E-3</v>
      </c>
      <c r="G70">
        <f t="shared" si="17"/>
        <v>3.6000000000000227</v>
      </c>
      <c r="H70">
        <f t="shared" si="18"/>
        <v>0.10540676839603</v>
      </c>
      <c r="M70">
        <f t="shared" si="27"/>
        <v>2.5298792982950707E-2</v>
      </c>
      <c r="N70">
        <f t="shared" si="19"/>
        <v>410.95376810075442</v>
      </c>
      <c r="O70">
        <f t="shared" si="20"/>
        <v>3.5676000000000223</v>
      </c>
      <c r="P70" s="2">
        <v>55</v>
      </c>
      <c r="Q70">
        <f t="shared" si="21"/>
        <v>0.99905290057559915</v>
      </c>
      <c r="R70">
        <f t="shared" si="22"/>
        <v>2.568920883766479E-4</v>
      </c>
      <c r="S70">
        <f t="shared" si="23"/>
        <v>0.35395747594428939</v>
      </c>
      <c r="T70">
        <f t="shared" si="24"/>
        <v>0.64345294402338138</v>
      </c>
      <c r="U70">
        <f t="shared" si="25"/>
        <v>298.64345294402341</v>
      </c>
      <c r="V70">
        <f t="shared" si="26"/>
        <v>304.36777408001274</v>
      </c>
    </row>
    <row r="71" spans="1:22" x14ac:dyDescent="0.25">
      <c r="A71">
        <v>-292</v>
      </c>
      <c r="B71">
        <v>190.02</v>
      </c>
      <c r="C71">
        <v>0.99299999999999999</v>
      </c>
      <c r="D71">
        <f t="shared" si="14"/>
        <v>-4.0000000000000036E-3</v>
      </c>
      <c r="E71">
        <f t="shared" si="15"/>
        <v>2.2787993137555556</v>
      </c>
      <c r="F71">
        <f t="shared" si="16"/>
        <v>-3.0507515046188267E-3</v>
      </c>
      <c r="G71">
        <f t="shared" si="17"/>
        <v>3.5999999999999943</v>
      </c>
      <c r="H71">
        <f t="shared" si="18"/>
        <v>-0.21506293307430524</v>
      </c>
      <c r="M71">
        <f t="shared" si="27"/>
        <v>2.59587800473975E-2</v>
      </c>
      <c r="N71">
        <f t="shared" si="19"/>
        <v>413.93111511195656</v>
      </c>
      <c r="O71">
        <f t="shared" si="20"/>
        <v>3.5748000000000006</v>
      </c>
      <c r="P71" s="2">
        <v>56</v>
      </c>
      <c r="Q71">
        <f t="shared" si="21"/>
        <v>0.99930979266397579</v>
      </c>
      <c r="R71">
        <f t="shared" si="22"/>
        <v>1.9194059510529993E-4</v>
      </c>
      <c r="S71">
        <f t="shared" si="23"/>
        <v>0.26446438659919663</v>
      </c>
      <c r="T71">
        <f t="shared" si="24"/>
        <v>0.48076506278786574</v>
      </c>
      <c r="U71">
        <f t="shared" si="25"/>
        <v>298.48076506278784</v>
      </c>
      <c r="V71">
        <f t="shared" si="26"/>
        <v>302.42257660268547</v>
      </c>
    </row>
    <row r="72" spans="1:22" x14ac:dyDescent="0.25">
      <c r="A72">
        <v>-291</v>
      </c>
      <c r="B72">
        <v>193.62</v>
      </c>
      <c r="C72">
        <v>0.98899999999999999</v>
      </c>
      <c r="D72">
        <f t="shared" si="14"/>
        <v>0</v>
      </c>
      <c r="E72">
        <f t="shared" si="15"/>
        <v>2.2869502157875488</v>
      </c>
      <c r="F72">
        <f t="shared" si="16"/>
        <v>-4.8037084028205992E-3</v>
      </c>
      <c r="G72">
        <f t="shared" si="17"/>
        <v>3.6200000000000045</v>
      </c>
      <c r="H72">
        <f t="shared" si="18"/>
        <v>0</v>
      </c>
      <c r="M72">
        <f t="shared" si="27"/>
        <v>2.6623255218585554E-2</v>
      </c>
      <c r="N72">
        <f t="shared" si="19"/>
        <v>416.7822801836802</v>
      </c>
      <c r="O72">
        <f t="shared" si="20"/>
        <v>3.5801799999999906</v>
      </c>
      <c r="P72" s="2">
        <v>57</v>
      </c>
      <c r="Q72">
        <f t="shared" si="21"/>
        <v>0.99950173325908109</v>
      </c>
      <c r="R72">
        <f t="shared" si="22"/>
        <v>1.4199429234107441E-4</v>
      </c>
      <c r="S72">
        <f t="shared" si="23"/>
        <v>0.19564612376015467</v>
      </c>
      <c r="T72">
        <f t="shared" si="24"/>
        <v>0.35566157766377698</v>
      </c>
      <c r="U72">
        <f t="shared" si="25"/>
        <v>298.3556615776638</v>
      </c>
      <c r="V72">
        <f t="shared" si="26"/>
        <v>303.57153186654267</v>
      </c>
    </row>
    <row r="73" spans="1:22" x14ac:dyDescent="0.25">
      <c r="A73">
        <v>-290</v>
      </c>
      <c r="B73">
        <v>197.24</v>
      </c>
      <c r="C73">
        <v>0.98899999999999999</v>
      </c>
      <c r="D73">
        <f t="shared" si="14"/>
        <v>0</v>
      </c>
      <c r="E73">
        <f t="shared" si="15"/>
        <v>2.2949949938591003</v>
      </c>
      <c r="F73">
        <f t="shared" si="16"/>
        <v>-4.8037084028205992E-3</v>
      </c>
      <c r="G73">
        <f t="shared" si="17"/>
        <v>3.6200000000000045</v>
      </c>
      <c r="H73">
        <f t="shared" si="18"/>
        <v>0</v>
      </c>
      <c r="M73">
        <f t="shared" si="27"/>
        <v>2.729201594635822E-2</v>
      </c>
      <c r="N73">
        <f t="shared" si="19"/>
        <v>419.50639829661293</v>
      </c>
      <c r="O73">
        <f t="shared" si="20"/>
        <v>3.5801800000000119</v>
      </c>
      <c r="P73" s="2">
        <v>58</v>
      </c>
      <c r="Q73">
        <f t="shared" si="21"/>
        <v>0.99964372755142217</v>
      </c>
      <c r="R73">
        <f t="shared" si="22"/>
        <v>1.039939308907778E-4</v>
      </c>
      <c r="S73">
        <f t="shared" si="23"/>
        <v>0.1432875162650227</v>
      </c>
      <c r="T73">
        <f t="shared" si="24"/>
        <v>0.26047980463347664</v>
      </c>
      <c r="U73">
        <f t="shared" si="25"/>
        <v>298.26047980463346</v>
      </c>
      <c r="V73">
        <f t="shared" si="26"/>
        <v>303.46927600892315</v>
      </c>
    </row>
    <row r="74" spans="1:22" x14ac:dyDescent="0.25">
      <c r="A74">
        <v>-289</v>
      </c>
      <c r="B74">
        <v>200.86</v>
      </c>
      <c r="C74">
        <v>0.98899999999999999</v>
      </c>
      <c r="D74">
        <f t="shared" si="14"/>
        <v>0</v>
      </c>
      <c r="E74">
        <f t="shared" si="15"/>
        <v>2.3028934583565053</v>
      </c>
      <c r="F74">
        <f t="shared" si="16"/>
        <v>-4.8037084028205992E-3</v>
      </c>
      <c r="G74">
        <f t="shared" si="17"/>
        <v>3.6299999999999955</v>
      </c>
      <c r="H74">
        <f t="shared" si="18"/>
        <v>0</v>
      </c>
      <c r="M74">
        <f t="shared" si="27"/>
        <v>2.796485838042043E-2</v>
      </c>
      <c r="N74">
        <f t="shared" si="19"/>
        <v>422.10264324209373</v>
      </c>
      <c r="O74">
        <f t="shared" si="20"/>
        <v>3.5900699999999963</v>
      </c>
      <c r="P74" s="2">
        <v>59</v>
      </c>
      <c r="Q74">
        <f t="shared" si="21"/>
        <v>0.99974772148231295</v>
      </c>
      <c r="R74">
        <f t="shared" si="22"/>
        <v>7.5391615444453386E-5</v>
      </c>
      <c r="S74">
        <f t="shared" si="23"/>
        <v>0.10387795933581191</v>
      </c>
      <c r="T74">
        <f t="shared" si="24"/>
        <v>0.18883787826617213</v>
      </c>
      <c r="U74">
        <f t="shared" si="25"/>
        <v>298.18883787826616</v>
      </c>
      <c r="V74">
        <f t="shared" si="26"/>
        <v>303.3855421686747</v>
      </c>
    </row>
    <row r="75" spans="1:22" x14ac:dyDescent="0.25">
      <c r="A75">
        <v>-288</v>
      </c>
      <c r="B75">
        <v>204.49</v>
      </c>
      <c r="C75">
        <v>0.98899999999999999</v>
      </c>
      <c r="D75">
        <f t="shared" si="14"/>
        <v>-1.0000000000000009E-3</v>
      </c>
      <c r="E75">
        <f t="shared" si="15"/>
        <v>2.3106720749301237</v>
      </c>
      <c r="F75">
        <f t="shared" si="16"/>
        <v>-4.8037084028205992E-3</v>
      </c>
      <c r="G75">
        <f t="shared" si="17"/>
        <v>3.6299999999999955</v>
      </c>
      <c r="H75">
        <f t="shared" si="18"/>
        <v>-5.7493041855574425E-2</v>
      </c>
      <c r="M75">
        <f t="shared" si="27"/>
        <v>2.8641577432629933E-2</v>
      </c>
      <c r="N75">
        <f t="shared" si="19"/>
        <v>424.57022786941673</v>
      </c>
      <c r="O75">
        <f t="shared" si="20"/>
        <v>3.5900699999999963</v>
      </c>
      <c r="P75" s="2">
        <v>60</v>
      </c>
      <c r="Q75">
        <f t="shared" si="21"/>
        <v>0.9998231130977574</v>
      </c>
      <c r="R75">
        <f t="shared" si="22"/>
        <v>5.4095449549262931E-5</v>
      </c>
      <c r="S75">
        <f t="shared" si="23"/>
        <v>7.4535143933491838E-2</v>
      </c>
      <c r="T75">
        <f t="shared" si="24"/>
        <v>0.13549610068063761</v>
      </c>
      <c r="U75">
        <f t="shared" si="25"/>
        <v>298.13549610068065</v>
      </c>
      <c r="V75">
        <f t="shared" si="26"/>
        <v>302.98327759197321</v>
      </c>
    </row>
    <row r="76" spans="1:22" x14ac:dyDescent="0.25">
      <c r="A76">
        <v>-287</v>
      </c>
      <c r="B76">
        <v>208.12</v>
      </c>
      <c r="C76">
        <v>0.98799999999999999</v>
      </c>
      <c r="D76">
        <f t="shared" si="14"/>
        <v>-2.0000000000000018E-3</v>
      </c>
      <c r="E76">
        <f t="shared" si="15"/>
        <v>2.318313817223999</v>
      </c>
      <c r="F76">
        <f t="shared" si="16"/>
        <v>-5.2430554123718831E-3</v>
      </c>
      <c r="G76">
        <f t="shared" si="17"/>
        <v>3.6299999999999955</v>
      </c>
      <c r="H76">
        <f t="shared" si="18"/>
        <v>-0.11718725870493468</v>
      </c>
      <c r="M76">
        <f t="shared" si="27"/>
        <v>2.9321966839658594E-2</v>
      </c>
      <c r="N76">
        <f t="shared" si="19"/>
        <v>426.90840432110934</v>
      </c>
      <c r="O76">
        <f t="shared" si="20"/>
        <v>3.5864399999999961</v>
      </c>
      <c r="P76" s="2">
        <v>61</v>
      </c>
      <c r="Q76">
        <f t="shared" si="21"/>
        <v>0.99987720854730666</v>
      </c>
      <c r="R76">
        <f t="shared" si="22"/>
        <v>3.8411877454236354E-5</v>
      </c>
      <c r="S76">
        <f t="shared" si="23"/>
        <v>5.2925612757869507E-2</v>
      </c>
      <c r="T76">
        <f t="shared" si="24"/>
        <v>9.6212521722955857E-2</v>
      </c>
      <c r="U76">
        <f t="shared" si="25"/>
        <v>298.09621252172298</v>
      </c>
      <c r="V76">
        <f t="shared" si="26"/>
        <v>302.58391394407306</v>
      </c>
    </row>
    <row r="77" spans="1:22" x14ac:dyDescent="0.25">
      <c r="A77">
        <v>-286</v>
      </c>
      <c r="B77">
        <v>211.75</v>
      </c>
      <c r="C77">
        <v>0.98599999999999999</v>
      </c>
      <c r="D77">
        <f t="shared" si="14"/>
        <v>-1.0000000000000009E-3</v>
      </c>
      <c r="E77">
        <f t="shared" si="15"/>
        <v>2.3258234190027447</v>
      </c>
      <c r="F77">
        <f t="shared" si="16"/>
        <v>-6.1230850587887945E-3</v>
      </c>
      <c r="G77">
        <f t="shared" si="17"/>
        <v>3.6299999999999955</v>
      </c>
      <c r="H77">
        <f t="shared" si="18"/>
        <v>-5.9697536198326059E-2</v>
      </c>
      <c r="M77">
        <f t="shared" si="27"/>
        <v>3.0005819226003573E-2</v>
      </c>
      <c r="N77">
        <f t="shared" si="19"/>
        <v>429.11646425611542</v>
      </c>
      <c r="O77">
        <f t="shared" si="20"/>
        <v>3.579179999999996</v>
      </c>
      <c r="P77" s="2">
        <v>62</v>
      </c>
      <c r="Q77">
        <f t="shared" si="21"/>
        <v>0.9999156204247609</v>
      </c>
      <c r="R77">
        <f t="shared" si="22"/>
        <v>2.698868649964048E-5</v>
      </c>
      <c r="S77">
        <f t="shared" si="23"/>
        <v>3.7186226375560273E-2</v>
      </c>
      <c r="T77">
        <f t="shared" si="24"/>
        <v>6.7600173649786738E-2</v>
      </c>
      <c r="U77">
        <f t="shared" si="25"/>
        <v>298.06760017364979</v>
      </c>
      <c r="V77">
        <f t="shared" si="26"/>
        <v>302.80115908432339</v>
      </c>
    </row>
    <row r="78" spans="1:22" x14ac:dyDescent="0.25">
      <c r="A78">
        <v>-285</v>
      </c>
      <c r="B78">
        <v>215.38</v>
      </c>
      <c r="C78">
        <v>0.98499999999999999</v>
      </c>
      <c r="D78">
        <f t="shared" si="14"/>
        <v>-2.0000000000000018E-3</v>
      </c>
      <c r="E78">
        <f t="shared" si="15"/>
        <v>2.3332053726253439</v>
      </c>
      <c r="F78">
        <f t="shared" si="16"/>
        <v>-6.5637695023882739E-3</v>
      </c>
      <c r="G78">
        <f t="shared" si="17"/>
        <v>3.6400000000000148</v>
      </c>
      <c r="H78">
        <f t="shared" si="18"/>
        <v>-0.12127836102358447</v>
      </c>
      <c r="M78">
        <f t="shared" si="27"/>
        <v>3.0692926167329534E-2</v>
      </c>
      <c r="N78">
        <f t="shared" si="19"/>
        <v>431.1937390608237</v>
      </c>
      <c r="O78">
        <f t="shared" si="20"/>
        <v>3.585400000000023</v>
      </c>
      <c r="P78" s="2">
        <v>63</v>
      </c>
      <c r="Q78">
        <f t="shared" si="21"/>
        <v>0.99994260911126054</v>
      </c>
      <c r="R78">
        <f t="shared" si="22"/>
        <v>1.8760892609992474E-5</v>
      </c>
      <c r="S78">
        <f t="shared" si="23"/>
        <v>2.5849601817859842E-2</v>
      </c>
      <c r="T78">
        <f t="shared" si="24"/>
        <v>4.6991527293385925E-2</v>
      </c>
      <c r="U78">
        <f t="shared" si="25"/>
        <v>298.04699152729336</v>
      </c>
      <c r="V78">
        <f t="shared" si="26"/>
        <v>302.42100577282133</v>
      </c>
    </row>
    <row r="79" spans="1:22" x14ac:dyDescent="0.25">
      <c r="A79">
        <v>-284</v>
      </c>
      <c r="B79">
        <v>219.02</v>
      </c>
      <c r="C79">
        <v>0.98299999999999998</v>
      </c>
      <c r="D79">
        <f t="shared" si="14"/>
        <v>0</v>
      </c>
      <c r="E79">
        <f t="shared" si="15"/>
        <v>2.3404837746257177</v>
      </c>
      <c r="F79">
        <f t="shared" si="16"/>
        <v>-7.4464821678643838E-3</v>
      </c>
      <c r="G79">
        <f t="shared" si="17"/>
        <v>3.6299999999999955</v>
      </c>
      <c r="H79">
        <f t="shared" si="18"/>
        <v>0</v>
      </c>
      <c r="M79">
        <f t="shared" si="27"/>
        <v>3.1383078254121823E-2</v>
      </c>
      <c r="N79">
        <f t="shared" si="19"/>
        <v>433.13960004788066</v>
      </c>
      <c r="O79">
        <f t="shared" si="20"/>
        <v>3.5682899999999962</v>
      </c>
      <c r="P79" s="2">
        <v>64</v>
      </c>
      <c r="Q79">
        <f t="shared" si="21"/>
        <v>0.99996137000387053</v>
      </c>
      <c r="R79">
        <f t="shared" si="22"/>
        <v>1.2901040407853337E-5</v>
      </c>
      <c r="S79">
        <f t="shared" si="23"/>
        <v>1.7775633841723839E-2</v>
      </c>
      <c r="T79">
        <f t="shared" si="24"/>
        <v>3.2314005790738225E-2</v>
      </c>
      <c r="U79">
        <f t="shared" si="25"/>
        <v>298.03231400579074</v>
      </c>
      <c r="V79">
        <f t="shared" si="26"/>
        <v>302.93900100447445</v>
      </c>
    </row>
    <row r="80" spans="1:22" x14ac:dyDescent="0.25">
      <c r="A80">
        <v>-283</v>
      </c>
      <c r="B80">
        <v>222.65</v>
      </c>
      <c r="C80">
        <v>0.98299999999999998</v>
      </c>
      <c r="D80">
        <f t="shared" si="14"/>
        <v>0</v>
      </c>
      <c r="E80">
        <f t="shared" si="15"/>
        <v>2.3476226994672418</v>
      </c>
      <c r="F80">
        <f t="shared" si="16"/>
        <v>-7.4464821678643838E-3</v>
      </c>
      <c r="G80">
        <f t="shared" si="17"/>
        <v>3.6200000000000045</v>
      </c>
      <c r="H80">
        <f t="shared" si="18"/>
        <v>0</v>
      </c>
      <c r="M80">
        <f t="shared" si="27"/>
        <v>3.207606515563155E-2</v>
      </c>
      <c r="N80">
        <f t="shared" si="19"/>
        <v>434.95345864273656</v>
      </c>
      <c r="O80">
        <f t="shared" si="20"/>
        <v>3.5584600000000117</v>
      </c>
      <c r="P80" s="2">
        <v>65</v>
      </c>
      <c r="Q80">
        <f t="shared" si="21"/>
        <v>0.99997427104427838</v>
      </c>
      <c r="R80">
        <f t="shared" si="22"/>
        <v>8.7748410481092165E-6</v>
      </c>
      <c r="S80">
        <f t="shared" si="23"/>
        <v>1.2090370742158742E-2</v>
      </c>
      <c r="T80">
        <f t="shared" si="24"/>
        <v>2.197886801972973E-2</v>
      </c>
      <c r="U80">
        <f t="shared" si="25"/>
        <v>298.02197886801974</v>
      </c>
      <c r="V80">
        <f t="shared" si="26"/>
        <v>302.84509319559851</v>
      </c>
    </row>
    <row r="81" spans="1:22" x14ac:dyDescent="0.25">
      <c r="A81">
        <v>-282</v>
      </c>
      <c r="B81">
        <v>226.27</v>
      </c>
      <c r="C81">
        <v>0.98299999999999998</v>
      </c>
      <c r="D81">
        <f t="shared" si="14"/>
        <v>2.0000000000000018E-3</v>
      </c>
      <c r="E81">
        <f t="shared" si="15"/>
        <v>2.3546269768529489</v>
      </c>
      <c r="F81">
        <f t="shared" si="16"/>
        <v>-7.4464821678643838E-3</v>
      </c>
      <c r="G81">
        <f t="shared" si="17"/>
        <v>3.6299999999999955</v>
      </c>
      <c r="H81">
        <f t="shared" si="18"/>
        <v>0.12770737536920063</v>
      </c>
      <c r="M81">
        <f t="shared" si="27"/>
        <v>3.2771675684092047E-2</v>
      </c>
      <c r="N81">
        <f t="shared" si="19"/>
        <v>436.63476655786951</v>
      </c>
      <c r="O81">
        <f t="shared" si="20"/>
        <v>3.5682899999999962</v>
      </c>
      <c r="P81" s="2">
        <v>66</v>
      </c>
      <c r="Q81">
        <f t="shared" si="21"/>
        <v>0.99998304588532649</v>
      </c>
      <c r="R81">
        <f t="shared" si="22"/>
        <v>5.9025640819498904E-6</v>
      </c>
      <c r="S81">
        <f t="shared" si="23"/>
        <v>8.1328183255811141E-3</v>
      </c>
      <c r="T81">
        <f t="shared" si="24"/>
        <v>1.4784504496879531E-2</v>
      </c>
      <c r="U81">
        <f t="shared" si="25"/>
        <v>298.0147845044969</v>
      </c>
      <c r="V81">
        <f t="shared" si="26"/>
        <v>303.3967827397305</v>
      </c>
    </row>
    <row r="82" spans="1:22" x14ac:dyDescent="0.25">
      <c r="A82">
        <v>-281</v>
      </c>
      <c r="B82">
        <v>229.9</v>
      </c>
      <c r="C82">
        <v>0.98499999999999999</v>
      </c>
      <c r="D82">
        <f t="shared" si="14"/>
        <v>1.0000000000000009E-3</v>
      </c>
      <c r="E82">
        <f t="shared" si="15"/>
        <v>2.3615389712692791</v>
      </c>
      <c r="F82">
        <f t="shared" si="16"/>
        <v>-6.5637695023882739E-3</v>
      </c>
      <c r="G82">
        <f t="shared" si="17"/>
        <v>3.6099999999999852</v>
      </c>
      <c r="H82">
        <f t="shared" si="18"/>
        <v>6.512726297931283E-2</v>
      </c>
      <c r="M82">
        <f t="shared" si="27"/>
        <v>3.3469697859187596E-2</v>
      </c>
      <c r="N82">
        <f t="shared" si="19"/>
        <v>438.18301595464419</v>
      </c>
      <c r="O82">
        <f t="shared" si="20"/>
        <v>3.5558499999999849</v>
      </c>
      <c r="P82" s="2">
        <v>67</v>
      </c>
      <c r="Q82">
        <f t="shared" si="21"/>
        <v>0.99998894844940844</v>
      </c>
      <c r="R82">
        <f t="shared" si="22"/>
        <v>3.9262016008345668E-6</v>
      </c>
      <c r="S82">
        <f t="shared" si="23"/>
        <v>5.4096971902158411E-3</v>
      </c>
      <c r="T82">
        <f t="shared" si="24"/>
        <v>9.8341914492216173E-3</v>
      </c>
      <c r="U82">
        <f t="shared" si="25"/>
        <v>298.00983419144922</v>
      </c>
      <c r="V82">
        <f t="shared" si="26"/>
        <v>302.98662751185134</v>
      </c>
    </row>
    <row r="83" spans="1:22" x14ac:dyDescent="0.25">
      <c r="A83">
        <v>-280</v>
      </c>
      <c r="B83">
        <v>233.51</v>
      </c>
      <c r="C83">
        <v>0.98599999999999999</v>
      </c>
      <c r="D83">
        <f t="shared" si="14"/>
        <v>1.0000000000000009E-3</v>
      </c>
      <c r="E83">
        <f t="shared" si="15"/>
        <v>2.3683054838392832</v>
      </c>
      <c r="F83">
        <f t="shared" si="16"/>
        <v>-6.1230850587887945E-3</v>
      </c>
      <c r="G83">
        <f t="shared" si="17"/>
        <v>3.6100000000000136</v>
      </c>
      <c r="H83">
        <f t="shared" si="18"/>
        <v>6.6074949477596304E-2</v>
      </c>
      <c r="M83">
        <f t="shared" si="27"/>
        <v>3.4169918972754135E-2</v>
      </c>
      <c r="N83">
        <f t="shared" si="19"/>
        <v>439.59773959276095</v>
      </c>
      <c r="O83">
        <f t="shared" si="20"/>
        <v>3.559459999999985</v>
      </c>
      <c r="P83" s="2">
        <v>68</v>
      </c>
      <c r="Q83">
        <f t="shared" si="21"/>
        <v>0.99999287465100928</v>
      </c>
      <c r="R83">
        <f t="shared" si="22"/>
        <v>2.5821310524198893E-6</v>
      </c>
      <c r="S83">
        <f t="shared" si="23"/>
        <v>3.5577763240878272E-3</v>
      </c>
      <c r="T83">
        <f t="shared" si="24"/>
        <v>6.467617737988705E-3</v>
      </c>
      <c r="U83">
        <f t="shared" si="25"/>
        <v>298.006467617738</v>
      </c>
      <c r="V83">
        <f t="shared" si="26"/>
        <v>302.913901207631</v>
      </c>
    </row>
    <row r="84" spans="1:22" x14ac:dyDescent="0.25">
      <c r="A84">
        <v>-279</v>
      </c>
      <c r="B84">
        <v>237.12</v>
      </c>
      <c r="C84">
        <v>0.98699999999999999</v>
      </c>
      <c r="D84">
        <f t="shared" si="14"/>
        <v>2.0000000000000018E-3</v>
      </c>
      <c r="E84">
        <f t="shared" si="15"/>
        <v>2.3749681862992342</v>
      </c>
      <c r="F84">
        <f t="shared" si="16"/>
        <v>-5.6828473303632727E-3</v>
      </c>
      <c r="G84">
        <f t="shared" si="17"/>
        <v>3.6099999999999852</v>
      </c>
      <c r="H84">
        <f t="shared" si="18"/>
        <v>0.13397363156944231</v>
      </c>
      <c r="M84">
        <f t="shared" si="27"/>
        <v>3.487212565369207E-2</v>
      </c>
      <c r="N84">
        <f t="shared" si="19"/>
        <v>440.87851096725473</v>
      </c>
      <c r="O84">
        <f t="shared" si="20"/>
        <v>3.5630699999999851</v>
      </c>
      <c r="P84" s="2">
        <v>69</v>
      </c>
      <c r="Q84">
        <f t="shared" si="21"/>
        <v>0.9999954567820617</v>
      </c>
      <c r="R84">
        <f t="shared" si="22"/>
        <v>1.6788078966989417E-6</v>
      </c>
      <c r="S84">
        <f t="shared" si="23"/>
        <v>2.3131370431294118E-3</v>
      </c>
      <c r="T84">
        <f t="shared" si="24"/>
        <v>4.2050103232327916E-3</v>
      </c>
      <c r="U84">
        <f t="shared" si="25"/>
        <v>298.00420501032323</v>
      </c>
      <c r="V84">
        <f t="shared" si="26"/>
        <v>303.14990225495546</v>
      </c>
    </row>
    <row r="85" spans="1:22" x14ac:dyDescent="0.25">
      <c r="A85">
        <v>-278</v>
      </c>
      <c r="B85">
        <v>240.73</v>
      </c>
      <c r="C85">
        <v>0.98899999999999999</v>
      </c>
      <c r="D85">
        <f t="shared" si="14"/>
        <v>1.0000000000000009E-3</v>
      </c>
      <c r="E85">
        <f t="shared" si="15"/>
        <v>2.3815302158362703</v>
      </c>
      <c r="F85">
        <f t="shared" si="16"/>
        <v>-4.8037084028205992E-3</v>
      </c>
      <c r="G85">
        <f t="shared" si="17"/>
        <v>3.5900000000000034</v>
      </c>
      <c r="H85">
        <f t="shared" si="18"/>
        <v>6.8271331468651997E-2</v>
      </c>
      <c r="M85">
        <f t="shared" si="27"/>
        <v>3.5576103933071618E-2</v>
      </c>
      <c r="N85">
        <f t="shared" si="19"/>
        <v>442.02494443301237</v>
      </c>
      <c r="O85">
        <f t="shared" si="20"/>
        <v>3.5505100000000165</v>
      </c>
      <c r="P85" s="2">
        <v>70</v>
      </c>
      <c r="Q85">
        <f t="shared" si="21"/>
        <v>0.9999971355899584</v>
      </c>
      <c r="R85">
        <f t="shared" si="22"/>
        <v>1.078906676443836E-6</v>
      </c>
      <c r="S85">
        <f t="shared" si="23"/>
        <v>1.4865661546321748E-3</v>
      </c>
      <c r="T85">
        <f t="shared" si="24"/>
        <v>2.7024019372150305E-3</v>
      </c>
      <c r="U85">
        <f t="shared" si="25"/>
        <v>298.0027024019372</v>
      </c>
      <c r="V85">
        <f t="shared" si="26"/>
        <v>302.74987391947406</v>
      </c>
    </row>
    <row r="86" spans="1:22" x14ac:dyDescent="0.25">
      <c r="A86">
        <v>-277</v>
      </c>
      <c r="B86">
        <v>244.32</v>
      </c>
      <c r="C86">
        <v>0.99</v>
      </c>
      <c r="D86">
        <f t="shared" si="14"/>
        <v>-2.0000000000000018E-3</v>
      </c>
      <c r="E86">
        <f t="shared" si="15"/>
        <v>2.3879590197123459</v>
      </c>
      <c r="F86">
        <f t="shared" si="16"/>
        <v>-4.3648054024500883E-3</v>
      </c>
      <c r="G86">
        <f t="shared" si="17"/>
        <v>3.5800000000000125</v>
      </c>
      <c r="H86">
        <f t="shared" si="18"/>
        <v>-0.13901844544211431</v>
      </c>
      <c r="M86">
        <f t="shared" si="27"/>
        <v>3.6281639309409891E-2</v>
      </c>
      <c r="N86">
        <f t="shared" si="19"/>
        <v>443.03669531677207</v>
      </c>
      <c r="O86">
        <f t="shared" si="20"/>
        <v>3.5441999999999894</v>
      </c>
      <c r="P86" s="2">
        <v>71</v>
      </c>
      <c r="Q86">
        <f t="shared" si="21"/>
        <v>0.99999821449663484</v>
      </c>
      <c r="R86">
        <f t="shared" si="22"/>
        <v>6.852829270709293E-7</v>
      </c>
      <c r="S86">
        <f t="shared" si="23"/>
        <v>9.4421364513999585E-4</v>
      </c>
      <c r="T86">
        <f t="shared" si="24"/>
        <v>1.7164690423094897E-3</v>
      </c>
      <c r="U86">
        <f t="shared" si="25"/>
        <v>298.00171646904232</v>
      </c>
      <c r="V86">
        <f t="shared" si="26"/>
        <v>301.75572688244597</v>
      </c>
    </row>
    <row r="87" spans="1:22" x14ac:dyDescent="0.25">
      <c r="A87">
        <v>-276</v>
      </c>
      <c r="B87">
        <v>247.9</v>
      </c>
      <c r="C87">
        <v>0.98799999999999999</v>
      </c>
      <c r="D87">
        <f t="shared" si="14"/>
        <v>1.0000000000000009E-3</v>
      </c>
      <c r="E87">
        <f t="shared" si="15"/>
        <v>2.3942765267678214</v>
      </c>
      <c r="F87">
        <f t="shared" si="16"/>
        <v>-5.2430554123718831E-3</v>
      </c>
      <c r="G87">
        <f t="shared" si="17"/>
        <v>3.5699999999999932</v>
      </c>
      <c r="H87">
        <f t="shared" si="18"/>
        <v>7.0752241130449284E-2</v>
      </c>
      <c r="M87">
        <f t="shared" si="27"/>
        <v>3.6988516814100501E-2</v>
      </c>
      <c r="N87">
        <f t="shared" si="19"/>
        <v>443.91346001658189</v>
      </c>
      <c r="O87">
        <f t="shared" si="20"/>
        <v>3.5271600000000052</v>
      </c>
      <c r="P87" s="2">
        <v>72</v>
      </c>
      <c r="Q87">
        <f t="shared" si="21"/>
        <v>0.99999889977956191</v>
      </c>
      <c r="R87">
        <f t="shared" si="22"/>
        <v>4.3013223138821388E-7</v>
      </c>
      <c r="S87">
        <f t="shared" si="23"/>
        <v>5.9265553838791171E-4</v>
      </c>
      <c r="T87">
        <f t="shared" si="24"/>
        <v>1.0773778684857762E-3</v>
      </c>
      <c r="U87">
        <f t="shared" si="25"/>
        <v>298.00107737786851</v>
      </c>
      <c r="V87">
        <f t="shared" si="26"/>
        <v>302.5974515484728</v>
      </c>
    </row>
    <row r="88" spans="1:22" x14ac:dyDescent="0.25">
      <c r="A88">
        <v>-275</v>
      </c>
      <c r="B88">
        <v>251.47</v>
      </c>
      <c r="C88">
        <v>0.98899999999999999</v>
      </c>
      <c r="D88">
        <f t="shared" si="14"/>
        <v>0</v>
      </c>
      <c r="E88">
        <f t="shared" si="15"/>
        <v>2.4004861817912042</v>
      </c>
      <c r="F88">
        <f t="shared" si="16"/>
        <v>-4.8037084028205992E-3</v>
      </c>
      <c r="G88">
        <f t="shared" si="17"/>
        <v>3.5600000000000023</v>
      </c>
      <c r="H88">
        <f t="shared" si="18"/>
        <v>0</v>
      </c>
      <c r="M88">
        <f t="shared" si="27"/>
        <v>3.7696521076974819E-2</v>
      </c>
      <c r="N88">
        <f t="shared" si="19"/>
        <v>444.65497608869043</v>
      </c>
      <c r="O88">
        <f t="shared" si="20"/>
        <v>3.5208400000000211</v>
      </c>
      <c r="P88" s="2">
        <v>73</v>
      </c>
      <c r="Q88">
        <f t="shared" si="21"/>
        <v>0.9999993299117933</v>
      </c>
      <c r="R88">
        <f t="shared" si="22"/>
        <v>2.6676133935144009E-7</v>
      </c>
      <c r="S88">
        <f t="shared" si="23"/>
        <v>3.6755577391669092E-4</v>
      </c>
      <c r="T88">
        <f t="shared" si="24"/>
        <v>6.6817304589637057E-4</v>
      </c>
      <c r="U88">
        <f t="shared" si="25"/>
        <v>298.00066817304588</v>
      </c>
      <c r="V88">
        <f t="shared" si="26"/>
        <v>302.21871396190403</v>
      </c>
    </row>
    <row r="89" spans="1:22" x14ac:dyDescent="0.25">
      <c r="A89">
        <v>-274</v>
      </c>
      <c r="B89">
        <v>255.03</v>
      </c>
      <c r="C89">
        <v>0.98899999999999999</v>
      </c>
      <c r="D89">
        <f t="shared" si="14"/>
        <v>1.0000000000000009E-3</v>
      </c>
      <c r="E89">
        <f t="shared" si="15"/>
        <v>2.406591270897152</v>
      </c>
      <c r="F89">
        <f t="shared" si="16"/>
        <v>-4.8037084028205992E-3</v>
      </c>
      <c r="G89">
        <f t="shared" si="17"/>
        <v>3.539999999999992</v>
      </c>
      <c r="H89">
        <f t="shared" si="18"/>
        <v>7.3310995742281268E-2</v>
      </c>
      <c r="M89">
        <f t="shared" si="27"/>
        <v>3.8405436391975654E-2</v>
      </c>
      <c r="N89">
        <f t="shared" si="19"/>
        <v>445.26102232185252</v>
      </c>
      <c r="O89">
        <f t="shared" si="20"/>
        <v>3.501059999999967</v>
      </c>
      <c r="P89" s="2">
        <v>74</v>
      </c>
      <c r="Q89">
        <f t="shared" si="21"/>
        <v>0.99999959667313265</v>
      </c>
      <c r="R89">
        <f t="shared" si="22"/>
        <v>1.6344637832066411E-7</v>
      </c>
      <c r="S89">
        <f t="shared" si="23"/>
        <v>2.2520377286900002E-4</v>
      </c>
      <c r="T89">
        <f t="shared" si="24"/>
        <v>4.0939389758937753E-4</v>
      </c>
      <c r="U89">
        <f t="shared" si="25"/>
        <v>298.0004093938976</v>
      </c>
      <c r="V89">
        <f t="shared" si="26"/>
        <v>302.44195145542267</v>
      </c>
    </row>
    <row r="90" spans="1:22" x14ac:dyDescent="0.25">
      <c r="A90">
        <v>-273</v>
      </c>
      <c r="B90">
        <v>258.57</v>
      </c>
      <c r="C90">
        <v>0.99</v>
      </c>
      <c r="D90">
        <f t="shared" si="14"/>
        <v>-1.0000000000000009E-3</v>
      </c>
      <c r="E90">
        <f t="shared" si="15"/>
        <v>2.4125781354312723</v>
      </c>
      <c r="F90">
        <f t="shared" si="16"/>
        <v>-4.3648054024500883E-3</v>
      </c>
      <c r="G90">
        <f t="shared" si="17"/>
        <v>3.5199999999999818</v>
      </c>
      <c r="H90">
        <f t="shared" si="18"/>
        <v>-7.4741046861471261E-2</v>
      </c>
      <c r="M90">
        <f t="shared" si="27"/>
        <v>3.9115046782922283E-2</v>
      </c>
      <c r="N90">
        <f t="shared" si="19"/>
        <v>445.73141879903261</v>
      </c>
      <c r="O90">
        <f t="shared" si="20"/>
        <v>3.484799999999999</v>
      </c>
      <c r="P90" s="2">
        <v>75</v>
      </c>
      <c r="Q90">
        <f t="shared" si="21"/>
        <v>0.99999976011951097</v>
      </c>
      <c r="R90">
        <f t="shared" si="22"/>
        <v>9.8924032743141765E-8</v>
      </c>
      <c r="S90">
        <f t="shared" si="23"/>
        <v>1.363019825221509E-4</v>
      </c>
      <c r="T90">
        <f t="shared" si="24"/>
        <v>2.4778092819236142E-4</v>
      </c>
      <c r="U90">
        <f t="shared" si="25"/>
        <v>298.00024778092819</v>
      </c>
      <c r="V90">
        <f t="shared" si="26"/>
        <v>301.75166594201283</v>
      </c>
    </row>
    <row r="91" spans="1:22" x14ac:dyDescent="0.25">
      <c r="A91">
        <v>-272</v>
      </c>
      <c r="B91">
        <v>262.08999999999997</v>
      </c>
      <c r="C91">
        <v>0.98899999999999999</v>
      </c>
      <c r="D91">
        <f t="shared" si="14"/>
        <v>1.0000000000000009E-3</v>
      </c>
      <c r="E91">
        <f t="shared" si="15"/>
        <v>2.4184504508295834</v>
      </c>
      <c r="F91">
        <f t="shared" si="16"/>
        <v>-4.8037084028205992E-3</v>
      </c>
      <c r="G91">
        <f t="shared" si="17"/>
        <v>3.5100000000000477</v>
      </c>
      <c r="H91">
        <f t="shared" si="18"/>
        <v>7.5966057047683333E-2</v>
      </c>
      <c r="M91">
        <f t="shared" si="27"/>
        <v>3.9825136069347462E-2</v>
      </c>
      <c r="N91">
        <f t="shared" si="19"/>
        <v>446.06602694649467</v>
      </c>
      <c r="O91">
        <f t="shared" si="20"/>
        <v>3.4713900000000577</v>
      </c>
      <c r="P91" s="2">
        <v>76</v>
      </c>
      <c r="Q91">
        <f t="shared" si="21"/>
        <v>0.99999985904354372</v>
      </c>
      <c r="R91">
        <f t="shared" si="22"/>
        <v>5.9135043084523886E-8</v>
      </c>
      <c r="S91">
        <f t="shared" si="23"/>
        <v>8.1478922618146265E-5</v>
      </c>
      <c r="T91">
        <f t="shared" si="24"/>
        <v>1.4811907135068195E-4</v>
      </c>
      <c r="U91">
        <f t="shared" si="25"/>
        <v>298.00014811907135</v>
      </c>
      <c r="V91">
        <f t="shared" si="26"/>
        <v>302.29626891649269</v>
      </c>
    </row>
    <row r="92" spans="1:22" x14ac:dyDescent="0.25">
      <c r="A92">
        <v>-271</v>
      </c>
      <c r="B92">
        <v>265.60000000000002</v>
      </c>
      <c r="C92">
        <v>0.99</v>
      </c>
      <c r="D92">
        <f t="shared" si="14"/>
        <v>0</v>
      </c>
      <c r="E92">
        <f t="shared" si="15"/>
        <v>2.42422807069598</v>
      </c>
      <c r="F92">
        <f t="shared" si="16"/>
        <v>-4.3648054024500883E-3</v>
      </c>
      <c r="G92">
        <f t="shared" si="17"/>
        <v>3.4899999999999523</v>
      </c>
      <c r="H92">
        <f t="shared" si="18"/>
        <v>0</v>
      </c>
      <c r="M92">
        <f t="shared" si="27"/>
        <v>4.0535487932385872E-2</v>
      </c>
      <c r="N92">
        <f t="shared" si="19"/>
        <v>446.26474957027</v>
      </c>
      <c r="O92">
        <f t="shared" si="20"/>
        <v>3.4550999999999177</v>
      </c>
      <c r="P92" s="2">
        <v>77</v>
      </c>
      <c r="Q92">
        <f t="shared" si="21"/>
        <v>0.9999999181785868</v>
      </c>
      <c r="R92">
        <f t="shared" si="22"/>
        <v>3.4909772961277952E-8</v>
      </c>
      <c r="S92">
        <f t="shared" si="23"/>
        <v>4.8100255641369873E-5</v>
      </c>
      <c r="T92">
        <f t="shared" si="24"/>
        <v>8.7440591608207969E-5</v>
      </c>
      <c r="U92">
        <f t="shared" si="25"/>
        <v>298.00008744059159</v>
      </c>
      <c r="V92">
        <f t="shared" si="26"/>
        <v>301.91573795180716</v>
      </c>
    </row>
    <row r="93" spans="1:22" x14ac:dyDescent="0.25">
      <c r="A93">
        <v>-270</v>
      </c>
      <c r="B93">
        <v>269.08999999999997</v>
      </c>
      <c r="C93">
        <v>0.99</v>
      </c>
      <c r="D93">
        <f t="shared" si="14"/>
        <v>-1.0000000000000009E-3</v>
      </c>
      <c r="E93">
        <f t="shared" si="15"/>
        <v>2.4298975586871476</v>
      </c>
      <c r="F93">
        <f t="shared" si="16"/>
        <v>-4.3648054024500883E-3</v>
      </c>
      <c r="G93">
        <f t="shared" si="17"/>
        <v>3.4800000000000182</v>
      </c>
      <c r="H93">
        <f t="shared" si="18"/>
        <v>-7.8649467885958557E-2</v>
      </c>
      <c r="M93">
        <f t="shared" si="27"/>
        <v>4.1245885980693855E-2</v>
      </c>
      <c r="N93">
        <f t="shared" si="19"/>
        <v>446.32753087999998</v>
      </c>
      <c r="O93">
        <f t="shared" si="20"/>
        <v>3.4452000000000194</v>
      </c>
      <c r="P93" s="2">
        <v>78</v>
      </c>
      <c r="Q93">
        <f t="shared" si="21"/>
        <v>0.99999995308835976</v>
      </c>
      <c r="R93">
        <f t="shared" si="22"/>
        <v>2.0349346319115114E-8</v>
      </c>
      <c r="S93">
        <f t="shared" si="23"/>
        <v>2.8038244796662072E-5</v>
      </c>
      <c r="T93">
        <f t="shared" si="24"/>
        <v>5.0970222091028946E-5</v>
      </c>
      <c r="U93">
        <f t="shared" si="25"/>
        <v>298.00005097022211</v>
      </c>
      <c r="V93">
        <f t="shared" si="26"/>
        <v>301.5489749777683</v>
      </c>
    </row>
    <row r="94" spans="1:22" x14ac:dyDescent="0.25">
      <c r="A94">
        <v>-269</v>
      </c>
      <c r="B94">
        <v>272.57</v>
      </c>
      <c r="C94">
        <v>0.98899999999999999</v>
      </c>
      <c r="D94">
        <f t="shared" si="14"/>
        <v>1.0000000000000009E-3</v>
      </c>
      <c r="E94">
        <f t="shared" si="15"/>
        <v>2.4354780541713246</v>
      </c>
      <c r="F94">
        <f t="shared" si="16"/>
        <v>-4.8037084028205992E-3</v>
      </c>
      <c r="G94">
        <f t="shared" si="17"/>
        <v>3.4499999999999886</v>
      </c>
      <c r="H94">
        <f t="shared" si="18"/>
        <v>8.0348414063212026E-2</v>
      </c>
      <c r="M94">
        <f t="shared" si="27"/>
        <v>4.1956113816380737E-2</v>
      </c>
      <c r="N94">
        <f t="shared" si="19"/>
        <v>446.25435650015203</v>
      </c>
      <c r="O94">
        <f t="shared" si="20"/>
        <v>3.4120500000000238</v>
      </c>
      <c r="P94" s="2">
        <v>79</v>
      </c>
      <c r="Q94">
        <f t="shared" si="21"/>
        <v>0.99999997343770608</v>
      </c>
      <c r="R94">
        <f t="shared" si="22"/>
        <v>1.1711094205502093E-8</v>
      </c>
      <c r="S94">
        <f t="shared" si="23"/>
        <v>1.6136072433058726E-5</v>
      </c>
      <c r="T94">
        <f t="shared" si="24"/>
        <v>2.9333476526599344E-5</v>
      </c>
      <c r="U94">
        <f t="shared" si="25"/>
        <v>298.0000293334765</v>
      </c>
      <c r="V94">
        <f t="shared" si="26"/>
        <v>302.07700340091293</v>
      </c>
    </row>
    <row r="95" spans="1:22" x14ac:dyDescent="0.25">
      <c r="A95">
        <v>-268</v>
      </c>
      <c r="B95">
        <v>276.02</v>
      </c>
      <c r="C95">
        <v>0.99</v>
      </c>
      <c r="D95">
        <f t="shared" si="14"/>
        <v>1.0000000000000009E-3</v>
      </c>
      <c r="E95">
        <f t="shared" si="15"/>
        <v>2.4409405515396636</v>
      </c>
      <c r="F95">
        <f t="shared" si="16"/>
        <v>-4.3648054024500883E-3</v>
      </c>
      <c r="G95">
        <f t="shared" si="17"/>
        <v>3.4300000000000068</v>
      </c>
      <c r="H95">
        <f t="shared" si="18"/>
        <v>8.1747885831095587E-2</v>
      </c>
      <c r="M95">
        <f t="shared" si="27"/>
        <v>4.2665955100931047E-2</v>
      </c>
      <c r="N95">
        <f t="shared" si="19"/>
        <v>446.04525346861368</v>
      </c>
      <c r="O95">
        <f t="shared" si="20"/>
        <v>3.39569999999997</v>
      </c>
      <c r="P95" s="2">
        <v>80</v>
      </c>
      <c r="Q95">
        <f t="shared" si="21"/>
        <v>0.99999998514880029</v>
      </c>
      <c r="R95">
        <f t="shared" si="22"/>
        <v>6.6531946618653137E-9</v>
      </c>
      <c r="S95">
        <f t="shared" si="23"/>
        <v>9.167070906547766E-6</v>
      </c>
      <c r="T95">
        <f t="shared" si="24"/>
        <v>1.6664653704948572E-5</v>
      </c>
      <c r="U95">
        <f t="shared" si="25"/>
        <v>298.00001666465369</v>
      </c>
      <c r="V95">
        <f t="shared" si="26"/>
        <v>302.00788809770046</v>
      </c>
    </row>
    <row r="96" spans="1:22" x14ac:dyDescent="0.25">
      <c r="A96">
        <v>-267</v>
      </c>
      <c r="B96">
        <v>279.45</v>
      </c>
      <c r="C96">
        <v>0.99099999999999999</v>
      </c>
      <c r="D96">
        <f t="shared" si="14"/>
        <v>1.0000000000000009E-3</v>
      </c>
      <c r="E96">
        <f t="shared" si="15"/>
        <v>2.4463041139519239</v>
      </c>
      <c r="F96">
        <f t="shared" si="16"/>
        <v>-3.9263455147246756E-3</v>
      </c>
      <c r="G96">
        <f t="shared" si="17"/>
        <v>3.410000000000025</v>
      </c>
      <c r="H96">
        <f t="shared" si="18"/>
        <v>8.3155968628301449E-2</v>
      </c>
      <c r="M96">
        <f t="shared" si="27"/>
        <v>4.3375193621097943E-2</v>
      </c>
      <c r="N96">
        <f t="shared" si="19"/>
        <v>445.70029022267153</v>
      </c>
      <c r="O96">
        <f t="shared" si="20"/>
        <v>3.3793100000000447</v>
      </c>
      <c r="P96" s="2">
        <v>81</v>
      </c>
      <c r="Q96">
        <f t="shared" si="21"/>
        <v>0.99999999180199495</v>
      </c>
      <c r="R96">
        <f t="shared" si="22"/>
        <v>3.7307043010414986E-9</v>
      </c>
      <c r="S96">
        <f t="shared" si="23"/>
        <v>5.1403322158954852E-6</v>
      </c>
      <c r="T96">
        <f t="shared" si="24"/>
        <v>9.344517695952749E-6</v>
      </c>
      <c r="U96">
        <f t="shared" si="25"/>
        <v>298.00000934451771</v>
      </c>
      <c r="V96">
        <f t="shared" si="26"/>
        <v>301.940732868856</v>
      </c>
    </row>
    <row r="97" spans="1:22" x14ac:dyDescent="0.25">
      <c r="A97">
        <v>-266</v>
      </c>
      <c r="B97">
        <v>282.86</v>
      </c>
      <c r="C97">
        <v>0.99199999999999999</v>
      </c>
      <c r="D97">
        <f t="shared" si="14"/>
        <v>1.0000000000000009E-3</v>
      </c>
      <c r="E97">
        <f t="shared" si="15"/>
        <v>2.4515715370380673</v>
      </c>
      <c r="F97">
        <f t="shared" si="16"/>
        <v>-3.4883278458213473E-3</v>
      </c>
      <c r="G97">
        <f t="shared" si="17"/>
        <v>3.3799999999999955</v>
      </c>
      <c r="H97">
        <f t="shared" si="18"/>
        <v>8.4821569549692791E-2</v>
      </c>
      <c r="M97">
        <f t="shared" si="27"/>
        <v>4.4083613354747461E-2</v>
      </c>
      <c r="N97">
        <f t="shared" si="19"/>
        <v>445.21957657238659</v>
      </c>
      <c r="O97">
        <f t="shared" si="20"/>
        <v>3.3529600000000062</v>
      </c>
      <c r="P97" s="2">
        <v>82</v>
      </c>
      <c r="Q97">
        <f t="shared" si="21"/>
        <v>0.99999999553269925</v>
      </c>
      <c r="R97">
        <f t="shared" si="22"/>
        <v>2.0645305465194497E-9</v>
      </c>
      <c r="S97">
        <f t="shared" si="23"/>
        <v>2.8446030622184635E-6</v>
      </c>
      <c r="T97">
        <f t="shared" si="24"/>
        <v>5.1711528625842173E-6</v>
      </c>
      <c r="U97">
        <f t="shared" si="25"/>
        <v>298.00000517115285</v>
      </c>
      <c r="V97">
        <f t="shared" si="26"/>
        <v>301.86490638250319</v>
      </c>
    </row>
    <row r="98" spans="1:22" x14ac:dyDescent="0.25">
      <c r="A98">
        <v>-265</v>
      </c>
      <c r="B98">
        <v>286.24</v>
      </c>
      <c r="C98">
        <v>0.99299999999999999</v>
      </c>
      <c r="D98">
        <f t="shared" si="14"/>
        <v>0</v>
      </c>
      <c r="E98">
        <f t="shared" si="15"/>
        <v>2.4567303232232978</v>
      </c>
      <c r="F98">
        <f t="shared" si="16"/>
        <v>-3.0507515046188267E-3</v>
      </c>
      <c r="G98">
        <f t="shared" si="17"/>
        <v>3.3700000000000045</v>
      </c>
      <c r="H98">
        <f t="shared" si="18"/>
        <v>0</v>
      </c>
      <c r="M98">
        <f t="shared" si="27"/>
        <v>4.4790998536634187E-2</v>
      </c>
      <c r="N98">
        <f t="shared" si="19"/>
        <v>444.60326366138122</v>
      </c>
      <c r="O98">
        <f t="shared" si="20"/>
        <v>3.3464099999999792</v>
      </c>
      <c r="P98" s="3">
        <v>83</v>
      </c>
      <c r="Q98">
        <f t="shared" si="21"/>
        <v>0.99999999759722979</v>
      </c>
      <c r="R98">
        <f t="shared" si="22"/>
        <v>1.1273625366570172E-9</v>
      </c>
      <c r="S98">
        <f t="shared" si="23"/>
        <v>1.5533308186751573E-6</v>
      </c>
      <c r="T98">
        <f t="shared" si="24"/>
        <v>2.8237722219380194E-6</v>
      </c>
      <c r="U98">
        <f t="shared" si="25"/>
        <v>298.00000282377221</v>
      </c>
      <c r="V98">
        <f t="shared" si="26"/>
        <v>301.50845444382338</v>
      </c>
    </row>
    <row r="99" spans="1:22" x14ac:dyDescent="0.25">
      <c r="A99">
        <v>-264</v>
      </c>
      <c r="B99">
        <v>289.61</v>
      </c>
      <c r="C99">
        <v>0.99299999999999999</v>
      </c>
      <c r="D99">
        <f t="shared" si="14"/>
        <v>1.0000000000000009E-3</v>
      </c>
      <c r="E99">
        <f t="shared" si="15"/>
        <v>2.4618135536226196</v>
      </c>
      <c r="F99">
        <f t="shared" si="16"/>
        <v>-3.0507515046188267E-3</v>
      </c>
      <c r="G99">
        <f t="shared" si="17"/>
        <v>3.339999999999975</v>
      </c>
      <c r="H99">
        <f t="shared" si="18"/>
        <v>8.7779197423486846E-2</v>
      </c>
      <c r="M99">
        <f t="shared" si="27"/>
        <v>4.5497133724087466E-2</v>
      </c>
      <c r="N99">
        <f t="shared" si="19"/>
        <v>443.85154391505637</v>
      </c>
      <c r="O99">
        <f t="shared" si="20"/>
        <v>3.3166199999999839</v>
      </c>
      <c r="P99" s="3">
        <v>84</v>
      </c>
      <c r="Q99">
        <f t="shared" si="21"/>
        <v>0.99999999872459233</v>
      </c>
      <c r="R99">
        <f t="shared" si="22"/>
        <v>6.0737881391048631E-10</v>
      </c>
      <c r="S99">
        <f t="shared" si="23"/>
        <v>8.3687385342356359E-7</v>
      </c>
      <c r="T99">
        <f t="shared" si="24"/>
        <v>1.5213379610785179E-6</v>
      </c>
      <c r="U99">
        <f t="shared" si="25"/>
        <v>298.00000152133794</v>
      </c>
      <c r="V99">
        <f t="shared" si="26"/>
        <v>301.74032147201603</v>
      </c>
    </row>
    <row r="100" spans="1:22" x14ac:dyDescent="0.25">
      <c r="A100">
        <v>-263</v>
      </c>
      <c r="B100">
        <v>292.95</v>
      </c>
      <c r="C100">
        <v>0.99399999999999999</v>
      </c>
      <c r="D100">
        <f t="shared" si="14"/>
        <v>2.0000000000000018E-3</v>
      </c>
      <c r="E100">
        <f t="shared" si="15"/>
        <v>2.4667935023435357</v>
      </c>
      <c r="F100">
        <f t="shared" si="16"/>
        <v>-2.6136156026866902E-3</v>
      </c>
      <c r="G100">
        <f t="shared" si="17"/>
        <v>3.3100000000000023</v>
      </c>
      <c r="H100">
        <f t="shared" si="18"/>
        <v>0.17890175959610591</v>
      </c>
      <c r="M100">
        <f t="shared" si="27"/>
        <v>4.6201803862588889E-2</v>
      </c>
      <c r="N100">
        <f t="shared" si="19"/>
        <v>442.96465097626253</v>
      </c>
      <c r="O100">
        <f t="shared" si="20"/>
        <v>3.2901399999999885</v>
      </c>
      <c r="P100" s="3">
        <v>85</v>
      </c>
      <c r="Q100">
        <f t="shared" si="21"/>
        <v>0.99999999933197115</v>
      </c>
      <c r="R100">
        <f t="shared" si="22"/>
        <v>3.228132205990164E-10</v>
      </c>
      <c r="S100">
        <f t="shared" si="23"/>
        <v>4.4478657745639493E-7</v>
      </c>
      <c r="T100">
        <f t="shared" si="24"/>
        <v>8.0856953780359478E-7</v>
      </c>
      <c r="U100">
        <f t="shared" si="25"/>
        <v>298.00000080856955</v>
      </c>
      <c r="V100">
        <f t="shared" si="26"/>
        <v>301.97343157768933</v>
      </c>
    </row>
    <row r="101" spans="1:22" x14ac:dyDescent="0.25">
      <c r="A101">
        <v>-262</v>
      </c>
      <c r="B101">
        <v>296.26</v>
      </c>
      <c r="C101">
        <v>0.996</v>
      </c>
      <c r="D101">
        <f t="shared" si="14"/>
        <v>-1.0000000000000009E-3</v>
      </c>
      <c r="E101">
        <f t="shared" si="15"/>
        <v>2.4716730185000912</v>
      </c>
      <c r="F101">
        <f t="shared" si="16"/>
        <v>-1.7406615763012701E-3</v>
      </c>
      <c r="G101">
        <f t="shared" si="17"/>
        <v>3.2800000000000296</v>
      </c>
      <c r="H101">
        <f t="shared" si="18"/>
        <v>-9.1232808465640955E-2</v>
      </c>
      <c r="M101">
        <f t="shared" si="27"/>
        <v>4.6904794351220955E-2</v>
      </c>
      <c r="N101">
        <f t="shared" si="19"/>
        <v>441.94285962844998</v>
      </c>
      <c r="O101">
        <f t="shared" si="20"/>
        <v>3.2668800000000364</v>
      </c>
      <c r="P101" s="3">
        <v>86</v>
      </c>
      <c r="Q101">
        <f t="shared" si="21"/>
        <v>0.99999999965478437</v>
      </c>
      <c r="R101">
        <f t="shared" si="22"/>
        <v>1.6923107359900769E-10</v>
      </c>
      <c r="S101">
        <f t="shared" si="23"/>
        <v>2.3317418625451191E-7</v>
      </c>
      <c r="T101">
        <f t="shared" si="24"/>
        <v>4.2388316905993744E-7</v>
      </c>
      <c r="U101">
        <f t="shared" si="25"/>
        <v>298.00000042388319</v>
      </c>
      <c r="V101">
        <f t="shared" si="26"/>
        <v>300.99675485849428</v>
      </c>
    </row>
    <row r="102" spans="1:22" x14ac:dyDescent="0.25">
      <c r="A102">
        <v>-261</v>
      </c>
      <c r="B102">
        <v>299.54000000000002</v>
      </c>
      <c r="C102">
        <v>0.995</v>
      </c>
      <c r="D102">
        <f t="shared" si="14"/>
        <v>1.0000000000000009E-3</v>
      </c>
      <c r="E102">
        <f t="shared" si="15"/>
        <v>2.4764548254543031</v>
      </c>
      <c r="F102">
        <f t="shared" si="16"/>
        <v>-2.176919254274547E-3</v>
      </c>
      <c r="G102">
        <f t="shared" si="17"/>
        <v>3.2599999999999909</v>
      </c>
      <c r="H102">
        <f t="shared" si="18"/>
        <v>9.2800141945222472E-2</v>
      </c>
      <c r="M102">
        <f t="shared" si="27"/>
        <v>4.7605891107966862E-2</v>
      </c>
      <c r="N102">
        <f t="shared" si="19"/>
        <v>440.78648570632981</v>
      </c>
      <c r="O102">
        <f t="shared" si="20"/>
        <v>3.2437000000000249</v>
      </c>
      <c r="P102" s="3">
        <v>87</v>
      </c>
      <c r="Q102">
        <f t="shared" si="21"/>
        <v>0.99999999982401544</v>
      </c>
      <c r="R102">
        <f t="shared" si="22"/>
        <v>8.7496010436893812E-11</v>
      </c>
      <c r="S102">
        <f t="shared" si="23"/>
        <v>1.2055593928619163E-7</v>
      </c>
      <c r="T102">
        <f t="shared" si="24"/>
        <v>2.1915647874439407E-7</v>
      </c>
      <c r="U102">
        <f t="shared" si="25"/>
        <v>298.0000002191565</v>
      </c>
      <c r="V102">
        <f t="shared" si="26"/>
        <v>301.54599665886354</v>
      </c>
    </row>
    <row r="103" spans="1:22" x14ac:dyDescent="0.25">
      <c r="A103">
        <v>-260</v>
      </c>
      <c r="B103">
        <v>302.8</v>
      </c>
      <c r="C103">
        <v>0.996</v>
      </c>
      <c r="D103">
        <f t="shared" si="14"/>
        <v>0</v>
      </c>
      <c r="E103">
        <f t="shared" si="15"/>
        <v>2.4811558708280352</v>
      </c>
      <c r="F103">
        <f t="shared" si="16"/>
        <v>-1.7406615763012701E-3</v>
      </c>
      <c r="G103">
        <f t="shared" si="17"/>
        <v>3.2299999999999613</v>
      </c>
      <c r="H103">
        <f t="shared" si="18"/>
        <v>0</v>
      </c>
      <c r="M103">
        <f t="shared" si="27"/>
        <v>4.830488063484225E-2</v>
      </c>
      <c r="N103">
        <f t="shared" si="19"/>
        <v>439.49588599407849</v>
      </c>
      <c r="O103">
        <f t="shared" si="20"/>
        <v>3.2170799999999433</v>
      </c>
      <c r="P103" s="3">
        <v>88</v>
      </c>
      <c r="Q103">
        <f t="shared" si="21"/>
        <v>0.99999999991151145</v>
      </c>
      <c r="R103">
        <f t="shared" si="22"/>
        <v>4.4608428062531402E-11</v>
      </c>
      <c r="S103">
        <f t="shared" si="23"/>
        <v>6.1463498944762847E-8</v>
      </c>
      <c r="T103">
        <f t="shared" si="24"/>
        <v>1.1173339181628244E-7</v>
      </c>
      <c r="U103">
        <f t="shared" si="25"/>
        <v>298.00000011173341</v>
      </c>
      <c r="V103">
        <f t="shared" si="26"/>
        <v>301.17879788639362</v>
      </c>
    </row>
    <row r="104" spans="1:22" x14ac:dyDescent="0.25">
      <c r="A104">
        <v>-259</v>
      </c>
      <c r="B104">
        <v>306.02999999999997</v>
      </c>
      <c r="C104">
        <v>0.996</v>
      </c>
      <c r="D104">
        <f t="shared" si="14"/>
        <v>-1.0000000000000009E-3</v>
      </c>
      <c r="E104">
        <f t="shared" si="15"/>
        <v>2.4857640022849474</v>
      </c>
      <c r="F104">
        <f t="shared" si="16"/>
        <v>-1.7406615763012701E-3</v>
      </c>
      <c r="G104">
        <f t="shared" si="17"/>
        <v>3.2000000000000455</v>
      </c>
      <c r="H104">
        <f t="shared" si="18"/>
        <v>-9.6568072561786122E-2</v>
      </c>
      <c r="M104">
        <f t="shared" si="27"/>
        <v>4.9001550082838345E-2</v>
      </c>
      <c r="N104">
        <f t="shared" si="19"/>
        <v>438.07145811112503</v>
      </c>
      <c r="O104">
        <f t="shared" si="20"/>
        <v>3.1872000000000344</v>
      </c>
      <c r="P104" s="3">
        <v>89</v>
      </c>
      <c r="Q104">
        <f t="shared" si="21"/>
        <v>0.99999999995611988</v>
      </c>
      <c r="S104">
        <f t="shared" si="23"/>
        <v>0</v>
      </c>
      <c r="T104">
        <f t="shared" si="24"/>
        <v>0</v>
      </c>
      <c r="U104">
        <f t="shared" si="25"/>
        <v>298</v>
      </c>
      <c r="V104">
        <f t="shared" si="26"/>
        <v>300.81370903999624</v>
      </c>
    </row>
    <row r="105" spans="1:22" x14ac:dyDescent="0.25">
      <c r="A105">
        <v>-258</v>
      </c>
      <c r="B105">
        <v>309.23</v>
      </c>
      <c r="C105">
        <v>0.995</v>
      </c>
      <c r="D105">
        <f t="shared" si="14"/>
        <v>-1.0000000000000009E-3</v>
      </c>
      <c r="E105">
        <f t="shared" si="15"/>
        <v>2.4902816204417575</v>
      </c>
      <c r="F105">
        <f t="shared" si="16"/>
        <v>-2.176919254274547E-3</v>
      </c>
      <c r="G105">
        <f t="shared" si="17"/>
        <v>3.1699999999999591</v>
      </c>
      <c r="H105">
        <f t="shared" si="18"/>
        <v>-9.8590300893284175E-2</v>
      </c>
      <c r="M105">
        <f t="shared" si="27"/>
        <v>4.9695687316657682E-2</v>
      </c>
      <c r="N105">
        <f t="shared" si="19"/>
        <v>436.51364038556153</v>
      </c>
      <c r="O105">
        <f t="shared" si="20"/>
        <v>3.1541499999999525</v>
      </c>
    </row>
    <row r="106" spans="1:22" x14ac:dyDescent="0.25">
      <c r="A106">
        <v>-257</v>
      </c>
      <c r="B106">
        <v>312.39999999999998</v>
      </c>
      <c r="C106">
        <v>0.99399999999999999</v>
      </c>
      <c r="D106">
        <f t="shared" si="14"/>
        <v>1.0000000000000009E-3</v>
      </c>
      <c r="E106">
        <f t="shared" si="15"/>
        <v>2.4947110252052629</v>
      </c>
      <c r="F106">
        <f t="shared" si="16"/>
        <v>-2.6136156026866902E-3</v>
      </c>
      <c r="G106">
        <f t="shared" si="17"/>
        <v>3.1400000000000432</v>
      </c>
      <c r="H106">
        <f t="shared" si="18"/>
        <v>0.10054260519482329</v>
      </c>
      <c r="M106">
        <f t="shared" si="27"/>
        <v>5.0387080979222169E-2</v>
      </c>
      <c r="N106">
        <f t="shared" si="19"/>
        <v>434.82291171522269</v>
      </c>
      <c r="O106">
        <f t="shared" si="20"/>
        <v>3.1211600000000437</v>
      </c>
    </row>
    <row r="107" spans="1:22" x14ac:dyDescent="0.25">
      <c r="A107">
        <v>-256</v>
      </c>
      <c r="B107">
        <v>315.54000000000002</v>
      </c>
      <c r="C107">
        <v>0.995</v>
      </c>
      <c r="D107">
        <f t="shared" si="14"/>
        <v>-1.0000000000000009E-3</v>
      </c>
      <c r="E107">
        <f t="shared" si="15"/>
        <v>2.4990544211971009</v>
      </c>
      <c r="F107">
        <f t="shared" si="16"/>
        <v>-2.176919254274547E-3</v>
      </c>
      <c r="G107">
        <f t="shared" si="17"/>
        <v>3.1099999999999568</v>
      </c>
      <c r="H107">
        <f t="shared" si="18"/>
        <v>-0.10252287415184702</v>
      </c>
      <c r="M107">
        <f t="shared" si="27"/>
        <v>5.107552055593477E-2</v>
      </c>
      <c r="N107">
        <f t="shared" si="19"/>
        <v>432.99979141648299</v>
      </c>
      <c r="O107">
        <f t="shared" si="20"/>
        <v>3.094449999999962</v>
      </c>
    </row>
    <row r="108" spans="1:22" x14ac:dyDescent="0.25">
      <c r="A108">
        <v>-255</v>
      </c>
      <c r="B108">
        <v>318.64999999999998</v>
      </c>
      <c r="C108">
        <v>0.99399999999999999</v>
      </c>
      <c r="D108">
        <f t="shared" si="14"/>
        <v>1.0000000000000009E-3</v>
      </c>
      <c r="E108">
        <f t="shared" si="15"/>
        <v>2.5033139228158845</v>
      </c>
      <c r="F108">
        <f t="shared" si="16"/>
        <v>-2.6136156026866902E-3</v>
      </c>
      <c r="G108">
        <f t="shared" si="17"/>
        <v>3.0800000000000409</v>
      </c>
      <c r="H108">
        <f t="shared" si="18"/>
        <v>0.10453192494181841</v>
      </c>
      <c r="M108">
        <f t="shared" si="27"/>
        <v>5.1760796438674699E-2</v>
      </c>
      <c r="N108">
        <f t="shared" si="19"/>
        <v>431.04483906082362</v>
      </c>
      <c r="O108">
        <f t="shared" si="20"/>
        <v>3.0615200000000526</v>
      </c>
    </row>
    <row r="109" spans="1:22" x14ac:dyDescent="0.25">
      <c r="A109">
        <v>-254</v>
      </c>
      <c r="B109">
        <v>321.73</v>
      </c>
      <c r="C109">
        <v>0.995</v>
      </c>
      <c r="D109">
        <f t="shared" si="14"/>
        <v>-1.0000000000000009E-3</v>
      </c>
      <c r="E109">
        <f t="shared" si="15"/>
        <v>2.507491558965369</v>
      </c>
      <c r="F109">
        <f t="shared" si="16"/>
        <v>-2.176919254274547E-3</v>
      </c>
      <c r="G109">
        <f t="shared" si="17"/>
        <v>3.0399999999999636</v>
      </c>
      <c r="H109">
        <f t="shared" si="18"/>
        <v>-0.10691951944652621</v>
      </c>
      <c r="M109">
        <f t="shared" si="27"/>
        <v>5.2442699989507298E-2</v>
      </c>
      <c r="N109">
        <f t="shared" si="19"/>
        <v>428.95865429922691</v>
      </c>
      <c r="O109">
        <f t="shared" si="20"/>
        <v>3.024799999999944</v>
      </c>
    </row>
    <row r="110" spans="1:22" x14ac:dyDescent="0.25">
      <c r="A110">
        <v>-253</v>
      </c>
      <c r="B110">
        <v>324.77</v>
      </c>
      <c r="C110">
        <v>0.99399999999999999</v>
      </c>
      <c r="D110">
        <f t="shared" si="14"/>
        <v>1.0000000000000009E-3</v>
      </c>
      <c r="E110">
        <f t="shared" si="15"/>
        <v>2.511575905309916</v>
      </c>
      <c r="F110">
        <f t="shared" si="16"/>
        <v>-2.6136156026866902E-3</v>
      </c>
      <c r="G110">
        <f t="shared" si="17"/>
        <v>3.0200000000000387</v>
      </c>
      <c r="H110">
        <f t="shared" si="18"/>
        <v>0.10863647348103744</v>
      </c>
      <c r="M110">
        <f t="shared" si="27"/>
        <v>5.3121023604089386E-2</v>
      </c>
      <c r="N110">
        <f t="shared" si="19"/>
        <v>426.74187667445574</v>
      </c>
      <c r="O110">
        <f t="shared" si="20"/>
        <v>3.0018800000000621</v>
      </c>
    </row>
    <row r="111" spans="1:22" x14ac:dyDescent="0.25">
      <c r="A111">
        <v>-252</v>
      </c>
      <c r="B111">
        <v>327.79</v>
      </c>
      <c r="C111">
        <v>0.995</v>
      </c>
      <c r="D111">
        <f t="shared" si="14"/>
        <v>-3.0000000000000027E-3</v>
      </c>
      <c r="E111">
        <f t="shared" si="15"/>
        <v>2.5155957002684515</v>
      </c>
      <c r="F111">
        <f t="shared" si="16"/>
        <v>-2.176919254274547E-3</v>
      </c>
      <c r="G111">
        <f t="shared" si="17"/>
        <v>2.9699999999999704</v>
      </c>
      <c r="H111">
        <f t="shared" si="18"/>
        <v>-0.33477504565562061</v>
      </c>
      <c r="M111">
        <f t="shared" si="27"/>
        <v>5.3795560774750645E-2</v>
      </c>
      <c r="N111">
        <f t="shared" si="19"/>
        <v>424.395185421284</v>
      </c>
      <c r="O111">
        <f t="shared" si="20"/>
        <v>2.9551499999999695</v>
      </c>
    </row>
    <row r="112" spans="1:22" x14ac:dyDescent="0.25">
      <c r="A112">
        <v>-251</v>
      </c>
      <c r="B112">
        <v>330.76</v>
      </c>
      <c r="C112">
        <v>0.99199999999999999</v>
      </c>
      <c r="D112">
        <f t="shared" si="14"/>
        <v>-1.0000000000000009E-3</v>
      </c>
      <c r="E112">
        <f t="shared" si="15"/>
        <v>2.5195129832576257</v>
      </c>
      <c r="F112">
        <f t="shared" si="16"/>
        <v>-3.4883278458213473E-3</v>
      </c>
      <c r="G112">
        <f t="shared" si="17"/>
        <v>2.9499999999999886</v>
      </c>
      <c r="H112">
        <f t="shared" si="18"/>
        <v>-0.11358679122846636</v>
      </c>
      <c r="M112">
        <f t="shared" si="27"/>
        <v>5.4466106153232961E-2</v>
      </c>
      <c r="N112">
        <f t="shared" si="19"/>
        <v>421.91929925474165</v>
      </c>
      <c r="O112">
        <f t="shared" si="20"/>
        <v>2.926400000000001</v>
      </c>
    </row>
    <row r="113" spans="1:15" x14ac:dyDescent="0.25">
      <c r="A113">
        <v>-250</v>
      </c>
      <c r="B113">
        <v>333.71</v>
      </c>
      <c r="C113">
        <v>0.99099999999999999</v>
      </c>
      <c r="D113">
        <f t="shared" si="14"/>
        <v>-2.0000000000000018E-3</v>
      </c>
      <c r="E113">
        <f t="shared" si="15"/>
        <v>2.5233692209782803</v>
      </c>
      <c r="F113">
        <f t="shared" si="16"/>
        <v>-3.9263455147246756E-3</v>
      </c>
      <c r="G113">
        <f t="shared" si="17"/>
        <v>2.9000000000000341</v>
      </c>
      <c r="H113">
        <f t="shared" si="18"/>
        <v>-0.23347824655954166</v>
      </c>
      <c r="M113">
        <f t="shared" si="27"/>
        <v>5.5132455613067649E-2</v>
      </c>
      <c r="N113">
        <f t="shared" si="19"/>
        <v>419.31497614644837</v>
      </c>
      <c r="O113">
        <f t="shared" si="20"/>
        <v>2.8739000000000376</v>
      </c>
    </row>
    <row r="114" spans="1:15" x14ac:dyDescent="0.25">
      <c r="A114">
        <v>-249</v>
      </c>
      <c r="B114">
        <v>336.61</v>
      </c>
      <c r="C114">
        <v>0.98899999999999999</v>
      </c>
      <c r="D114">
        <f t="shared" si="14"/>
        <v>0</v>
      </c>
      <c r="E114">
        <f t="shared" si="15"/>
        <v>2.5271270138391762</v>
      </c>
      <c r="F114">
        <f t="shared" si="16"/>
        <v>-4.8037084028205992E-3</v>
      </c>
      <c r="G114">
        <f t="shared" si="17"/>
        <v>2.8799999999999955</v>
      </c>
      <c r="H114">
        <f t="shared" si="18"/>
        <v>0</v>
      </c>
      <c r="M114">
        <f t="shared" si="27"/>
        <v>5.5794406311573015E-2</v>
      </c>
      <c r="N114">
        <f t="shared" si="19"/>
        <v>416.58301308910649</v>
      </c>
      <c r="O114">
        <f t="shared" si="20"/>
        <v>2.8483199999999833</v>
      </c>
    </row>
    <row r="115" spans="1:15" x14ac:dyDescent="0.25">
      <c r="A115">
        <v>-248</v>
      </c>
      <c r="B115">
        <v>339.49</v>
      </c>
      <c r="C115">
        <v>0.98899999999999999</v>
      </c>
      <c r="D115">
        <f t="shared" si="14"/>
        <v>2.0000000000000018E-3</v>
      </c>
      <c r="E115">
        <f t="shared" si="15"/>
        <v>2.5308269862489765</v>
      </c>
      <c r="F115">
        <f t="shared" si="16"/>
        <v>-4.8037084028205992E-3</v>
      </c>
      <c r="G115">
        <f t="shared" si="17"/>
        <v>2.8299999999999841</v>
      </c>
      <c r="H115">
        <f t="shared" si="18"/>
        <v>0.24335450489206845</v>
      </c>
      <c r="M115">
        <f t="shared" si="27"/>
        <v>5.6451756751452746E-2</v>
      </c>
      <c r="N115">
        <f t="shared" si="19"/>
        <v>413.72424584923385</v>
      </c>
      <c r="O115">
        <f t="shared" si="20"/>
        <v>2.7988699999999769</v>
      </c>
    </row>
    <row r="116" spans="1:15" x14ac:dyDescent="0.25">
      <c r="A116">
        <v>-247</v>
      </c>
      <c r="B116">
        <v>342.32</v>
      </c>
      <c r="C116">
        <v>0.99099999999999999</v>
      </c>
      <c r="D116">
        <f t="shared" si="14"/>
        <v>0</v>
      </c>
      <c r="E116">
        <f t="shared" si="15"/>
        <v>2.5344322734758764</v>
      </c>
      <c r="F116">
        <f t="shared" si="16"/>
        <v>-3.9263455147246756E-3</v>
      </c>
      <c r="G116">
        <f t="shared" si="17"/>
        <v>2.8000000000000114</v>
      </c>
      <c r="H116">
        <f t="shared" si="18"/>
        <v>0</v>
      </c>
      <c r="M116">
        <f t="shared" si="27"/>
        <v>5.7104306841977585E-2</v>
      </c>
      <c r="N116">
        <f t="shared" si="19"/>
        <v>410.73954870821348</v>
      </c>
      <c r="O116">
        <f t="shared" si="20"/>
        <v>2.7748000000000244</v>
      </c>
    </row>
    <row r="117" spans="1:15" x14ac:dyDescent="0.25">
      <c r="A117">
        <v>-246</v>
      </c>
      <c r="B117">
        <v>345.12</v>
      </c>
      <c r="C117">
        <v>0.99099999999999999</v>
      </c>
      <c r="D117">
        <f t="shared" si="14"/>
        <v>-1.0000000000000009E-3</v>
      </c>
      <c r="E117">
        <f t="shared" si="15"/>
        <v>2.5379701277584696</v>
      </c>
      <c r="F117">
        <f t="shared" si="16"/>
        <v>-3.9263455147246756E-3</v>
      </c>
      <c r="G117">
        <f t="shared" si="17"/>
        <v>2.7699999999999818</v>
      </c>
      <c r="H117">
        <f t="shared" si="18"/>
        <v>-0.1262911683069487</v>
      </c>
      <c r="M117">
        <f t="shared" si="27"/>
        <v>5.7751857959731076E-2</v>
      </c>
      <c r="N117">
        <f t="shared" si="19"/>
        <v>407.6298341917481</v>
      </c>
      <c r="O117">
        <f t="shared" si="20"/>
        <v>2.7450699999999864</v>
      </c>
    </row>
    <row r="118" spans="1:15" x14ac:dyDescent="0.25">
      <c r="A118">
        <v>-245</v>
      </c>
      <c r="B118">
        <v>347.89</v>
      </c>
      <c r="C118">
        <v>0.99</v>
      </c>
      <c r="D118">
        <f t="shared" si="14"/>
        <v>0</v>
      </c>
      <c r="E118">
        <f t="shared" si="15"/>
        <v>2.5414419452545256</v>
      </c>
      <c r="F118">
        <f t="shared" si="16"/>
        <v>-4.3648054024500883E-3</v>
      </c>
      <c r="G118">
        <f t="shared" si="17"/>
        <v>2.7200000000000273</v>
      </c>
      <c r="H118">
        <f t="shared" si="18"/>
        <v>0</v>
      </c>
      <c r="M118">
        <f t="shared" si="27"/>
        <v>5.8394213008901852E-2</v>
      </c>
      <c r="N118">
        <f t="shared" si="19"/>
        <v>404.39605278780448</v>
      </c>
      <c r="O118">
        <f t="shared" si="20"/>
        <v>2.6928000000000227</v>
      </c>
    </row>
    <row r="119" spans="1:15" x14ac:dyDescent="0.25">
      <c r="A119">
        <v>-244</v>
      </c>
      <c r="B119">
        <v>350.61</v>
      </c>
      <c r="C119">
        <v>0.99</v>
      </c>
      <c r="D119">
        <f t="shared" si="14"/>
        <v>4.0000000000000036E-3</v>
      </c>
      <c r="E119">
        <f t="shared" si="15"/>
        <v>2.5448242987597278</v>
      </c>
      <c r="F119">
        <f t="shared" si="16"/>
        <v>-4.3648054024500883E-3</v>
      </c>
      <c r="G119">
        <f t="shared" si="17"/>
        <v>2.6899999999999977</v>
      </c>
      <c r="H119">
        <f t="shared" si="18"/>
        <v>0.52757189644150038</v>
      </c>
      <c r="M119">
        <f t="shared" si="27"/>
        <v>5.9031176481104147E-2</v>
      </c>
      <c r="N119">
        <f t="shared" si="19"/>
        <v>401.03919265313948</v>
      </c>
      <c r="O119">
        <f t="shared" si="20"/>
        <v>2.663099999999984</v>
      </c>
    </row>
    <row r="120" spans="1:15" x14ac:dyDescent="0.25">
      <c r="A120">
        <v>-243</v>
      </c>
      <c r="B120">
        <v>353.3</v>
      </c>
      <c r="C120">
        <v>0.99399999999999999</v>
      </c>
      <c r="D120">
        <f t="shared" si="14"/>
        <v>2.0000000000000018E-3</v>
      </c>
      <c r="E120">
        <f t="shared" si="15"/>
        <v>2.5481436374348454</v>
      </c>
      <c r="F120">
        <f t="shared" si="16"/>
        <v>-2.6136156026866902E-3</v>
      </c>
      <c r="G120">
        <f t="shared" si="17"/>
        <v>2.6499999999999773</v>
      </c>
      <c r="H120">
        <f t="shared" si="18"/>
        <v>0.26898528049706943</v>
      </c>
      <c r="M120">
        <f t="shared" si="27"/>
        <v>5.9662554514708643E-2</v>
      </c>
      <c r="N120">
        <f t="shared" si="19"/>
        <v>397.56027930850274</v>
      </c>
      <c r="O120">
        <f t="shared" si="20"/>
        <v>2.6340999999999615</v>
      </c>
    </row>
    <row r="121" spans="1:15" x14ac:dyDescent="0.25">
      <c r="A121">
        <v>-242</v>
      </c>
      <c r="B121">
        <v>355.95</v>
      </c>
      <c r="C121">
        <v>0.996</v>
      </c>
      <c r="D121">
        <f t="shared" si="14"/>
        <v>4.9999999999998934E-3</v>
      </c>
      <c r="E121">
        <f t="shared" si="15"/>
        <v>2.5513889972730204</v>
      </c>
      <c r="F121">
        <f t="shared" si="16"/>
        <v>-1.7406615763012701E-3</v>
      </c>
      <c r="G121">
        <f t="shared" si="17"/>
        <v>2.6100000000000136</v>
      </c>
      <c r="H121">
        <f t="shared" si="18"/>
        <v>0.68542307239000144</v>
      </c>
      <c r="M121">
        <f t="shared" si="27"/>
        <v>6.0288154953666399E-2</v>
      </c>
      <c r="N121">
        <f t="shared" si="19"/>
        <v>393.96037532261096</v>
      </c>
      <c r="O121">
        <f t="shared" si="20"/>
        <v>2.5995600000000252</v>
      </c>
    </row>
    <row r="122" spans="1:15" x14ac:dyDescent="0.25">
      <c r="A122">
        <v>-241</v>
      </c>
      <c r="B122">
        <v>358.56</v>
      </c>
      <c r="C122">
        <v>1.0009999999999999</v>
      </c>
      <c r="D122">
        <f t="shared" si="14"/>
        <v>0</v>
      </c>
      <c r="E122">
        <f t="shared" si="15"/>
        <v>2.5545618391909861</v>
      </c>
      <c r="F122">
        <f t="shared" si="16"/>
        <v>4.340774793185929E-4</v>
      </c>
      <c r="G122">
        <f t="shared" si="17"/>
        <v>2.5699999999999932</v>
      </c>
      <c r="H122">
        <f t="shared" si="18"/>
        <v>0</v>
      </c>
      <c r="M122">
        <f t="shared" si="27"/>
        <v>6.0907787405807434E-2</v>
      </c>
      <c r="N122">
        <f t="shared" si="19"/>
        <v>390.24057998499762</v>
      </c>
      <c r="O122">
        <f t="shared" si="20"/>
        <v>2.5725700000000025</v>
      </c>
    </row>
    <row r="123" spans="1:15" x14ac:dyDescent="0.25">
      <c r="A123">
        <v>-240</v>
      </c>
      <c r="B123">
        <v>361.13</v>
      </c>
      <c r="C123">
        <v>1.0009999999999999</v>
      </c>
      <c r="D123">
        <f t="shared" si="14"/>
        <v>2.0000000000000018E-3</v>
      </c>
      <c r="E123">
        <f t="shared" si="15"/>
        <v>2.5576635678875652</v>
      </c>
      <c r="F123">
        <f t="shared" si="16"/>
        <v>4.340774793185929E-4</v>
      </c>
      <c r="G123">
        <f t="shared" si="17"/>
        <v>2.5300000000000296</v>
      </c>
      <c r="H123">
        <f t="shared" si="18"/>
        <v>0.28590538165865081</v>
      </c>
      <c r="M123">
        <f t="shared" si="27"/>
        <v>6.152126330059756E-2</v>
      </c>
      <c r="N123">
        <f t="shared" si="19"/>
        <v>386.4020289678399</v>
      </c>
      <c r="O123">
        <f t="shared" si="20"/>
        <v>2.532530000000023</v>
      </c>
    </row>
    <row r="124" spans="1:15" x14ac:dyDescent="0.25">
      <c r="A124">
        <v>-239</v>
      </c>
      <c r="B124">
        <v>363.66</v>
      </c>
      <c r="C124">
        <v>1.0029999999999999</v>
      </c>
      <c r="D124">
        <f t="shared" si="14"/>
        <v>3.0000000000001137E-3</v>
      </c>
      <c r="E124">
        <f t="shared" si="15"/>
        <v>2.5606955343936537</v>
      </c>
      <c r="F124">
        <f t="shared" si="16"/>
        <v>1.300933020418072E-3</v>
      </c>
      <c r="G124">
        <f t="shared" si="17"/>
        <v>2.5</v>
      </c>
      <c r="H124">
        <f t="shared" si="18"/>
        <v>0.43592893252939618</v>
      </c>
      <c r="M124">
        <f t="shared" si="27"/>
        <v>6.212839594633536E-2</v>
      </c>
      <c r="N124">
        <f t="shared" si="19"/>
        <v>382.4458939768715</v>
      </c>
      <c r="O124">
        <f t="shared" si="20"/>
        <v>2.5074999999999843</v>
      </c>
    </row>
    <row r="125" spans="1:15" x14ac:dyDescent="0.25">
      <c r="A125">
        <v>-238</v>
      </c>
      <c r="B125">
        <v>366.16</v>
      </c>
      <c r="C125">
        <v>1.006</v>
      </c>
      <c r="D125">
        <f t="shared" si="14"/>
        <v>2.0000000000000018E-3</v>
      </c>
      <c r="E125">
        <f t="shared" si="15"/>
        <v>2.5636708994192432</v>
      </c>
      <c r="F125">
        <f t="shared" si="16"/>
        <v>2.5979807199085947E-3</v>
      </c>
      <c r="G125">
        <f t="shared" si="17"/>
        <v>2.4499999999999886</v>
      </c>
      <c r="H125">
        <f t="shared" si="18"/>
        <v>0.29782036700118436</v>
      </c>
      <c r="M125">
        <f t="shared" si="27"/>
        <v>6.2729000586773193E-2</v>
      </c>
      <c r="N125">
        <f t="shared" si="19"/>
        <v>378.37338239148846</v>
      </c>
      <c r="O125">
        <f t="shared" si="20"/>
        <v>2.4647000000000219</v>
      </c>
    </row>
    <row r="126" spans="1:15" x14ac:dyDescent="0.25">
      <c r="A126">
        <v>-237</v>
      </c>
      <c r="B126">
        <v>368.61</v>
      </c>
      <c r="C126">
        <v>1.008</v>
      </c>
      <c r="D126">
        <f t="shared" si="14"/>
        <v>0</v>
      </c>
      <c r="E126">
        <f t="shared" si="15"/>
        <v>2.5665671129934964</v>
      </c>
      <c r="F126">
        <f t="shared" si="16"/>
        <v>3.4605321095064891E-3</v>
      </c>
      <c r="G126">
        <f t="shared" si="17"/>
        <v>2.4099999999999682</v>
      </c>
      <c r="H126">
        <f t="shared" si="18"/>
        <v>0</v>
      </c>
      <c r="M126">
        <f t="shared" si="27"/>
        <v>6.3322894457144438E-2</v>
      </c>
      <c r="N126">
        <f t="shared" si="19"/>
        <v>374.18573689416542</v>
      </c>
      <c r="O126">
        <f t="shared" si="20"/>
        <v>2.429279999999955</v>
      </c>
    </row>
    <row r="127" spans="1:15" x14ac:dyDescent="0.25">
      <c r="A127">
        <v>-236</v>
      </c>
      <c r="B127">
        <v>371.02</v>
      </c>
      <c r="C127">
        <v>1.008</v>
      </c>
      <c r="D127">
        <f t="shared" si="14"/>
        <v>-1.0000000000001119E-3</v>
      </c>
      <c r="E127">
        <f t="shared" si="15"/>
        <v>2.5693973210854648</v>
      </c>
      <c r="F127">
        <f t="shared" si="16"/>
        <v>3.4605321095064891E-3</v>
      </c>
      <c r="G127">
        <f t="shared" si="17"/>
        <v>2.3700000000000045</v>
      </c>
      <c r="H127">
        <f t="shared" si="18"/>
        <v>-0.15587891362477951</v>
      </c>
      <c r="M127">
        <f t="shared" si="27"/>
        <v>6.390989683958101E-2</v>
      </c>
      <c r="N127">
        <f t="shared" si="19"/>
        <v>369.88423508929566</v>
      </c>
      <c r="O127">
        <f t="shared" si="20"/>
        <v>2.38896000000002</v>
      </c>
    </row>
    <row r="128" spans="1:15" x14ac:dyDescent="0.25">
      <c r="A128">
        <v>-235</v>
      </c>
      <c r="B128">
        <v>373.39</v>
      </c>
      <c r="C128">
        <v>1.0069999999999999</v>
      </c>
      <c r="D128">
        <f t="shared" si="14"/>
        <v>-2.9999999999998916E-3</v>
      </c>
      <c r="E128">
        <f t="shared" si="15"/>
        <v>2.5721626826463373</v>
      </c>
      <c r="F128">
        <f t="shared" si="16"/>
        <v>3.0294705536179621E-3</v>
      </c>
      <c r="G128">
        <f t="shared" si="17"/>
        <v>2.3300000000000409</v>
      </c>
      <c r="H128">
        <f t="shared" si="18"/>
        <v>-0.47962054621340544</v>
      </c>
      <c r="M128">
        <f t="shared" si="27"/>
        <v>6.4489829117904338E-2</v>
      </c>
      <c r="N128">
        <f t="shared" si="19"/>
        <v>365.470189111575</v>
      </c>
      <c r="O128">
        <f t="shared" si="20"/>
        <v>2.3463100000000403</v>
      </c>
    </row>
    <row r="129" spans="1:15" x14ac:dyDescent="0.25">
      <c r="A129">
        <v>-234</v>
      </c>
      <c r="B129">
        <v>375.72</v>
      </c>
      <c r="C129">
        <v>1.004</v>
      </c>
      <c r="D129">
        <f t="shared" si="14"/>
        <v>0</v>
      </c>
      <c r="E129">
        <f t="shared" si="15"/>
        <v>2.5748643136645399</v>
      </c>
      <c r="F129">
        <f t="shared" si="16"/>
        <v>1.7337128090005314E-3</v>
      </c>
      <c r="G129">
        <f t="shared" si="17"/>
        <v>2.2899999999999636</v>
      </c>
      <c r="H129">
        <f t="shared" si="18"/>
        <v>0</v>
      </c>
      <c r="M129">
        <f t="shared" si="27"/>
        <v>6.5062514831773388E-2</v>
      </c>
      <c r="N129">
        <f t="shared" si="19"/>
        <v>360.94494522405273</v>
      </c>
      <c r="O129">
        <f t="shared" si="20"/>
        <v>2.2991599999999308</v>
      </c>
    </row>
    <row r="130" spans="1:15" x14ac:dyDescent="0.25">
      <c r="A130">
        <v>-233</v>
      </c>
      <c r="B130">
        <v>378.01</v>
      </c>
      <c r="C130">
        <v>1.004</v>
      </c>
      <c r="D130">
        <f t="shared" si="14"/>
        <v>-1.0000000000001119E-3</v>
      </c>
      <c r="E130">
        <f t="shared" si="15"/>
        <v>2.5775032889572613</v>
      </c>
      <c r="F130">
        <f t="shared" si="16"/>
        <v>1.7337128090005314E-3</v>
      </c>
      <c r="G130">
        <f t="shared" si="17"/>
        <v>2.25</v>
      </c>
      <c r="H130">
        <f t="shared" si="18"/>
        <v>-0.16791625694140258</v>
      </c>
      <c r="M130">
        <f t="shared" si="27"/>
        <v>6.5627779730174265E-2</v>
      </c>
      <c r="N130">
        <f t="shared" si="19"/>
        <v>356.30988340597241</v>
      </c>
      <c r="O130">
        <f t="shared" si="20"/>
        <v>2.258999999999995</v>
      </c>
    </row>
    <row r="131" spans="1:15" x14ac:dyDescent="0.25">
      <c r="A131">
        <v>-232</v>
      </c>
      <c r="B131">
        <v>380.26</v>
      </c>
      <c r="C131">
        <v>1.0029999999999999</v>
      </c>
      <c r="D131">
        <f t="shared" si="14"/>
        <v>-2.0000000000000018E-3</v>
      </c>
      <c r="E131">
        <f t="shared" si="15"/>
        <v>2.5800806438630075</v>
      </c>
      <c r="F131">
        <f t="shared" si="16"/>
        <v>1.300933020418072E-3</v>
      </c>
      <c r="G131">
        <f t="shared" si="17"/>
        <v>2.2100000000000364</v>
      </c>
      <c r="H131">
        <f t="shared" si="18"/>
        <v>-0.34443697164145198</v>
      </c>
      <c r="M131">
        <f t="shared" si="27"/>
        <v>6.6185451824234631E-2</v>
      </c>
      <c r="N131">
        <f t="shared" si="19"/>
        <v>351.56641693053382</v>
      </c>
      <c r="O131">
        <f t="shared" si="20"/>
        <v>2.2166300000000589</v>
      </c>
    </row>
    <row r="132" spans="1:15" x14ac:dyDescent="0.25">
      <c r="A132">
        <v>-231</v>
      </c>
      <c r="B132">
        <v>382.47</v>
      </c>
      <c r="C132">
        <v>1.0009999999999999</v>
      </c>
      <c r="D132">
        <f t="shared" ref="D132:D195" si="28">C133-C132</f>
        <v>-9.9999999999988987E-4</v>
      </c>
      <c r="E132">
        <f t="shared" ref="E132:E195" si="29">LOG(B132)</f>
        <v>2.5825973758414835</v>
      </c>
      <c r="F132">
        <f t="shared" ref="F132:F195" si="30">LOG(C132)</f>
        <v>4.340774793185929E-4</v>
      </c>
      <c r="G132">
        <f t="shared" ref="G132:G195" si="31">B133-B132</f>
        <v>2.1599999999999682</v>
      </c>
      <c r="H132">
        <f t="shared" ref="H132:H195" si="32">(F133-F132)/(E133-E132)</f>
        <v>-0.1774802498012108</v>
      </c>
      <c r="M132">
        <f t="shared" si="27"/>
        <v>6.6735361439347926E-2</v>
      </c>
      <c r="N132">
        <f t="shared" ref="N132:N195" si="33">$K$39*($K$41^2)*((SIN(RADIANS(A132))))+($K$40/2)*(SIN(2*RADIANS(A132)))</f>
        <v>346.71599193270407</v>
      </c>
      <c r="O132">
        <f t="shared" ref="O132:O195" si="34">(C132*100000)*((B133/100000)-(B132/100000))</f>
        <v>2.1621599999999654</v>
      </c>
    </row>
    <row r="133" spans="1:15" x14ac:dyDescent="0.25">
      <c r="A133">
        <v>-230</v>
      </c>
      <c r="B133">
        <v>384.63</v>
      </c>
      <c r="C133">
        <v>1</v>
      </c>
      <c r="D133">
        <f t="shared" si="28"/>
        <v>9.9999999999988987E-4</v>
      </c>
      <c r="E133">
        <f t="shared" si="29"/>
        <v>2.5850431549059416</v>
      </c>
      <c r="F133">
        <f t="shared" si="30"/>
        <v>0</v>
      </c>
      <c r="G133">
        <f t="shared" si="31"/>
        <v>2.1299999999999955</v>
      </c>
      <c r="H133">
        <f t="shared" si="32"/>
        <v>0.18098652639106788</v>
      </c>
      <c r="M133">
        <f t="shared" ref="M133:M196" si="35">$K$39*((1-COS(RADIANS(A133))+($K$39/$K$38)*(1-SQRT(1-(($K$39/$K$38)^2)*SIN(RADIANS(A133))))))</f>
        <v>6.7277341266591489E-2</v>
      </c>
      <c r="N133">
        <f t="shared" si="33"/>
        <v>341.76008696721448</v>
      </c>
      <c r="O133">
        <f t="shared" si="34"/>
        <v>2.1300000000000137</v>
      </c>
    </row>
    <row r="134" spans="1:15" x14ac:dyDescent="0.25">
      <c r="A134">
        <v>-229</v>
      </c>
      <c r="B134">
        <v>386.76</v>
      </c>
      <c r="C134">
        <v>1.0009999999999999</v>
      </c>
      <c r="D134">
        <f t="shared" si="28"/>
        <v>-9.9999999999988987E-4</v>
      </c>
      <c r="E134">
        <f t="shared" si="29"/>
        <v>2.5874415515599591</v>
      </c>
      <c r="F134">
        <f t="shared" si="30"/>
        <v>4.340774793185929E-4</v>
      </c>
      <c r="G134">
        <f t="shared" si="31"/>
        <v>2.0799999999999841</v>
      </c>
      <c r="H134">
        <f t="shared" si="32"/>
        <v>-0.18634870189597974</v>
      </c>
      <c r="M134">
        <f t="shared" si="35"/>
        <v>6.7811226413423742E-2</v>
      </c>
      <c r="N134">
        <f t="shared" si="33"/>
        <v>336.7002125568755</v>
      </c>
      <c r="O134">
        <f t="shared" si="34"/>
        <v>2.0820799999999635</v>
      </c>
    </row>
    <row r="135" spans="1:15" x14ac:dyDescent="0.25">
      <c r="A135">
        <v>-228</v>
      </c>
      <c r="B135">
        <v>388.84</v>
      </c>
      <c r="C135">
        <v>1</v>
      </c>
      <c r="D135">
        <f t="shared" si="28"/>
        <v>9.9999999999988987E-4</v>
      </c>
      <c r="E135">
        <f t="shared" si="29"/>
        <v>2.5897709344582682</v>
      </c>
      <c r="F135">
        <f t="shared" si="30"/>
        <v>0</v>
      </c>
      <c r="G135">
        <f t="shared" si="31"/>
        <v>2.0400000000000205</v>
      </c>
      <c r="H135">
        <f t="shared" si="32"/>
        <v>0.19101191703364601</v>
      </c>
      <c r="M135">
        <f t="shared" si="35"/>
        <v>6.8336854453644971E-2</v>
      </c>
      <c r="N135">
        <f t="shared" si="33"/>
        <v>331.53791073135358</v>
      </c>
      <c r="O135">
        <f t="shared" si="34"/>
        <v>2.0399999999999845</v>
      </c>
    </row>
    <row r="136" spans="1:15" x14ac:dyDescent="0.25">
      <c r="A136">
        <v>-227</v>
      </c>
      <c r="B136">
        <v>390.88</v>
      </c>
      <c r="C136">
        <v>1.0009999999999999</v>
      </c>
      <c r="D136">
        <f t="shared" si="28"/>
        <v>3.0000000000001137E-3</v>
      </c>
      <c r="E136">
        <f t="shared" si="29"/>
        <v>2.5920434496293616</v>
      </c>
      <c r="F136">
        <f t="shared" si="30"/>
        <v>4.340774793185929E-4</v>
      </c>
      <c r="G136">
        <f t="shared" si="31"/>
        <v>1.9900000000000091</v>
      </c>
      <c r="H136">
        <f t="shared" si="32"/>
        <v>0.58929227230525727</v>
      </c>
      <c r="M136">
        <f t="shared" si="35"/>
        <v>6.8854065476607065E-2</v>
      </c>
      <c r="N136">
        <f t="shared" si="33"/>
        <v>326.27475455654888</v>
      </c>
      <c r="O136">
        <f t="shared" si="34"/>
        <v>1.9919900000000643</v>
      </c>
    </row>
    <row r="137" spans="1:15" x14ac:dyDescent="0.25">
      <c r="A137">
        <v>-226</v>
      </c>
      <c r="B137">
        <v>392.87</v>
      </c>
      <c r="C137">
        <v>1.004</v>
      </c>
      <c r="D137">
        <f t="shared" si="28"/>
        <v>2.9999999999998916E-3</v>
      </c>
      <c r="E137">
        <f t="shared" si="29"/>
        <v>2.5942488668573831</v>
      </c>
      <c r="F137">
        <f t="shared" si="30"/>
        <v>1.7337128090005314E-3</v>
      </c>
      <c r="G137">
        <f t="shared" si="31"/>
        <v>1.9599999999999795</v>
      </c>
      <c r="H137">
        <f t="shared" si="32"/>
        <v>0.59953340200224603</v>
      </c>
      <c r="M137">
        <f t="shared" si="35"/>
        <v>6.9362702135657636E-2</v>
      </c>
      <c r="N137">
        <f t="shared" si="33"/>
        <v>320.91234765471927</v>
      </c>
      <c r="O137">
        <f t="shared" si="34"/>
        <v>1.9678399999999825</v>
      </c>
    </row>
    <row r="138" spans="1:15" x14ac:dyDescent="0.25">
      <c r="A138">
        <v>-225</v>
      </c>
      <c r="B138">
        <v>394.83</v>
      </c>
      <c r="C138">
        <v>1.0069999999999999</v>
      </c>
      <c r="D138">
        <f t="shared" si="28"/>
        <v>1.0000000000001119E-3</v>
      </c>
      <c r="E138">
        <f t="shared" si="29"/>
        <v>2.5964101438442699</v>
      </c>
      <c r="F138">
        <f t="shared" si="30"/>
        <v>3.0294705536179621E-3</v>
      </c>
      <c r="G138">
        <f t="shared" si="31"/>
        <v>1.910000000000025</v>
      </c>
      <c r="H138">
        <f t="shared" si="32"/>
        <v>0.20567433483261144</v>
      </c>
      <c r="M138">
        <f t="shared" si="35"/>
        <v>6.9862609695804184E-2</v>
      </c>
      <c r="N138">
        <f t="shared" si="33"/>
        <v>315.45232371549611</v>
      </c>
      <c r="O138">
        <f t="shared" si="34"/>
        <v>1.9233700000000191</v>
      </c>
    </row>
    <row r="139" spans="1:15" x14ac:dyDescent="0.25">
      <c r="A139">
        <v>-224</v>
      </c>
      <c r="B139">
        <v>396.74</v>
      </c>
      <c r="C139">
        <v>1.008</v>
      </c>
      <c r="D139">
        <f t="shared" si="28"/>
        <v>0</v>
      </c>
      <c r="E139">
        <f t="shared" si="29"/>
        <v>2.598505988988193</v>
      </c>
      <c r="F139">
        <f t="shared" si="30"/>
        <v>3.4605321095064891E-3</v>
      </c>
      <c r="G139">
        <f t="shared" si="31"/>
        <v>1.8700000000000045</v>
      </c>
      <c r="H139">
        <f t="shared" si="32"/>
        <v>0</v>
      </c>
      <c r="M139">
        <f t="shared" si="35"/>
        <v>7.035363608058387E-2</v>
      </c>
      <c r="N139">
        <f t="shared" si="33"/>
        <v>309.8963459979455</v>
      </c>
      <c r="O139">
        <f t="shared" si="34"/>
        <v>1.8849599999999966</v>
      </c>
    </row>
    <row r="140" spans="1:15" x14ac:dyDescent="0.25">
      <c r="A140">
        <v>-223</v>
      </c>
      <c r="B140">
        <v>398.61</v>
      </c>
      <c r="C140">
        <v>1.008</v>
      </c>
      <c r="D140">
        <f t="shared" si="28"/>
        <v>2.9999999999998916E-3</v>
      </c>
      <c r="E140">
        <f t="shared" si="29"/>
        <v>2.6005481897240834</v>
      </c>
      <c r="F140">
        <f t="shared" si="30"/>
        <v>3.4605321095064891E-3</v>
      </c>
      <c r="G140">
        <f t="shared" si="31"/>
        <v>1.8199999999999932</v>
      </c>
      <c r="H140">
        <f t="shared" si="32"/>
        <v>0.65235145749451495</v>
      </c>
      <c r="M140">
        <f t="shared" si="35"/>
        <v>7.0835631918125516E-2</v>
      </c>
      <c r="N140">
        <f t="shared" si="33"/>
        <v>304.24610682382041</v>
      </c>
      <c r="O140">
        <f t="shared" si="34"/>
        <v>1.8345599999999462</v>
      </c>
    </row>
    <row r="141" spans="1:15" x14ac:dyDescent="0.25">
      <c r="A141">
        <v>-222</v>
      </c>
      <c r="B141">
        <v>400.43</v>
      </c>
      <c r="C141">
        <v>1.0109999999999999</v>
      </c>
      <c r="D141">
        <f t="shared" si="28"/>
        <v>0</v>
      </c>
      <c r="E141">
        <f t="shared" si="29"/>
        <v>2.6025266071349242</v>
      </c>
      <c r="F141">
        <f t="shared" si="30"/>
        <v>4.7511555910010198E-3</v>
      </c>
      <c r="G141">
        <f t="shared" si="31"/>
        <v>1.7900000000000205</v>
      </c>
      <c r="H141">
        <f t="shared" si="32"/>
        <v>0</v>
      </c>
      <c r="M141">
        <f t="shared" si="35"/>
        <v>7.1308450586389613E-2</v>
      </c>
      <c r="N141">
        <f t="shared" si="33"/>
        <v>298.50332706216608</v>
      </c>
      <c r="O141">
        <f t="shared" si="34"/>
        <v>1.8096900000000382</v>
      </c>
    </row>
    <row r="142" spans="1:15" x14ac:dyDescent="0.25">
      <c r="A142">
        <v>-221</v>
      </c>
      <c r="B142">
        <v>402.22</v>
      </c>
      <c r="C142">
        <v>1.0109999999999999</v>
      </c>
      <c r="D142">
        <f t="shared" si="28"/>
        <v>2.0000000000000018E-3</v>
      </c>
      <c r="E142">
        <f t="shared" si="29"/>
        <v>2.6044636616701857</v>
      </c>
      <c r="F142">
        <f t="shared" si="30"/>
        <v>4.7511555910010198E-3</v>
      </c>
      <c r="G142">
        <f t="shared" si="31"/>
        <v>1.7399999999999523</v>
      </c>
      <c r="H142">
        <f t="shared" si="32"/>
        <v>0.45782734232889266</v>
      </c>
      <c r="M142">
        <f t="shared" si="35"/>
        <v>7.1771948257573409E-2</v>
      </c>
      <c r="N142">
        <f t="shared" si="33"/>
        <v>292.66975560542772</v>
      </c>
      <c r="O142">
        <f t="shared" si="34"/>
        <v>1.7591399999999877</v>
      </c>
    </row>
    <row r="143" spans="1:15" x14ac:dyDescent="0.25">
      <c r="A143">
        <v>-220</v>
      </c>
      <c r="B143">
        <v>403.96</v>
      </c>
      <c r="C143">
        <v>1.0129999999999999</v>
      </c>
      <c r="D143">
        <f t="shared" si="28"/>
        <v>0</v>
      </c>
      <c r="E143">
        <f t="shared" si="29"/>
        <v>2.606338363528125</v>
      </c>
      <c r="F143">
        <f t="shared" si="30"/>
        <v>5.6094453602803856E-3</v>
      </c>
      <c r="G143">
        <f t="shared" si="31"/>
        <v>1.7000000000000455</v>
      </c>
      <c r="H143">
        <f t="shared" si="32"/>
        <v>0</v>
      </c>
      <c r="M143">
        <f t="shared" si="35"/>
        <v>7.222598394166739E-2</v>
      </c>
      <c r="N143">
        <f t="shared" si="33"/>
        <v>286.7471688372267</v>
      </c>
      <c r="O143">
        <f t="shared" si="34"/>
        <v>1.7221000000000526</v>
      </c>
    </row>
    <row r="144" spans="1:15" x14ac:dyDescent="0.25">
      <c r="A144">
        <v>-219</v>
      </c>
      <c r="B144">
        <v>405.66</v>
      </c>
      <c r="C144">
        <v>1.0129999999999999</v>
      </c>
      <c r="D144">
        <f t="shared" si="28"/>
        <v>1.0000000000001119E-3</v>
      </c>
      <c r="E144">
        <f t="shared" si="29"/>
        <v>2.6081621863197615</v>
      </c>
      <c r="F144">
        <f t="shared" si="30"/>
        <v>5.6094453602803856E-3</v>
      </c>
      <c r="G144">
        <f t="shared" si="31"/>
        <v>1.6499999999999773</v>
      </c>
      <c r="H144">
        <f t="shared" si="32"/>
        <v>0.24307274511551624</v>
      </c>
      <c r="M144">
        <f t="shared" si="35"/>
        <v>7.2670419529150834E-2</v>
      </c>
      <c r="N144">
        <f t="shared" si="33"/>
        <v>280.73737009196083</v>
      </c>
      <c r="O144">
        <f t="shared" si="34"/>
        <v>1.6714499999999142</v>
      </c>
    </row>
    <row r="145" spans="1:15" x14ac:dyDescent="0.25">
      <c r="A145">
        <v>-218</v>
      </c>
      <c r="B145">
        <v>407.31</v>
      </c>
      <c r="C145">
        <v>1.014</v>
      </c>
      <c r="D145">
        <f t="shared" si="28"/>
        <v>9.9999999999988987E-4</v>
      </c>
      <c r="E145">
        <f t="shared" si="29"/>
        <v>2.6099250727216621</v>
      </c>
      <c r="F145">
        <f t="shared" si="30"/>
        <v>6.0379549973171767E-3</v>
      </c>
      <c r="G145">
        <f t="shared" si="31"/>
        <v>1.6100000000000136</v>
      </c>
      <c r="H145">
        <f t="shared" si="32"/>
        <v>0.24986423796608104</v>
      </c>
      <c r="M145">
        <f t="shared" si="35"/>
        <v>7.3105119832813176E-2</v>
      </c>
      <c r="N145">
        <f t="shared" si="33"/>
        <v>274.64218910639659</v>
      </c>
      <c r="O145">
        <f t="shared" si="34"/>
        <v>1.6325400000000672</v>
      </c>
    </row>
    <row r="146" spans="1:15" x14ac:dyDescent="0.25">
      <c r="A146">
        <v>-217</v>
      </c>
      <c r="B146">
        <v>408.92</v>
      </c>
      <c r="C146">
        <v>1.0149999999999999</v>
      </c>
      <c r="D146">
        <f t="shared" si="28"/>
        <v>-2.0000000000000018E-3</v>
      </c>
      <c r="E146">
        <f t="shared" si="29"/>
        <v>2.6116383521225046</v>
      </c>
      <c r="F146">
        <f t="shared" si="30"/>
        <v>6.4660422492316813E-3</v>
      </c>
      <c r="G146">
        <f t="shared" si="31"/>
        <v>1.5699999999999932</v>
      </c>
      <c r="H146">
        <f t="shared" si="32"/>
        <v>-0.51471077710279134</v>
      </c>
      <c r="M146">
        <f t="shared" si="35"/>
        <v>7.352995262868918E-2</v>
      </c>
      <c r="N146">
        <f t="shared" si="33"/>
        <v>268.46348146341859</v>
      </c>
      <c r="O146">
        <f t="shared" si="34"/>
        <v>1.5935499999999561</v>
      </c>
    </row>
    <row r="147" spans="1:15" x14ac:dyDescent="0.25">
      <c r="A147">
        <v>-216</v>
      </c>
      <c r="B147">
        <v>410.49</v>
      </c>
      <c r="C147">
        <v>1.0129999999999999</v>
      </c>
      <c r="D147">
        <f t="shared" si="28"/>
        <v>1.0000000000001119E-3</v>
      </c>
      <c r="E147">
        <f t="shared" si="29"/>
        <v>2.6133025816802631</v>
      </c>
      <c r="F147">
        <f t="shared" si="30"/>
        <v>5.6094453602803856E-3</v>
      </c>
      <c r="G147">
        <f t="shared" si="31"/>
        <v>1.5299999999999727</v>
      </c>
      <c r="H147">
        <f t="shared" si="32"/>
        <v>0.26521344788051854</v>
      </c>
      <c r="M147">
        <f t="shared" si="35"/>
        <v>7.3944788696095692E-2</v>
      </c>
      <c r="N147">
        <f t="shared" si="33"/>
        <v>262.20312802810099</v>
      </c>
      <c r="O147">
        <f t="shared" si="34"/>
        <v>1.5498900000000211</v>
      </c>
    </row>
    <row r="148" spans="1:15" x14ac:dyDescent="0.25">
      <c r="A148">
        <v>-215</v>
      </c>
      <c r="B148">
        <v>412.02</v>
      </c>
      <c r="C148">
        <v>1.014</v>
      </c>
      <c r="D148">
        <f t="shared" si="28"/>
        <v>0</v>
      </c>
      <c r="E148">
        <f t="shared" si="29"/>
        <v>2.6149182977778489</v>
      </c>
      <c r="F148">
        <f t="shared" si="30"/>
        <v>6.0379549973171767E-3</v>
      </c>
      <c r="G148">
        <f t="shared" si="31"/>
        <v>1.4800000000000182</v>
      </c>
      <c r="H148">
        <f t="shared" si="32"/>
        <v>0</v>
      </c>
      <c r="M148">
        <f t="shared" si="35"/>
        <v>7.4349501856757844E-2</v>
      </c>
      <c r="N148">
        <f t="shared" si="33"/>
        <v>255.86303437627691</v>
      </c>
      <c r="O148">
        <f t="shared" si="34"/>
        <v>1.5007199999999705</v>
      </c>
    </row>
    <row r="149" spans="1:15" x14ac:dyDescent="0.25">
      <c r="A149">
        <v>-214</v>
      </c>
      <c r="B149">
        <v>413.5</v>
      </c>
      <c r="C149">
        <v>1.014</v>
      </c>
      <c r="D149">
        <f t="shared" si="28"/>
        <v>-2.0000000000000018E-3</v>
      </c>
      <c r="E149">
        <f t="shared" si="29"/>
        <v>2.6164755138885654</v>
      </c>
      <c r="F149">
        <f t="shared" si="30"/>
        <v>6.0379549973171767E-3</v>
      </c>
      <c r="G149">
        <f t="shared" si="31"/>
        <v>1.4399999999999977</v>
      </c>
      <c r="H149">
        <f t="shared" si="32"/>
        <v>-0.56792217475897178</v>
      </c>
      <c r="M149">
        <f t="shared" si="35"/>
        <v>7.4743969013013445E-2</v>
      </c>
      <c r="N149">
        <f t="shared" si="33"/>
        <v>249.44513021577154</v>
      </c>
      <c r="O149">
        <f t="shared" si="34"/>
        <v>1.4601600000000354</v>
      </c>
    </row>
    <row r="150" spans="1:15" x14ac:dyDescent="0.25">
      <c r="A150">
        <v>-213</v>
      </c>
      <c r="B150">
        <v>414.94</v>
      </c>
      <c r="C150">
        <v>1.012</v>
      </c>
      <c r="D150">
        <f t="shared" si="28"/>
        <v>2.0000000000000018E-3</v>
      </c>
      <c r="E150">
        <f t="shared" si="29"/>
        <v>2.6179853026090019</v>
      </c>
      <c r="F150">
        <f t="shared" si="30"/>
        <v>5.1805125037803143E-3</v>
      </c>
      <c r="G150">
        <f t="shared" si="31"/>
        <v>1.3899999999999864</v>
      </c>
      <c r="H150">
        <f t="shared" si="32"/>
        <v>0.59036091619358533</v>
      </c>
      <c r="M150">
        <f t="shared" si="35"/>
        <v>7.5128070185083995E-2</v>
      </c>
      <c r="N150">
        <f t="shared" si="33"/>
        <v>242.95136880047991</v>
      </c>
      <c r="O150">
        <f t="shared" si="34"/>
        <v>1.4066799999999848</v>
      </c>
    </row>
    <row r="151" spans="1:15" x14ac:dyDescent="0.25">
      <c r="A151">
        <v>-212</v>
      </c>
      <c r="B151">
        <v>416.33</v>
      </c>
      <c r="C151">
        <v>1.014</v>
      </c>
      <c r="D151">
        <f t="shared" si="28"/>
        <v>-1.0000000000001119E-3</v>
      </c>
      <c r="E151">
        <f t="shared" si="29"/>
        <v>2.6194377065029881</v>
      </c>
      <c r="F151">
        <f t="shared" si="30"/>
        <v>6.0379549973171767E-3</v>
      </c>
      <c r="G151">
        <f t="shared" si="31"/>
        <v>1.3600000000000136</v>
      </c>
      <c r="H151">
        <f t="shared" si="32"/>
        <v>-0.30254045693110637</v>
      </c>
      <c r="M151">
        <f t="shared" si="35"/>
        <v>7.5501688547401261E-2</v>
      </c>
      <c r="N151">
        <f t="shared" si="33"/>
        <v>236.38372633745863</v>
      </c>
      <c r="O151">
        <f t="shared" si="34"/>
        <v>1.3790399999999896</v>
      </c>
    </row>
    <row r="152" spans="1:15" x14ac:dyDescent="0.25">
      <c r="A152">
        <v>-211</v>
      </c>
      <c r="B152">
        <v>417.69</v>
      </c>
      <c r="C152">
        <v>1.0129999999999999</v>
      </c>
      <c r="D152">
        <f t="shared" si="28"/>
        <v>-9.9999999999988987E-4</v>
      </c>
      <c r="E152">
        <f t="shared" si="29"/>
        <v>2.6208540778583549</v>
      </c>
      <c r="F152">
        <f t="shared" si="30"/>
        <v>5.6094453602803856E-3</v>
      </c>
      <c r="G152">
        <f t="shared" si="31"/>
        <v>1.3100000000000023</v>
      </c>
      <c r="H152">
        <f t="shared" si="32"/>
        <v>-0.31540453654760264</v>
      </c>
      <c r="M152">
        <f t="shared" si="35"/>
        <v>7.5864710463978649E-2</v>
      </c>
      <c r="N152">
        <f t="shared" si="33"/>
        <v>229.74420138721624</v>
      </c>
      <c r="O152">
        <f t="shared" si="34"/>
        <v>1.3270300000000266</v>
      </c>
    </row>
    <row r="153" spans="1:15" x14ac:dyDescent="0.25">
      <c r="A153">
        <v>-210</v>
      </c>
      <c r="B153">
        <v>419</v>
      </c>
      <c r="C153">
        <v>1.012</v>
      </c>
      <c r="D153">
        <f t="shared" si="28"/>
        <v>-2.0000000000000018E-3</v>
      </c>
      <c r="E153">
        <f t="shared" si="29"/>
        <v>2.6222140229662951</v>
      </c>
      <c r="F153">
        <f t="shared" si="30"/>
        <v>5.1805125037803143E-3</v>
      </c>
      <c r="G153">
        <f t="shared" si="31"/>
        <v>1.2599999999999909</v>
      </c>
      <c r="H153">
        <f t="shared" si="32"/>
        <v>-0.65883193062249978</v>
      </c>
      <c r="M153">
        <f t="shared" si="35"/>
        <v>7.621702552281695E-2</v>
      </c>
      <c r="N153">
        <f t="shared" si="33"/>
        <v>223.03481425737655</v>
      </c>
      <c r="O153">
        <f t="shared" si="34"/>
        <v>1.2751199999999761</v>
      </c>
    </row>
    <row r="154" spans="1:15" x14ac:dyDescent="0.25">
      <c r="A154">
        <v>-209</v>
      </c>
      <c r="B154">
        <v>420.26</v>
      </c>
      <c r="C154">
        <v>1.01</v>
      </c>
      <c r="D154">
        <f t="shared" si="28"/>
        <v>0</v>
      </c>
      <c r="E154">
        <f t="shared" si="29"/>
        <v>2.6235180561820592</v>
      </c>
      <c r="F154">
        <f t="shared" si="30"/>
        <v>4.3213737826425782E-3</v>
      </c>
      <c r="G154">
        <f t="shared" si="31"/>
        <v>1.2300000000000182</v>
      </c>
      <c r="H154">
        <f t="shared" si="32"/>
        <v>0</v>
      </c>
      <c r="M154">
        <f t="shared" si="35"/>
        <v>7.6558526569334026E-2</v>
      </c>
      <c r="N154">
        <f t="shared" si="33"/>
        <v>216.25760638990033</v>
      </c>
      <c r="O154">
        <f t="shared" si="34"/>
        <v>1.2422999999999809</v>
      </c>
    </row>
    <row r="155" spans="1:15" x14ac:dyDescent="0.25">
      <c r="A155">
        <v>-208</v>
      </c>
      <c r="B155">
        <v>421.49</v>
      </c>
      <c r="C155">
        <v>1.01</v>
      </c>
      <c r="D155">
        <f t="shared" si="28"/>
        <v>9.9999999999988987E-4</v>
      </c>
      <c r="E155">
        <f t="shared" si="29"/>
        <v>2.6247872752921073</v>
      </c>
      <c r="F155">
        <f t="shared" si="30"/>
        <v>4.3213737826425782E-3</v>
      </c>
      <c r="G155">
        <f t="shared" si="31"/>
        <v>1.1800000000000068</v>
      </c>
      <c r="H155">
        <f t="shared" si="32"/>
        <v>0.35397794307032432</v>
      </c>
      <c r="M155">
        <f t="shared" si="35"/>
        <v>7.6889109738808609E-2</v>
      </c>
      <c r="N155">
        <f t="shared" si="33"/>
        <v>209.41463974204811</v>
      </c>
      <c r="O155">
        <f t="shared" si="34"/>
        <v>1.191800000000018</v>
      </c>
    </row>
    <row r="156" spans="1:15" x14ac:dyDescent="0.25">
      <c r="A156">
        <v>-207</v>
      </c>
      <c r="B156">
        <v>422.67</v>
      </c>
      <c r="C156">
        <v>1.0109999999999999</v>
      </c>
      <c r="D156">
        <f t="shared" si="28"/>
        <v>-2.0000000000000018E-3</v>
      </c>
      <c r="E156">
        <f t="shared" si="29"/>
        <v>2.6260014238478919</v>
      </c>
      <c r="F156">
        <f t="shared" si="30"/>
        <v>4.7511555910010198E-3</v>
      </c>
      <c r="G156">
        <f t="shared" si="31"/>
        <v>1.1299999999999955</v>
      </c>
      <c r="H156">
        <f t="shared" si="32"/>
        <v>-0.7416715795700437</v>
      </c>
      <c r="M156">
        <f t="shared" si="35"/>
        <v>7.7208674487828574E-2</v>
      </c>
      <c r="N156">
        <f t="shared" si="33"/>
        <v>202.5079961612667</v>
      </c>
      <c r="O156">
        <f t="shared" si="34"/>
        <v>1.1424300000000549</v>
      </c>
    </row>
    <row r="157" spans="1:15" x14ac:dyDescent="0.25">
      <c r="A157">
        <v>-206</v>
      </c>
      <c r="B157">
        <v>423.8</v>
      </c>
      <c r="C157">
        <v>1.0089999999999999</v>
      </c>
      <c r="D157">
        <f t="shared" si="28"/>
        <v>-9.9999999999988987E-4</v>
      </c>
      <c r="E157">
        <f t="shared" si="29"/>
        <v>2.6271609523747759</v>
      </c>
      <c r="F157">
        <f t="shared" si="30"/>
        <v>3.8911662369104775E-3</v>
      </c>
      <c r="G157">
        <f t="shared" si="31"/>
        <v>1.0999999999999659</v>
      </c>
      <c r="H157">
        <f t="shared" si="32"/>
        <v>-0.38252111340017031</v>
      </c>
      <c r="M157">
        <f t="shared" si="35"/>
        <v>7.751712362473423E-2</v>
      </c>
      <c r="N157">
        <f t="shared" si="33"/>
        <v>195.53977675419091</v>
      </c>
      <c r="O157">
        <f t="shared" si="34"/>
        <v>1.1098999999999721</v>
      </c>
    </row>
    <row r="158" spans="1:15" x14ac:dyDescent="0.25">
      <c r="A158">
        <v>-205</v>
      </c>
      <c r="B158">
        <v>424.9</v>
      </c>
      <c r="C158">
        <v>1.008</v>
      </c>
      <c r="D158">
        <f t="shared" si="28"/>
        <v>0</v>
      </c>
      <c r="E158">
        <f t="shared" si="29"/>
        <v>2.6282867310895144</v>
      </c>
      <c r="F158">
        <f t="shared" si="30"/>
        <v>3.4605321095064891E-3</v>
      </c>
      <c r="G158">
        <f t="shared" si="31"/>
        <v>1.0500000000000114</v>
      </c>
      <c r="H158">
        <f t="shared" si="32"/>
        <v>0</v>
      </c>
      <c r="M158">
        <f t="shared" si="35"/>
        <v>7.781436333904769E-2</v>
      </c>
      <c r="N158">
        <f t="shared" si="33"/>
        <v>188.51210124994347</v>
      </c>
      <c r="O158">
        <f t="shared" si="34"/>
        <v>1.0584000000000093</v>
      </c>
    </row>
    <row r="159" spans="1:15" x14ac:dyDescent="0.25">
      <c r="A159">
        <v>-204</v>
      </c>
      <c r="B159">
        <v>425.95</v>
      </c>
      <c r="C159">
        <v>1.008</v>
      </c>
      <c r="D159">
        <f t="shared" si="28"/>
        <v>2.0000000000000018E-3</v>
      </c>
      <c r="E159">
        <f t="shared" si="29"/>
        <v>2.6293586225803405</v>
      </c>
      <c r="F159">
        <f t="shared" si="30"/>
        <v>3.4605321095064891E-3</v>
      </c>
      <c r="G159">
        <f t="shared" si="31"/>
        <v>1.0099999999999909</v>
      </c>
      <c r="H159">
        <f t="shared" si="32"/>
        <v>0.83693283280135489</v>
      </c>
      <c r="M159">
        <f t="shared" si="35"/>
        <v>7.8100303229879237E-2</v>
      </c>
      <c r="N159">
        <f t="shared" si="33"/>
        <v>181.42710735792815</v>
      </c>
      <c r="O159">
        <f t="shared" si="34"/>
        <v>1.0180799999999866</v>
      </c>
    </row>
    <row r="160" spans="1:15" x14ac:dyDescent="0.25">
      <c r="A160">
        <v>-203</v>
      </c>
      <c r="B160">
        <v>426.96</v>
      </c>
      <c r="C160">
        <v>1.01</v>
      </c>
      <c r="D160">
        <f t="shared" si="28"/>
        <v>0</v>
      </c>
      <c r="E160">
        <f t="shared" si="29"/>
        <v>2.6303871897955311</v>
      </c>
      <c r="F160">
        <f t="shared" si="30"/>
        <v>4.3213737826425782E-3</v>
      </c>
      <c r="G160">
        <f t="shared" si="31"/>
        <v>0.96000000000003638</v>
      </c>
      <c r="H160">
        <f t="shared" si="32"/>
        <v>0</v>
      </c>
      <c r="M160">
        <f t="shared" si="35"/>
        <v>7.8374856333302684E-2</v>
      </c>
      <c r="N160">
        <f t="shared" si="33"/>
        <v>174.28695012030306</v>
      </c>
      <c r="O160">
        <f t="shared" si="34"/>
        <v>0.96960000000002355</v>
      </c>
    </row>
    <row r="161" spans="1:15" x14ac:dyDescent="0.25">
      <c r="A161">
        <v>-202</v>
      </c>
      <c r="B161">
        <v>427.92</v>
      </c>
      <c r="C161">
        <v>1.01</v>
      </c>
      <c r="D161">
        <f t="shared" si="28"/>
        <v>2.0000000000000018E-3</v>
      </c>
      <c r="E161">
        <f t="shared" si="29"/>
        <v>2.6313625848869608</v>
      </c>
      <c r="F161">
        <f t="shared" si="30"/>
        <v>4.3213737826425782E-3</v>
      </c>
      <c r="G161">
        <f t="shared" si="31"/>
        <v>0.91999999999995907</v>
      </c>
      <c r="H161">
        <f t="shared" si="32"/>
        <v>0.9211284028978286</v>
      </c>
      <c r="M161">
        <f t="shared" si="35"/>
        <v>7.863793914869098E-2</v>
      </c>
      <c r="N161">
        <f t="shared" si="33"/>
        <v>167.09380125933072</v>
      </c>
      <c r="O161">
        <f t="shared" si="34"/>
        <v>0.9291999999999131</v>
      </c>
    </row>
    <row r="162" spans="1:15" x14ac:dyDescent="0.25">
      <c r="A162">
        <v>-201</v>
      </c>
      <c r="B162">
        <v>428.84</v>
      </c>
      <c r="C162">
        <v>1.012</v>
      </c>
      <c r="D162">
        <f t="shared" si="28"/>
        <v>2.0000000000000018E-3</v>
      </c>
      <c r="E162">
        <f t="shared" si="29"/>
        <v>2.6322952873402072</v>
      </c>
      <c r="F162">
        <f t="shared" si="30"/>
        <v>5.1805125037803143E-3</v>
      </c>
      <c r="G162">
        <f t="shared" si="31"/>
        <v>0.8800000000000523</v>
      </c>
      <c r="H162">
        <f t="shared" si="32"/>
        <v>0.96311583306778314</v>
      </c>
      <c r="M162">
        <f t="shared" si="35"/>
        <v>7.8889471664004882E-2</v>
      </c>
      <c r="N162">
        <f t="shared" si="33"/>
        <v>159.84984851979553</v>
      </c>
      <c r="O162">
        <f t="shared" si="34"/>
        <v>0.89056000000006552</v>
      </c>
    </row>
    <row r="163" spans="1:15" x14ac:dyDescent="0.25">
      <c r="A163">
        <v>-200</v>
      </c>
      <c r="B163">
        <v>429.72</v>
      </c>
      <c r="C163">
        <v>1.014</v>
      </c>
      <c r="D163">
        <f t="shared" si="28"/>
        <v>4.0000000000000036E-3</v>
      </c>
      <c r="E163">
        <f t="shared" si="29"/>
        <v>2.6331855670595279</v>
      </c>
      <c r="F163">
        <f t="shared" si="30"/>
        <v>6.0379549973171767E-3</v>
      </c>
      <c r="G163">
        <f t="shared" si="31"/>
        <v>0.82999999999998408</v>
      </c>
      <c r="H163">
        <f t="shared" si="32"/>
        <v>2.0402970407334333</v>
      </c>
      <c r="M163">
        <f t="shared" si="35"/>
        <v>7.9129377380026247E-2</v>
      </c>
      <c r="N163">
        <f t="shared" si="33"/>
        <v>152.55729500668707</v>
      </c>
      <c r="O163">
        <f t="shared" si="34"/>
        <v>0.84162000000001491</v>
      </c>
    </row>
    <row r="164" spans="1:15" x14ac:dyDescent="0.25">
      <c r="A164">
        <v>-199</v>
      </c>
      <c r="B164">
        <v>430.55</v>
      </c>
      <c r="C164">
        <v>1.018</v>
      </c>
      <c r="D164">
        <f t="shared" si="28"/>
        <v>4.0000000000000036E-3</v>
      </c>
      <c r="E164">
        <f t="shared" si="29"/>
        <v>2.6340235935670839</v>
      </c>
      <c r="F164">
        <f t="shared" si="30"/>
        <v>7.7477780007399483E-3</v>
      </c>
      <c r="G164">
        <f t="shared" si="31"/>
        <v>0.80000000000001137</v>
      </c>
      <c r="H164">
        <f t="shared" si="32"/>
        <v>2.1125021006428399</v>
      </c>
      <c r="M164">
        <f t="shared" si="35"/>
        <v>7.9357583333529491E-2</v>
      </c>
      <c r="N164">
        <f t="shared" si="33"/>
        <v>145.21835851834524</v>
      </c>
      <c r="O164">
        <f t="shared" si="34"/>
        <v>0.81440000000001977</v>
      </c>
    </row>
    <row r="165" spans="1:15" x14ac:dyDescent="0.25">
      <c r="A165">
        <v>-198</v>
      </c>
      <c r="B165">
        <v>431.35</v>
      </c>
      <c r="C165">
        <v>1.022</v>
      </c>
      <c r="D165">
        <f t="shared" si="28"/>
        <v>6.0000000000000053E-3</v>
      </c>
      <c r="E165">
        <f t="shared" si="29"/>
        <v>2.6348298023738992</v>
      </c>
      <c r="F165">
        <f t="shared" si="30"/>
        <v>9.4508957986939347E-3</v>
      </c>
      <c r="G165">
        <f t="shared" si="31"/>
        <v>0.75</v>
      </c>
      <c r="H165">
        <f t="shared" si="32"/>
        <v>3.369569749823512</v>
      </c>
      <c r="M165">
        <f t="shared" si="35"/>
        <v>7.9574020119383942E-2</v>
      </c>
      <c r="N165">
        <f t="shared" si="33"/>
        <v>137.83527087526272</v>
      </c>
      <c r="O165">
        <f t="shared" si="34"/>
        <v>0.76649999999996876</v>
      </c>
    </row>
    <row r="166" spans="1:15" x14ac:dyDescent="0.25">
      <c r="A166">
        <v>-197</v>
      </c>
      <c r="B166">
        <v>432.1</v>
      </c>
      <c r="C166">
        <v>1.028</v>
      </c>
      <c r="D166">
        <f t="shared" si="28"/>
        <v>4.9999999999998934E-3</v>
      </c>
      <c r="E166">
        <f t="shared" si="29"/>
        <v>2.6355842663112301</v>
      </c>
      <c r="F166">
        <f t="shared" si="30"/>
        <v>1.1993114659256938E-2</v>
      </c>
      <c r="G166">
        <f t="shared" si="31"/>
        <v>0.69999999999998863</v>
      </c>
      <c r="H166">
        <f t="shared" si="32"/>
        <v>2.9975099048704195</v>
      </c>
      <c r="M166">
        <f t="shared" si="35"/>
        <v>7.9778621911580153E-2</v>
      </c>
      <c r="N166">
        <f t="shared" si="33"/>
        <v>130.41027724474873</v>
      </c>
      <c r="O166">
        <f t="shared" si="34"/>
        <v>0.71960000000000635</v>
      </c>
    </row>
    <row r="167" spans="1:15" x14ac:dyDescent="0.25">
      <c r="A167">
        <v>-196</v>
      </c>
      <c r="B167">
        <v>432.8</v>
      </c>
      <c r="C167">
        <v>1.0329999999999999</v>
      </c>
      <c r="D167">
        <f t="shared" si="28"/>
        <v>3.0000000000001137E-3</v>
      </c>
      <c r="E167">
        <f t="shared" si="29"/>
        <v>2.636287252098513</v>
      </c>
      <c r="F167">
        <f t="shared" si="30"/>
        <v>1.4100321519620545E-2</v>
      </c>
      <c r="G167">
        <f t="shared" si="31"/>
        <v>0.67000000000001592</v>
      </c>
      <c r="H167">
        <f t="shared" si="32"/>
        <v>1.8747331273126591</v>
      </c>
      <c r="M167">
        <f t="shared" si="35"/>
        <v>7.9971326483174537E-2</v>
      </c>
      <c r="N167">
        <f t="shared" si="33"/>
        <v>122.94563546164883</v>
      </c>
      <c r="O167">
        <f t="shared" si="34"/>
        <v>0.69211000000001111</v>
      </c>
    </row>
    <row r="168" spans="1:15" x14ac:dyDescent="0.25">
      <c r="A168">
        <v>-195</v>
      </c>
      <c r="B168">
        <v>433.47</v>
      </c>
      <c r="C168">
        <v>1.036</v>
      </c>
      <c r="D168">
        <f t="shared" si="28"/>
        <v>4.9999999999998934E-3</v>
      </c>
      <c r="E168">
        <f t="shared" si="29"/>
        <v>2.6369590457907699</v>
      </c>
      <c r="F168">
        <f t="shared" si="30"/>
        <v>1.5359755409214231E-2</v>
      </c>
      <c r="G168">
        <f t="shared" si="31"/>
        <v>0.6199999999999477</v>
      </c>
      <c r="H168">
        <f t="shared" si="32"/>
        <v>3.3685430607157092</v>
      </c>
      <c r="M168">
        <f t="shared" si="35"/>
        <v>8.0152075225145614E-2</v>
      </c>
      <c r="N168">
        <f t="shared" si="33"/>
        <v>115.44361534532746</v>
      </c>
      <c r="O168">
        <f t="shared" si="34"/>
        <v>0.64231999999995948</v>
      </c>
    </row>
    <row r="169" spans="1:15" x14ac:dyDescent="0.25">
      <c r="A169">
        <v>-194</v>
      </c>
      <c r="B169">
        <v>434.09</v>
      </c>
      <c r="C169">
        <v>1.0409999999999999</v>
      </c>
      <c r="D169">
        <f t="shared" si="28"/>
        <v>5.0000000000001155E-3</v>
      </c>
      <c r="E169">
        <f t="shared" si="29"/>
        <v>2.6375797812433479</v>
      </c>
      <c r="F169">
        <f t="shared" si="30"/>
        <v>1.7450729510536125E-2</v>
      </c>
      <c r="G169">
        <f t="shared" si="31"/>
        <v>0.57000000000005002</v>
      </c>
      <c r="H169">
        <f t="shared" si="32"/>
        <v>3.6514746151516286</v>
      </c>
      <c r="M169">
        <f t="shared" si="35"/>
        <v>8.0320813164156651E-2</v>
      </c>
      <c r="N169">
        <f t="shared" si="33"/>
        <v>107.90649801310991</v>
      </c>
      <c r="O169">
        <f t="shared" si="34"/>
        <v>0.5933699999999974</v>
      </c>
    </row>
    <row r="170" spans="1:15" x14ac:dyDescent="0.25">
      <c r="A170">
        <v>-193</v>
      </c>
      <c r="B170">
        <v>434.66</v>
      </c>
      <c r="C170">
        <v>1.046</v>
      </c>
      <c r="D170">
        <f t="shared" si="28"/>
        <v>4.0000000000000036E-3</v>
      </c>
      <c r="E170">
        <f t="shared" si="29"/>
        <v>2.6381496756668459</v>
      </c>
      <c r="F170">
        <f t="shared" si="30"/>
        <v>1.953168453125545E-2</v>
      </c>
      <c r="G170">
        <f t="shared" si="31"/>
        <v>0.53999999999996362</v>
      </c>
      <c r="H170">
        <f t="shared" si="32"/>
        <v>3.0741480925337443</v>
      </c>
      <c r="M170">
        <f t="shared" si="35"/>
        <v>8.0477488979219178E-2</v>
      </c>
      <c r="N170">
        <f t="shared" si="33"/>
        <v>100.33657519039305</v>
      </c>
      <c r="O170">
        <f t="shared" si="34"/>
        <v>0.56484000000000234</v>
      </c>
    </row>
    <row r="171" spans="1:15" x14ac:dyDescent="0.25">
      <c r="A171">
        <v>-192</v>
      </c>
      <c r="B171">
        <v>435.2</v>
      </c>
      <c r="C171">
        <v>1.05</v>
      </c>
      <c r="D171">
        <f t="shared" si="28"/>
        <v>4.0000000000000036E-3</v>
      </c>
      <c r="E171">
        <f t="shared" si="29"/>
        <v>2.6386888866901237</v>
      </c>
      <c r="F171">
        <f t="shared" si="30"/>
        <v>2.1189299069938092E-2</v>
      </c>
      <c r="G171">
        <f t="shared" si="31"/>
        <v>0.49000000000000909</v>
      </c>
      <c r="H171">
        <f t="shared" si="32"/>
        <v>3.3789514911674745</v>
      </c>
      <c r="M171">
        <f t="shared" si="35"/>
        <v>8.0622055017252225E-2</v>
      </c>
      <c r="N171">
        <f t="shared" si="33"/>
        <v>92.736148517622581</v>
      </c>
      <c r="O171">
        <f t="shared" si="34"/>
        <v>0.51450000000004092</v>
      </c>
    </row>
    <row r="172" spans="1:15" x14ac:dyDescent="0.25">
      <c r="A172">
        <v>-191</v>
      </c>
      <c r="B172">
        <v>435.69</v>
      </c>
      <c r="C172">
        <v>1.054</v>
      </c>
      <c r="D172">
        <f t="shared" si="28"/>
        <v>4.9999999999998934E-3</v>
      </c>
      <c r="E172">
        <f t="shared" si="29"/>
        <v>2.6391775920802147</v>
      </c>
      <c r="F172">
        <f t="shared" si="30"/>
        <v>2.2840610876527823E-2</v>
      </c>
      <c r="G172">
        <f t="shared" si="31"/>
        <v>0.44999999999998863</v>
      </c>
      <c r="H172">
        <f t="shared" si="32"/>
        <v>4.5844851965178268</v>
      </c>
      <c r="M172">
        <f t="shared" si="35"/>
        <v>8.0754467307532912E-2</v>
      </c>
      <c r="N172">
        <f t="shared" si="33"/>
        <v>85.10752885434691</v>
      </c>
      <c r="O172">
        <f t="shared" si="34"/>
        <v>0.47429999999992584</v>
      </c>
    </row>
    <row r="173" spans="1:15" x14ac:dyDescent="0.25">
      <c r="A173">
        <v>-190</v>
      </c>
      <c r="B173">
        <v>436.14</v>
      </c>
      <c r="C173">
        <v>1.0589999999999999</v>
      </c>
      <c r="D173">
        <f t="shared" si="28"/>
        <v>3.0000000000001137E-3</v>
      </c>
      <c r="E173">
        <f t="shared" si="29"/>
        <v>2.6396259192408125</v>
      </c>
      <c r="F173">
        <f t="shared" si="30"/>
        <v>2.4895960107484977E-2</v>
      </c>
      <c r="G173">
        <f t="shared" si="31"/>
        <v>0.40000000000003411</v>
      </c>
      <c r="H173">
        <f t="shared" si="32"/>
        <v>3.0858575701880788</v>
      </c>
      <c r="M173">
        <f t="shared" si="35"/>
        <v>8.0874685575033509E-2</v>
      </c>
      <c r="N173">
        <f t="shared" si="33"/>
        <v>77.453035580551429</v>
      </c>
      <c r="O173">
        <f t="shared" si="34"/>
        <v>0.42360000000005621</v>
      </c>
    </row>
    <row r="174" spans="1:15" x14ac:dyDescent="0.25">
      <c r="A174">
        <v>-189</v>
      </c>
      <c r="B174">
        <v>436.54</v>
      </c>
      <c r="C174">
        <v>1.0620000000000001</v>
      </c>
      <c r="D174">
        <f t="shared" si="28"/>
        <v>4.9999999999998934E-3</v>
      </c>
      <c r="E174">
        <f t="shared" si="29"/>
        <v>2.6400240441088667</v>
      </c>
      <c r="F174">
        <f t="shared" si="30"/>
        <v>2.6124516745450282E-2</v>
      </c>
      <c r="G174">
        <f t="shared" si="31"/>
        <v>0.37000000000000455</v>
      </c>
      <c r="H174">
        <f t="shared" si="32"/>
        <v>5.544104919273261</v>
      </c>
      <c r="M174">
        <f t="shared" si="35"/>
        <v>8.0982673252641316E-2</v>
      </c>
      <c r="N174">
        <f t="shared" si="33"/>
        <v>69.774995895477431</v>
      </c>
      <c r="O174">
        <f t="shared" si="34"/>
        <v>0.39293999999996926</v>
      </c>
    </row>
    <row r="175" spans="1:15" x14ac:dyDescent="0.25">
      <c r="A175">
        <v>-188</v>
      </c>
      <c r="B175">
        <v>436.91</v>
      </c>
      <c r="C175">
        <v>1.0669999999999999</v>
      </c>
      <c r="D175">
        <f t="shared" si="28"/>
        <v>3.0000000000001137E-3</v>
      </c>
      <c r="E175">
        <f t="shared" si="29"/>
        <v>2.6403919849593236</v>
      </c>
      <c r="F175">
        <f t="shared" si="30"/>
        <v>2.8164419424469872E-2</v>
      </c>
      <c r="G175">
        <f t="shared" si="31"/>
        <v>0.31999999999999318</v>
      </c>
      <c r="H175">
        <f t="shared" si="32"/>
        <v>3.8348467559318644</v>
      </c>
      <c r="M175">
        <f t="shared" si="35"/>
        <v>8.1078397492257481E-2</v>
      </c>
      <c r="N175">
        <f t="shared" si="33"/>
        <v>62.075744114137848</v>
      </c>
      <c r="O175">
        <f t="shared" si="34"/>
        <v>0.34144000000000829</v>
      </c>
    </row>
    <row r="176" spans="1:15" x14ac:dyDescent="0.25">
      <c r="A176">
        <v>-187</v>
      </c>
      <c r="B176">
        <v>437.23</v>
      </c>
      <c r="C176">
        <v>1.07</v>
      </c>
      <c r="D176">
        <f t="shared" si="28"/>
        <v>2.0000000000000018E-3</v>
      </c>
      <c r="E176">
        <f t="shared" si="29"/>
        <v>2.6407099528830362</v>
      </c>
      <c r="F176">
        <f t="shared" si="30"/>
        <v>2.9383777685209667E-2</v>
      </c>
      <c r="G176">
        <f t="shared" si="31"/>
        <v>0.27999999999997272</v>
      </c>
      <c r="H176">
        <f t="shared" si="32"/>
        <v>2.9169675347717403</v>
      </c>
      <c r="M176">
        <f t="shared" si="35"/>
        <v>8.1161829174771286E-2</v>
      </c>
      <c r="N176">
        <f t="shared" si="33"/>
        <v>54.357620961731421</v>
      </c>
      <c r="O176">
        <f t="shared" si="34"/>
        <v>0.2995999999999841</v>
      </c>
    </row>
    <row r="177" spans="1:15" x14ac:dyDescent="0.25">
      <c r="A177">
        <v>-186</v>
      </c>
      <c r="B177">
        <v>437.51</v>
      </c>
      <c r="C177">
        <v>1.0720000000000001</v>
      </c>
      <c r="D177">
        <f t="shared" si="28"/>
        <v>2.0000000000000018E-3</v>
      </c>
      <c r="E177">
        <f t="shared" si="29"/>
        <v>2.6409879839759003</v>
      </c>
      <c r="F177">
        <f t="shared" si="30"/>
        <v>3.0194785356751241E-2</v>
      </c>
      <c r="G177">
        <f t="shared" si="31"/>
        <v>0.23000000000001819</v>
      </c>
      <c r="H177">
        <f t="shared" si="32"/>
        <v>3.5465384871971031</v>
      </c>
      <c r="M177">
        <f t="shared" si="35"/>
        <v>8.1232942918906939E-2</v>
      </c>
      <c r="N177">
        <f t="shared" si="33"/>
        <v>46.622972866169796</v>
      </c>
      <c r="O177">
        <f t="shared" si="34"/>
        <v>0.24656000000002343</v>
      </c>
    </row>
    <row r="178" spans="1:15" x14ac:dyDescent="0.25">
      <c r="A178">
        <v>-185</v>
      </c>
      <c r="B178">
        <v>437.74</v>
      </c>
      <c r="C178">
        <v>1.0740000000000001</v>
      </c>
      <c r="D178">
        <f t="shared" si="28"/>
        <v>9.9999999999988987E-4</v>
      </c>
      <c r="E178">
        <f t="shared" si="29"/>
        <v>2.6412162335803266</v>
      </c>
      <c r="F178">
        <f t="shared" si="30"/>
        <v>3.1004281363536827E-2</v>
      </c>
      <c r="G178">
        <f t="shared" si="31"/>
        <v>0.18999999999999773</v>
      </c>
      <c r="H178">
        <f t="shared" si="32"/>
        <v>2.144620630069336</v>
      </c>
      <c r="M178">
        <f t="shared" si="35"/>
        <v>8.1291717088940077E-2</v>
      </c>
      <c r="N178">
        <f t="shared" si="33"/>
        <v>38.874151248920029</v>
      </c>
      <c r="O178">
        <f t="shared" si="34"/>
        <v>0.20405999999999913</v>
      </c>
    </row>
    <row r="179" spans="1:15" x14ac:dyDescent="0.25">
      <c r="A179">
        <v>-184</v>
      </c>
      <c r="B179">
        <v>437.93</v>
      </c>
      <c r="C179">
        <v>1.075</v>
      </c>
      <c r="D179">
        <f t="shared" si="28"/>
        <v>0</v>
      </c>
      <c r="E179">
        <f t="shared" si="29"/>
        <v>2.6414046971633121</v>
      </c>
      <c r="F179">
        <f t="shared" si="30"/>
        <v>3.1408464251624121E-2</v>
      </c>
      <c r="G179">
        <f t="shared" si="31"/>
        <v>0.14999999999997726</v>
      </c>
      <c r="H179">
        <f t="shared" si="32"/>
        <v>0</v>
      </c>
      <c r="M179">
        <f t="shared" si="35"/>
        <v>8.133813380128159E-2</v>
      </c>
      <c r="N179">
        <f t="shared" si="33"/>
        <v>31.113511814378029</v>
      </c>
      <c r="O179">
        <f t="shared" si="34"/>
        <v>0.16124999999997477</v>
      </c>
    </row>
    <row r="180" spans="1:15" x14ac:dyDescent="0.25">
      <c r="A180">
        <v>-183</v>
      </c>
      <c r="B180">
        <v>438.08</v>
      </c>
      <c r="C180">
        <v>1.075</v>
      </c>
      <c r="D180">
        <f t="shared" si="28"/>
        <v>0</v>
      </c>
      <c r="E180">
        <f t="shared" si="29"/>
        <v>2.6415534264538958</v>
      </c>
      <c r="F180">
        <f t="shared" si="30"/>
        <v>3.1408464251624121E-2</v>
      </c>
      <c r="G180">
        <f t="shared" si="31"/>
        <v>0.11000000000001364</v>
      </c>
      <c r="H180">
        <f t="shared" si="32"/>
        <v>0</v>
      </c>
      <c r="M180">
        <f t="shared" si="35"/>
        <v>8.1372178929926722E-2</v>
      </c>
      <c r="N180">
        <f t="shared" si="33"/>
        <v>23.343413837976165</v>
      </c>
      <c r="O180">
        <f t="shared" si="34"/>
        <v>0.11825000000004367</v>
      </c>
    </row>
    <row r="181" spans="1:15" x14ac:dyDescent="0.25">
      <c r="A181">
        <v>-182</v>
      </c>
      <c r="B181">
        <v>438.19</v>
      </c>
      <c r="C181">
        <v>1.075</v>
      </c>
      <c r="D181">
        <f t="shared" si="28"/>
        <v>1.0000000000001119E-3</v>
      </c>
      <c r="E181">
        <f t="shared" si="29"/>
        <v>2.6416624622379814</v>
      </c>
      <c r="F181">
        <f t="shared" si="30"/>
        <v>3.1408464251624121E-2</v>
      </c>
      <c r="G181">
        <f t="shared" si="31"/>
        <v>6.0000000000002274E-2</v>
      </c>
      <c r="H181">
        <f t="shared" si="32"/>
        <v>6.7909504244175452</v>
      </c>
      <c r="M181">
        <f t="shared" si="35"/>
        <v>8.1393842110767695E-2</v>
      </c>
      <c r="N181">
        <f t="shared" si="33"/>
        <v>15.566219453241427</v>
      </c>
      <c r="O181">
        <f t="shared" si="34"/>
        <v>6.4499999999989913E-2</v>
      </c>
    </row>
    <row r="182" spans="1:15" x14ac:dyDescent="0.25">
      <c r="A182">
        <v>-181</v>
      </c>
      <c r="B182">
        <v>438.25</v>
      </c>
      <c r="C182">
        <v>1.0760000000000001</v>
      </c>
      <c r="D182">
        <f t="shared" si="28"/>
        <v>9.9999999999988987E-4</v>
      </c>
      <c r="E182">
        <f t="shared" si="29"/>
        <v>2.6417219247658323</v>
      </c>
      <c r="F182">
        <f t="shared" si="30"/>
        <v>3.1812271330370401E-2</v>
      </c>
      <c r="G182">
        <f t="shared" si="31"/>
        <v>2.9999999999972715E-2</v>
      </c>
      <c r="H182">
        <f t="shared" si="32"/>
        <v>13.570677545843854</v>
      </c>
      <c r="M182">
        <f t="shared" si="35"/>
        <v>8.1403116744768328E-2</v>
      </c>
      <c r="N182">
        <f t="shared" si="33"/>
        <v>7.7842929380080204</v>
      </c>
      <c r="O182">
        <f t="shared" si="34"/>
        <v>3.2279999999994952E-2</v>
      </c>
    </row>
    <row r="183" spans="1:15" x14ac:dyDescent="0.25">
      <c r="A183">
        <v>-180</v>
      </c>
      <c r="B183">
        <v>438.28</v>
      </c>
      <c r="C183">
        <v>1.077</v>
      </c>
      <c r="D183">
        <f t="shared" si="28"/>
        <v>-9.9999999999988987E-4</v>
      </c>
      <c r="E183">
        <f t="shared" si="29"/>
        <v>2.6417516529769882</v>
      </c>
      <c r="F183">
        <f t="shared" si="30"/>
        <v>3.2215703297981568E-2</v>
      </c>
      <c r="G183">
        <f t="shared" si="31"/>
        <v>-2.9999999999972715E-2</v>
      </c>
      <c r="H183">
        <f t="shared" si="32"/>
        <v>13.570677545843854</v>
      </c>
      <c r="M183">
        <f t="shared" si="35"/>
        <v>8.14E-2</v>
      </c>
      <c r="N183">
        <f t="shared" si="33"/>
        <v>-5.4645263563093957E-14</v>
      </c>
      <c r="O183">
        <f t="shared" si="34"/>
        <v>-3.2309999999994947E-2</v>
      </c>
    </row>
    <row r="184" spans="1:15" x14ac:dyDescent="0.25">
      <c r="A184">
        <v>-179</v>
      </c>
      <c r="B184">
        <v>438.25</v>
      </c>
      <c r="C184">
        <v>1.0760000000000001</v>
      </c>
      <c r="D184">
        <f t="shared" si="28"/>
        <v>1.0000000000000009E-2</v>
      </c>
      <c r="E184">
        <f t="shared" si="29"/>
        <v>2.6417219247658323</v>
      </c>
      <c r="F184">
        <f t="shared" si="30"/>
        <v>3.1812271330370401E-2</v>
      </c>
      <c r="G184">
        <f t="shared" si="31"/>
        <v>-6.0000000000002274E-2</v>
      </c>
      <c r="H184">
        <f t="shared" si="32"/>
        <v>-67.564465683815968</v>
      </c>
      <c r="M184">
        <f t="shared" si="35"/>
        <v>8.1384492812537609E-2</v>
      </c>
      <c r="N184">
        <f t="shared" si="33"/>
        <v>-7.7842929380079324</v>
      </c>
      <c r="O184">
        <f t="shared" si="34"/>
        <v>-6.4559999999989903E-2</v>
      </c>
    </row>
    <row r="185" spans="1:15" x14ac:dyDescent="0.25">
      <c r="A185">
        <v>-178</v>
      </c>
      <c r="B185">
        <v>438.19</v>
      </c>
      <c r="C185">
        <v>1.0860000000000001</v>
      </c>
      <c r="D185">
        <f t="shared" si="28"/>
        <v>-8.0000000000000071E-3</v>
      </c>
      <c r="E185">
        <f t="shared" si="29"/>
        <v>2.6416624622379814</v>
      </c>
      <c r="F185">
        <f t="shared" si="30"/>
        <v>3.5829825252828171E-2</v>
      </c>
      <c r="G185">
        <f t="shared" si="31"/>
        <v>-0.11000000000001364</v>
      </c>
      <c r="H185">
        <f t="shared" si="32"/>
        <v>29.449638291105227</v>
      </c>
      <c r="M185">
        <f t="shared" si="35"/>
        <v>8.1356599886215811E-2</v>
      </c>
      <c r="N185">
        <f t="shared" si="33"/>
        <v>-15.566219453241535</v>
      </c>
      <c r="O185">
        <f t="shared" si="34"/>
        <v>-0.11946000000004413</v>
      </c>
    </row>
    <row r="186" spans="1:15" x14ac:dyDescent="0.25">
      <c r="A186">
        <v>-177</v>
      </c>
      <c r="B186">
        <v>438.08</v>
      </c>
      <c r="C186">
        <v>1.0780000000000001</v>
      </c>
      <c r="D186">
        <f t="shared" si="28"/>
        <v>0</v>
      </c>
      <c r="E186">
        <f t="shared" si="29"/>
        <v>2.6415534264538958</v>
      </c>
      <c r="F186">
        <f t="shared" si="30"/>
        <v>3.2618760850719929E-2</v>
      </c>
      <c r="G186">
        <f t="shared" si="31"/>
        <v>-0.14999999999997726</v>
      </c>
      <c r="H186">
        <f t="shared" si="32"/>
        <v>0</v>
      </c>
      <c r="M186">
        <f t="shared" si="35"/>
        <v>8.1316329691244957E-2</v>
      </c>
      <c r="N186">
        <f t="shared" si="33"/>
        <v>-23.343413837976279</v>
      </c>
      <c r="O186">
        <f t="shared" si="34"/>
        <v>-0.1616999999999747</v>
      </c>
    </row>
    <row r="187" spans="1:15" x14ac:dyDescent="0.25">
      <c r="A187">
        <v>-176</v>
      </c>
      <c r="B187">
        <v>437.93</v>
      </c>
      <c r="C187">
        <v>1.0780000000000001</v>
      </c>
      <c r="D187">
        <f t="shared" si="28"/>
        <v>6.0000000000000053E-3</v>
      </c>
      <c r="E187">
        <f t="shared" si="29"/>
        <v>2.6414046971633121</v>
      </c>
      <c r="F187">
        <f t="shared" si="30"/>
        <v>3.2618760850719929E-2</v>
      </c>
      <c r="G187">
        <f t="shared" si="31"/>
        <v>-0.18999999999999773</v>
      </c>
      <c r="H187">
        <f t="shared" si="32"/>
        <v>-12.790382701335131</v>
      </c>
      <c r="M187">
        <f t="shared" si="35"/>
        <v>8.126369446168738E-2</v>
      </c>
      <c r="N187">
        <f t="shared" si="33"/>
        <v>-31.113511814378139</v>
      </c>
      <c r="O187">
        <f t="shared" si="34"/>
        <v>-0.20481999999999914</v>
      </c>
    </row>
    <row r="188" spans="1:15" x14ac:dyDescent="0.25">
      <c r="A188">
        <v>-175</v>
      </c>
      <c r="B188">
        <v>437.74</v>
      </c>
      <c r="C188">
        <v>1.0840000000000001</v>
      </c>
      <c r="D188">
        <f t="shared" si="28"/>
        <v>-3.0000000000001137E-3</v>
      </c>
      <c r="E188">
        <f t="shared" si="29"/>
        <v>2.6412162335803266</v>
      </c>
      <c r="F188">
        <f t="shared" si="30"/>
        <v>3.5029282202368152E-2</v>
      </c>
      <c r="G188">
        <f t="shared" si="31"/>
        <v>-0.23000000000001819</v>
      </c>
      <c r="H188">
        <f t="shared" si="32"/>
        <v>5.2731230447593411</v>
      </c>
      <c r="M188">
        <f t="shared" si="35"/>
        <v>8.1198710191794476E-2</v>
      </c>
      <c r="N188">
        <f t="shared" si="33"/>
        <v>-38.874151248920143</v>
      </c>
      <c r="O188">
        <f t="shared" si="34"/>
        <v>-0.24932000000002372</v>
      </c>
    </row>
    <row r="189" spans="1:15" x14ac:dyDescent="0.25">
      <c r="A189">
        <v>-174</v>
      </c>
      <c r="B189">
        <v>437.51</v>
      </c>
      <c r="C189">
        <v>1.081</v>
      </c>
      <c r="D189">
        <f t="shared" si="28"/>
        <v>1.0000000000001119E-3</v>
      </c>
      <c r="E189">
        <f t="shared" si="29"/>
        <v>2.6409879839759003</v>
      </c>
      <c r="F189">
        <f t="shared" si="30"/>
        <v>3.382569395331033E-2</v>
      </c>
      <c r="G189">
        <f t="shared" si="31"/>
        <v>-0.27999999999997272</v>
      </c>
      <c r="H189">
        <f t="shared" si="32"/>
        <v>-1.4443234139883372</v>
      </c>
      <c r="M189">
        <f t="shared" si="35"/>
        <v>8.1121396631205628E-2</v>
      </c>
      <c r="N189">
        <f t="shared" si="33"/>
        <v>-46.622972866169903</v>
      </c>
      <c r="O189">
        <f t="shared" si="34"/>
        <v>-0.30267999999998391</v>
      </c>
    </row>
    <row r="190" spans="1:15" x14ac:dyDescent="0.25">
      <c r="A190">
        <v>-173</v>
      </c>
      <c r="B190">
        <v>437.23</v>
      </c>
      <c r="C190">
        <v>1.0820000000000001</v>
      </c>
      <c r="D190">
        <f t="shared" si="28"/>
        <v>4.0000000000000036E-3</v>
      </c>
      <c r="E190">
        <f t="shared" si="29"/>
        <v>2.6407099528830362</v>
      </c>
      <c r="F190">
        <f t="shared" si="30"/>
        <v>3.422726077055066E-2</v>
      </c>
      <c r="G190">
        <f t="shared" si="31"/>
        <v>-0.31999999999999318</v>
      </c>
      <c r="H190">
        <f t="shared" si="32"/>
        <v>-5.0400193314022079</v>
      </c>
      <c r="M190">
        <f t="shared" si="35"/>
        <v>8.1031777279010272E-2</v>
      </c>
      <c r="N190">
        <f t="shared" si="33"/>
        <v>-54.357620961731527</v>
      </c>
      <c r="O190">
        <f t="shared" si="34"/>
        <v>-0.34624000000000849</v>
      </c>
    </row>
    <row r="191" spans="1:15" x14ac:dyDescent="0.25">
      <c r="A191">
        <v>-172</v>
      </c>
      <c r="B191">
        <v>436.91</v>
      </c>
      <c r="C191">
        <v>1.0860000000000001</v>
      </c>
      <c r="D191">
        <f t="shared" si="28"/>
        <v>-1.0000000000001119E-3</v>
      </c>
      <c r="E191">
        <f t="shared" si="29"/>
        <v>2.6403919849593236</v>
      </c>
      <c r="F191">
        <f t="shared" si="30"/>
        <v>3.5829825252828171E-2</v>
      </c>
      <c r="G191">
        <f t="shared" si="31"/>
        <v>-0.37000000000000455</v>
      </c>
      <c r="H191">
        <f t="shared" si="32"/>
        <v>1.0873678956361295</v>
      </c>
      <c r="M191">
        <f t="shared" si="35"/>
        <v>8.0929879376674771E-2</v>
      </c>
      <c r="N191">
        <f t="shared" si="33"/>
        <v>-62.075744114137763</v>
      </c>
      <c r="O191">
        <f t="shared" si="34"/>
        <v>-0.40181999999996859</v>
      </c>
    </row>
    <row r="192" spans="1:15" x14ac:dyDescent="0.25">
      <c r="A192">
        <v>-171</v>
      </c>
      <c r="B192">
        <v>436.54</v>
      </c>
      <c r="C192">
        <v>1.085</v>
      </c>
      <c r="D192">
        <f t="shared" si="28"/>
        <v>-9.9999999999988987E-4</v>
      </c>
      <c r="E192">
        <f t="shared" si="29"/>
        <v>2.6400240441088667</v>
      </c>
      <c r="F192">
        <f t="shared" si="30"/>
        <v>3.5429738184548303E-2</v>
      </c>
      <c r="G192">
        <f t="shared" si="31"/>
        <v>-0.40000000000003411</v>
      </c>
      <c r="H192">
        <f t="shared" si="32"/>
        <v>1.0058552336539646</v>
      </c>
      <c r="M192">
        <f t="shared" si="35"/>
        <v>8.0815733899836095E-2</v>
      </c>
      <c r="N192">
        <f t="shared" si="33"/>
        <v>-69.774995895477545</v>
      </c>
      <c r="O192">
        <f t="shared" si="34"/>
        <v>-0.43400000000005762</v>
      </c>
    </row>
    <row r="193" spans="1:15" x14ac:dyDescent="0.25">
      <c r="A193">
        <v>-170</v>
      </c>
      <c r="B193">
        <v>436.14</v>
      </c>
      <c r="C193">
        <v>1.0840000000000001</v>
      </c>
      <c r="D193">
        <f t="shared" si="28"/>
        <v>9.9999999999988987E-4</v>
      </c>
      <c r="E193">
        <f t="shared" si="29"/>
        <v>2.6396259192408125</v>
      </c>
      <c r="F193">
        <f t="shared" si="30"/>
        <v>3.5029282202368152E-2</v>
      </c>
      <c r="G193">
        <f t="shared" si="31"/>
        <v>-0.44999999999998863</v>
      </c>
      <c r="H193">
        <f t="shared" si="32"/>
        <v>-0.89322266722865185</v>
      </c>
      <c r="M193">
        <f t="shared" si="35"/>
        <v>8.0689375548964618E-2</v>
      </c>
      <c r="N193">
        <f t="shared" si="33"/>
        <v>-77.453035580551344</v>
      </c>
      <c r="O193">
        <f t="shared" si="34"/>
        <v>-0.48779999999992379</v>
      </c>
    </row>
    <row r="194" spans="1:15" x14ac:dyDescent="0.25">
      <c r="A194">
        <v>-169</v>
      </c>
      <c r="B194">
        <v>435.69</v>
      </c>
      <c r="C194">
        <v>1.085</v>
      </c>
      <c r="D194">
        <f t="shared" si="28"/>
        <v>-9.9999999999988987E-4</v>
      </c>
      <c r="E194">
        <f t="shared" si="29"/>
        <v>2.6391775920802147</v>
      </c>
      <c r="F194">
        <f t="shared" si="30"/>
        <v>3.5429738184548303E-2</v>
      </c>
      <c r="G194">
        <f t="shared" si="31"/>
        <v>-0.49000000000000909</v>
      </c>
      <c r="H194">
        <f t="shared" si="32"/>
        <v>0.81942206961446307</v>
      </c>
      <c r="M194">
        <f t="shared" si="35"/>
        <v>8.055084273889869E-2</v>
      </c>
      <c r="N194">
        <f t="shared" si="33"/>
        <v>-85.107528854347024</v>
      </c>
      <c r="O194">
        <f t="shared" si="34"/>
        <v>-0.53165000000004237</v>
      </c>
    </row>
    <row r="195" spans="1:15" x14ac:dyDescent="0.25">
      <c r="A195">
        <v>-168</v>
      </c>
      <c r="B195">
        <v>435.2</v>
      </c>
      <c r="C195">
        <v>1.0840000000000001</v>
      </c>
      <c r="D195">
        <f t="shared" si="28"/>
        <v>9.9999999999988987E-4</v>
      </c>
      <c r="E195">
        <f t="shared" si="29"/>
        <v>2.6386888866901237</v>
      </c>
      <c r="F195">
        <f t="shared" si="30"/>
        <v>3.5029282202368152E-2</v>
      </c>
      <c r="G195">
        <f t="shared" si="31"/>
        <v>-0.53999999999996362</v>
      </c>
      <c r="H195">
        <f t="shared" si="32"/>
        <v>-0.74267024391641734</v>
      </c>
      <c r="M195">
        <f t="shared" si="35"/>
        <v>8.040017758725411E-2</v>
      </c>
      <c r="N195">
        <f t="shared" si="33"/>
        <v>-92.736148517622482</v>
      </c>
      <c r="O195">
        <f t="shared" si="34"/>
        <v>-0.58536000000000254</v>
      </c>
    </row>
    <row r="196" spans="1:15" x14ac:dyDescent="0.25">
      <c r="A196">
        <v>-167</v>
      </c>
      <c r="B196">
        <v>434.66</v>
      </c>
      <c r="C196">
        <v>1.085</v>
      </c>
      <c r="D196">
        <f t="shared" ref="D196:D259" si="36">C197-C196</f>
        <v>-2.9999999999998916E-3</v>
      </c>
      <c r="E196">
        <f t="shared" ref="E196:E259" si="37">LOG(B196)</f>
        <v>2.6381496756668459</v>
      </c>
      <c r="F196">
        <f t="shared" ref="F196:F259" si="38">LOG(C196)</f>
        <v>3.5429738184548303E-2</v>
      </c>
      <c r="G196">
        <f t="shared" ref="G196:G259" si="39">B197-B196</f>
        <v>-0.57000000000005002</v>
      </c>
      <c r="H196">
        <f t="shared" ref="H196:H259" si="40">(F197-F196)/(E197-E196)</f>
        <v>2.1100003165795438</v>
      </c>
      <c r="M196">
        <f t="shared" si="35"/>
        <v>8.0237425901711665E-2</v>
      </c>
      <c r="N196">
        <f t="shared" ref="N196:N259" si="41">$K$39*($K$41^2)*((SIN(RADIANS(A196))))+($K$40/2)*(SIN(2*RADIANS(A196)))</f>
        <v>-100.33657519039315</v>
      </c>
      <c r="O196">
        <f t="shared" ref="O196:O259" si="42">(C196*100000)*((B197/100000)-(B196/100000))</f>
        <v>-0.61844999999999739</v>
      </c>
    </row>
    <row r="197" spans="1:15" x14ac:dyDescent="0.25">
      <c r="A197">
        <v>-166</v>
      </c>
      <c r="B197">
        <v>434.09</v>
      </c>
      <c r="C197">
        <v>1.0820000000000001</v>
      </c>
      <c r="D197">
        <f t="shared" si="36"/>
        <v>-1.0000000000001119E-3</v>
      </c>
      <c r="E197">
        <f t="shared" si="37"/>
        <v>2.6375797812433479</v>
      </c>
      <c r="F197">
        <f t="shared" si="38"/>
        <v>3.422726077055066E-2</v>
      </c>
      <c r="G197">
        <f t="shared" si="39"/>
        <v>-0.6199999999999477</v>
      </c>
      <c r="H197">
        <f t="shared" si="40"/>
        <v>0.64692102822959208</v>
      </c>
      <c r="M197">
        <f t="shared" ref="M197:M260" si="43">$K$39*((1-COS(RADIANS(A197))+($K$39/$K$38)*(1-SQRT(1-(($K$39/$K$38)^2)*SIN(RADIANS(A197))))))</f>
        <v>8.0062637166186598E-2</v>
      </c>
      <c r="N197">
        <f t="shared" si="41"/>
        <v>-107.90649801311001</v>
      </c>
      <c r="O197">
        <f t="shared" si="42"/>
        <v>-0.67083999999995769</v>
      </c>
    </row>
    <row r="198" spans="1:15" x14ac:dyDescent="0.25">
      <c r="A198">
        <v>-165</v>
      </c>
      <c r="B198">
        <v>433.47</v>
      </c>
      <c r="C198">
        <v>1.081</v>
      </c>
      <c r="D198">
        <f t="shared" si="36"/>
        <v>0</v>
      </c>
      <c r="E198">
        <f t="shared" si="37"/>
        <v>2.6369590457907699</v>
      </c>
      <c r="F198">
        <f t="shared" si="38"/>
        <v>3.382569395331033E-2</v>
      </c>
      <c r="G198">
        <f t="shared" si="39"/>
        <v>-0.67000000000001592</v>
      </c>
      <c r="H198">
        <f t="shared" si="40"/>
        <v>0</v>
      </c>
      <c r="M198">
        <f t="shared" si="43"/>
        <v>7.9875864525883869E-2</v>
      </c>
      <c r="N198">
        <f t="shared" si="41"/>
        <v>-115.44361534532756</v>
      </c>
      <c r="O198">
        <f t="shared" si="42"/>
        <v>-0.72427000000001174</v>
      </c>
    </row>
    <row r="199" spans="1:15" x14ac:dyDescent="0.25">
      <c r="A199">
        <v>-164</v>
      </c>
      <c r="B199">
        <v>432.8</v>
      </c>
      <c r="C199">
        <v>1.081</v>
      </c>
      <c r="D199">
        <f t="shared" si="36"/>
        <v>0</v>
      </c>
      <c r="E199">
        <f t="shared" si="37"/>
        <v>2.636287252098513</v>
      </c>
      <c r="F199">
        <f t="shared" si="38"/>
        <v>3.382569395331033E-2</v>
      </c>
      <c r="G199">
        <f t="shared" si="39"/>
        <v>-0.69999999999998863</v>
      </c>
      <c r="H199">
        <f t="shared" si="40"/>
        <v>0</v>
      </c>
      <c r="M199">
        <f t="shared" si="43"/>
        <v>7.9677164771243716E-2</v>
      </c>
      <c r="N199">
        <f t="shared" si="41"/>
        <v>-122.94563546164893</v>
      </c>
      <c r="O199">
        <f t="shared" si="42"/>
        <v>-0.7567000000000067</v>
      </c>
    </row>
    <row r="200" spans="1:15" x14ac:dyDescent="0.25">
      <c r="A200">
        <v>-163</v>
      </c>
      <c r="B200">
        <v>432.1</v>
      </c>
      <c r="C200">
        <v>1.081</v>
      </c>
      <c r="D200">
        <f t="shared" si="36"/>
        <v>-9.9999999999988987E-4</v>
      </c>
      <c r="E200">
        <f t="shared" si="37"/>
        <v>2.6355842663112301</v>
      </c>
      <c r="F200">
        <f t="shared" si="38"/>
        <v>3.382569395331033E-2</v>
      </c>
      <c r="G200">
        <f t="shared" si="39"/>
        <v>-0.75</v>
      </c>
      <c r="H200">
        <f t="shared" si="40"/>
        <v>0.53274708898949641</v>
      </c>
      <c r="M200">
        <f t="shared" si="43"/>
        <v>7.9466598320782095E-2</v>
      </c>
      <c r="N200">
        <f t="shared" si="41"/>
        <v>-130.41027724474864</v>
      </c>
      <c r="O200">
        <f t="shared" si="42"/>
        <v>-0.810749999999967</v>
      </c>
    </row>
    <row r="201" spans="1:15" x14ac:dyDescent="0.25">
      <c r="A201">
        <v>-162</v>
      </c>
      <c r="B201">
        <v>431.35</v>
      </c>
      <c r="C201">
        <v>1.08</v>
      </c>
      <c r="D201">
        <f t="shared" si="36"/>
        <v>-2.0000000000000018E-3</v>
      </c>
      <c r="E201">
        <f t="shared" si="37"/>
        <v>2.6348298023738992</v>
      </c>
      <c r="F201">
        <f t="shared" si="38"/>
        <v>3.342375548694973E-2</v>
      </c>
      <c r="G201">
        <f t="shared" si="39"/>
        <v>-0.80000000000001137</v>
      </c>
      <c r="H201">
        <f t="shared" si="40"/>
        <v>0.99849397504072035</v>
      </c>
      <c r="M201">
        <f t="shared" si="43"/>
        <v>7.9244229202831126E-2</v>
      </c>
      <c r="N201">
        <f t="shared" si="41"/>
        <v>-137.83527087526284</v>
      </c>
      <c r="O201">
        <f t="shared" si="42"/>
        <v>-0.86400000000002097</v>
      </c>
    </row>
    <row r="202" spans="1:15" x14ac:dyDescent="0.25">
      <c r="A202">
        <v>-161</v>
      </c>
      <c r="B202">
        <v>430.55</v>
      </c>
      <c r="C202">
        <v>1.0780000000000001</v>
      </c>
      <c r="D202">
        <f t="shared" si="36"/>
        <v>9.9999999999988987E-4</v>
      </c>
      <c r="E202">
        <f t="shared" si="37"/>
        <v>2.6340235935670839</v>
      </c>
      <c r="F202">
        <f t="shared" si="38"/>
        <v>3.2618760850719929E-2</v>
      </c>
      <c r="G202">
        <f t="shared" si="39"/>
        <v>-0.82999999999998408</v>
      </c>
      <c r="H202">
        <f t="shared" si="40"/>
        <v>-0.48051443308766312</v>
      </c>
      <c r="M202">
        <f t="shared" si="43"/>
        <v>7.9010125036184695E-2</v>
      </c>
      <c r="N202">
        <f t="shared" si="41"/>
        <v>-145.21835851834518</v>
      </c>
      <c r="O202">
        <f t="shared" si="42"/>
        <v>-0.89474000000001586</v>
      </c>
    </row>
    <row r="203" spans="1:15" x14ac:dyDescent="0.25">
      <c r="A203">
        <v>-160</v>
      </c>
      <c r="B203">
        <v>429.72</v>
      </c>
      <c r="C203">
        <v>1.079</v>
      </c>
      <c r="D203">
        <f t="shared" si="36"/>
        <v>-4.0000000000000036E-3</v>
      </c>
      <c r="E203">
        <f t="shared" si="37"/>
        <v>2.6331855670595279</v>
      </c>
      <c r="F203">
        <f t="shared" si="38"/>
        <v>3.3021444682910656E-2</v>
      </c>
      <c r="G203">
        <f t="shared" si="39"/>
        <v>-0.8800000000000523</v>
      </c>
      <c r="H203">
        <f t="shared" si="40"/>
        <v>1.8117681401496537</v>
      </c>
      <c r="M203">
        <f t="shared" si="43"/>
        <v>7.876435700965527E-2</v>
      </c>
      <c r="N203">
        <f t="shared" si="41"/>
        <v>-152.55729500668716</v>
      </c>
      <c r="O203">
        <f t="shared" si="42"/>
        <v>-0.94952000000006986</v>
      </c>
    </row>
    <row r="204" spans="1:15" x14ac:dyDescent="0.25">
      <c r="A204">
        <v>-159</v>
      </c>
      <c r="B204">
        <v>428.84</v>
      </c>
      <c r="C204">
        <v>1.075</v>
      </c>
      <c r="D204">
        <f t="shared" si="36"/>
        <v>-4.9999999999998934E-3</v>
      </c>
      <c r="E204">
        <f t="shared" si="37"/>
        <v>2.6322952873402072</v>
      </c>
      <c r="F204">
        <f t="shared" si="38"/>
        <v>3.1408464251624121E-2</v>
      </c>
      <c r="G204">
        <f t="shared" si="39"/>
        <v>-0.91999999999995907</v>
      </c>
      <c r="H204">
        <f t="shared" si="40"/>
        <v>2.1707743550660443</v>
      </c>
      <c r="M204">
        <f t="shared" si="43"/>
        <v>7.8506999860547502E-2</v>
      </c>
      <c r="N204">
        <f t="shared" si="41"/>
        <v>-159.84984851979542</v>
      </c>
      <c r="O204">
        <f t="shared" si="42"/>
        <v>-0.98899999999990751</v>
      </c>
    </row>
    <row r="205" spans="1:15" x14ac:dyDescent="0.25">
      <c r="A205">
        <v>-158</v>
      </c>
      <c r="B205">
        <v>427.92</v>
      </c>
      <c r="C205">
        <v>1.07</v>
      </c>
      <c r="D205">
        <f t="shared" si="36"/>
        <v>-2.0000000000000018E-3</v>
      </c>
      <c r="E205">
        <f t="shared" si="37"/>
        <v>2.6313625848869608</v>
      </c>
      <c r="F205">
        <f t="shared" si="38"/>
        <v>2.9383777685209667E-2</v>
      </c>
      <c r="G205">
        <f t="shared" si="39"/>
        <v>-0.96000000000003638</v>
      </c>
      <c r="H205">
        <f t="shared" si="40"/>
        <v>0.83302140825931736</v>
      </c>
      <c r="M205">
        <f t="shared" si="43"/>
        <v>7.8238131852055345E-2</v>
      </c>
      <c r="N205">
        <f t="shared" si="41"/>
        <v>-167.0938012593308</v>
      </c>
      <c r="O205">
        <f t="shared" si="42"/>
        <v>-1.027200000000025</v>
      </c>
    </row>
    <row r="206" spans="1:15" x14ac:dyDescent="0.25">
      <c r="A206">
        <v>-157</v>
      </c>
      <c r="B206">
        <v>426.96</v>
      </c>
      <c r="C206">
        <v>1.0680000000000001</v>
      </c>
      <c r="D206">
        <f t="shared" si="36"/>
        <v>2.9999999999998916E-3</v>
      </c>
      <c r="E206">
        <f t="shared" si="37"/>
        <v>2.6303871897955311</v>
      </c>
      <c r="F206">
        <f t="shared" si="38"/>
        <v>2.8571252692537637E-2</v>
      </c>
      <c r="G206">
        <f t="shared" si="39"/>
        <v>-1.0099999999999909</v>
      </c>
      <c r="H206">
        <f t="shared" si="40"/>
        <v>-1.1843835981999544</v>
      </c>
      <c r="M206">
        <f t="shared" si="43"/>
        <v>7.7957834749589019E-2</v>
      </c>
      <c r="N206">
        <f t="shared" si="41"/>
        <v>-174.28695012030317</v>
      </c>
      <c r="O206">
        <f t="shared" si="42"/>
        <v>-1.0786799999999857</v>
      </c>
    </row>
    <row r="207" spans="1:15" x14ac:dyDescent="0.25">
      <c r="A207">
        <v>-156</v>
      </c>
      <c r="B207">
        <v>425.95</v>
      </c>
      <c r="C207">
        <v>1.071</v>
      </c>
      <c r="D207">
        <f t="shared" si="36"/>
        <v>2.0000000000000018E-3</v>
      </c>
      <c r="E207">
        <f t="shared" si="37"/>
        <v>2.6293586225803405</v>
      </c>
      <c r="F207">
        <f t="shared" si="38"/>
        <v>2.9789470831855614E-2</v>
      </c>
      <c r="G207">
        <f t="shared" si="39"/>
        <v>-1.0500000000000114</v>
      </c>
      <c r="H207">
        <f t="shared" si="40"/>
        <v>-0.75590779573313049</v>
      </c>
      <c r="M207">
        <f t="shared" si="43"/>
        <v>7.7666193796039229E-2</v>
      </c>
      <c r="N207">
        <f t="shared" si="41"/>
        <v>-181.42710735792826</v>
      </c>
      <c r="O207">
        <f t="shared" si="42"/>
        <v>-1.1245500000000099</v>
      </c>
    </row>
    <row r="208" spans="1:15" x14ac:dyDescent="0.25">
      <c r="A208">
        <v>-155</v>
      </c>
      <c r="B208">
        <v>424.9</v>
      </c>
      <c r="C208">
        <v>1.073</v>
      </c>
      <c r="D208">
        <f t="shared" si="36"/>
        <v>-2.0000000000000018E-3</v>
      </c>
      <c r="E208">
        <f t="shared" si="37"/>
        <v>2.6282867310895144</v>
      </c>
      <c r="F208">
        <f t="shared" si="38"/>
        <v>3.0599721965951066E-2</v>
      </c>
      <c r="G208">
        <f t="shared" si="39"/>
        <v>-1.0999999999999659</v>
      </c>
      <c r="H208">
        <f t="shared" si="40"/>
        <v>0.71972504319701114</v>
      </c>
      <c r="M208">
        <f t="shared" si="43"/>
        <v>7.736329768598546E-2</v>
      </c>
      <c r="N208">
        <f t="shared" si="41"/>
        <v>-188.51210124994356</v>
      </c>
      <c r="O208">
        <f t="shared" si="42"/>
        <v>-1.1802999999999706</v>
      </c>
    </row>
    <row r="209" spans="1:15" x14ac:dyDescent="0.25">
      <c r="A209">
        <v>-154</v>
      </c>
      <c r="B209">
        <v>423.8</v>
      </c>
      <c r="C209">
        <v>1.071</v>
      </c>
      <c r="D209">
        <f t="shared" si="36"/>
        <v>-2.9999999999998916E-3</v>
      </c>
      <c r="E209">
        <f t="shared" si="37"/>
        <v>2.6271609523747759</v>
      </c>
      <c r="F209">
        <f t="shared" si="38"/>
        <v>2.9789470831855614E-2</v>
      </c>
      <c r="G209">
        <f t="shared" si="39"/>
        <v>-1.1299999999999955</v>
      </c>
      <c r="H209">
        <f t="shared" si="40"/>
        <v>1.0506150655833804</v>
      </c>
      <c r="M209">
        <f t="shared" si="43"/>
        <v>7.704923853885641E-2</v>
      </c>
      <c r="N209">
        <f t="shared" si="41"/>
        <v>-195.53977675419085</v>
      </c>
      <c r="O209">
        <f t="shared" si="42"/>
        <v>-1.2102300000000585</v>
      </c>
    </row>
    <row r="210" spans="1:15" x14ac:dyDescent="0.25">
      <c r="A210">
        <v>-153</v>
      </c>
      <c r="B210">
        <v>422.67</v>
      </c>
      <c r="C210">
        <v>1.0680000000000001</v>
      </c>
      <c r="D210">
        <f t="shared" si="36"/>
        <v>-1.0000000000001119E-3</v>
      </c>
      <c r="E210">
        <f t="shared" si="37"/>
        <v>2.6260014238478919</v>
      </c>
      <c r="F210">
        <f t="shared" si="38"/>
        <v>2.8571252692537637E-2</v>
      </c>
      <c r="G210">
        <f t="shared" si="39"/>
        <v>-1.1800000000000068</v>
      </c>
      <c r="H210">
        <f t="shared" si="40"/>
        <v>0.33507701024678943</v>
      </c>
      <c r="M210">
        <f t="shared" si="43"/>
        <v>7.6724111871050257E-2</v>
      </c>
      <c r="N210">
        <f t="shared" si="41"/>
        <v>-202.50799616126679</v>
      </c>
      <c r="O210">
        <f t="shared" si="42"/>
        <v>-1.2602400000000191</v>
      </c>
    </row>
    <row r="211" spans="1:15" x14ac:dyDescent="0.25">
      <c r="A211">
        <v>-152</v>
      </c>
      <c r="B211">
        <v>421.49</v>
      </c>
      <c r="C211">
        <v>1.0669999999999999</v>
      </c>
      <c r="D211">
        <f t="shared" si="36"/>
        <v>-2.9999999999998916E-3</v>
      </c>
      <c r="E211">
        <f t="shared" si="37"/>
        <v>2.6247872752921073</v>
      </c>
      <c r="F211">
        <f t="shared" si="38"/>
        <v>2.8164419424469872E-2</v>
      </c>
      <c r="G211">
        <f t="shared" si="39"/>
        <v>-1.2300000000000182</v>
      </c>
      <c r="H211">
        <f t="shared" si="40"/>
        <v>0.9634203076206127</v>
      </c>
      <c r="M211">
        <f t="shared" si="43"/>
        <v>7.6388016567023168E-2</v>
      </c>
      <c r="N211">
        <f t="shared" si="41"/>
        <v>-209.41463974204802</v>
      </c>
      <c r="O211">
        <f t="shared" si="42"/>
        <v>-1.3124099999999799</v>
      </c>
    </row>
    <row r="212" spans="1:15" x14ac:dyDescent="0.25">
      <c r="A212">
        <v>-151</v>
      </c>
      <c r="B212">
        <v>420.26</v>
      </c>
      <c r="C212">
        <v>1.0640000000000001</v>
      </c>
      <c r="D212">
        <f t="shared" si="36"/>
        <v>-1.0000000000001119E-3</v>
      </c>
      <c r="E212">
        <f t="shared" si="37"/>
        <v>2.6235180561820592</v>
      </c>
      <c r="F212">
        <f t="shared" si="38"/>
        <v>2.69416279590294E-2</v>
      </c>
      <c r="G212">
        <f t="shared" si="39"/>
        <v>-1.2599999999999909</v>
      </c>
      <c r="H212">
        <f t="shared" si="40"/>
        <v>0.3131541672375136</v>
      </c>
      <c r="M212">
        <f t="shared" si="43"/>
        <v>7.6041054849354542E-2</v>
      </c>
      <c r="N212">
        <f t="shared" si="41"/>
        <v>-216.25760638990042</v>
      </c>
      <c r="O212">
        <f t="shared" si="42"/>
        <v>-1.340639999999975</v>
      </c>
    </row>
    <row r="213" spans="1:15" x14ac:dyDescent="0.25">
      <c r="A213">
        <v>-150</v>
      </c>
      <c r="B213">
        <v>419</v>
      </c>
      <c r="C213">
        <v>1.0629999999999999</v>
      </c>
      <c r="D213">
        <f t="shared" si="36"/>
        <v>0</v>
      </c>
      <c r="E213">
        <f t="shared" si="37"/>
        <v>2.6222140229662951</v>
      </c>
      <c r="F213">
        <f t="shared" si="38"/>
        <v>2.6533264523296733E-2</v>
      </c>
      <c r="G213">
        <f t="shared" si="39"/>
        <v>-1.3100000000000023</v>
      </c>
      <c r="H213">
        <f t="shared" si="40"/>
        <v>0</v>
      </c>
      <c r="M213">
        <f t="shared" si="43"/>
        <v>7.5683332247797969E-2</v>
      </c>
      <c r="N213">
        <f t="shared" si="41"/>
        <v>-223.03481425737647</v>
      </c>
      <c r="O213">
        <f t="shared" si="42"/>
        <v>-1.392530000000028</v>
      </c>
    </row>
    <row r="214" spans="1:15" x14ac:dyDescent="0.25">
      <c r="A214">
        <v>-149</v>
      </c>
      <c r="B214">
        <v>417.69</v>
      </c>
      <c r="C214">
        <v>1.0629999999999999</v>
      </c>
      <c r="D214">
        <f t="shared" si="36"/>
        <v>1.0000000000001119E-3</v>
      </c>
      <c r="E214">
        <f t="shared" si="37"/>
        <v>2.6208540778583549</v>
      </c>
      <c r="F214">
        <f t="shared" si="38"/>
        <v>2.6533264523296733E-2</v>
      </c>
      <c r="G214">
        <f t="shared" si="39"/>
        <v>-1.3600000000000136</v>
      </c>
      <c r="H214">
        <f t="shared" si="40"/>
        <v>-0.28831664392628381</v>
      </c>
      <c r="M214">
        <f t="shared" si="43"/>
        <v>7.5314957567326965E-2</v>
      </c>
      <c r="N214">
        <f t="shared" si="41"/>
        <v>-229.74420138721635</v>
      </c>
      <c r="O214">
        <f t="shared" si="42"/>
        <v>-1.445679999999989</v>
      </c>
    </row>
    <row r="215" spans="1:15" x14ac:dyDescent="0.25">
      <c r="A215">
        <v>-148</v>
      </c>
      <c r="B215">
        <v>416.33</v>
      </c>
      <c r="C215">
        <v>1.0640000000000001</v>
      </c>
      <c r="D215">
        <f t="shared" si="36"/>
        <v>-3.0000000000001137E-3</v>
      </c>
      <c r="E215">
        <f t="shared" si="37"/>
        <v>2.6194377065029881</v>
      </c>
      <c r="F215">
        <f t="shared" si="38"/>
        <v>2.69416279590294E-2</v>
      </c>
      <c r="G215">
        <f t="shared" si="39"/>
        <v>-1.3899999999999864</v>
      </c>
      <c r="H215">
        <f t="shared" si="40"/>
        <v>0.84428585104051934</v>
      </c>
      <c r="M215">
        <f t="shared" si="43"/>
        <v>7.493604285518532E-2</v>
      </c>
      <c r="N215">
        <f t="shared" si="41"/>
        <v>-236.38372633745868</v>
      </c>
      <c r="O215">
        <f t="shared" si="42"/>
        <v>-1.4789599999999841</v>
      </c>
    </row>
    <row r="216" spans="1:15" x14ac:dyDescent="0.25">
      <c r="A216">
        <v>-147</v>
      </c>
      <c r="B216">
        <v>414.94</v>
      </c>
      <c r="C216">
        <v>1.0609999999999999</v>
      </c>
      <c r="D216">
        <f t="shared" si="36"/>
        <v>-2.0000000000000018E-3</v>
      </c>
      <c r="E216">
        <f t="shared" si="37"/>
        <v>2.6179853026090019</v>
      </c>
      <c r="F216">
        <f t="shared" si="38"/>
        <v>2.5715383901340642E-2</v>
      </c>
      <c r="G216">
        <f t="shared" si="39"/>
        <v>-1.4399999999999977</v>
      </c>
      <c r="H216">
        <f t="shared" si="40"/>
        <v>0.54274070455285861</v>
      </c>
      <c r="M216">
        <f t="shared" si="43"/>
        <v>7.4546703366951309E-2</v>
      </c>
      <c r="N216">
        <f t="shared" si="41"/>
        <v>-242.95136880048</v>
      </c>
      <c r="O216">
        <f t="shared" si="42"/>
        <v>-1.5278400000000372</v>
      </c>
    </row>
    <row r="217" spans="1:15" x14ac:dyDescent="0.25">
      <c r="A217">
        <v>-146</v>
      </c>
      <c r="B217">
        <v>413.5</v>
      </c>
      <c r="C217">
        <v>1.0589999999999999</v>
      </c>
      <c r="D217">
        <f t="shared" si="36"/>
        <v>-2.9999999999998916E-3</v>
      </c>
      <c r="E217">
        <f t="shared" si="37"/>
        <v>2.6164755138885654</v>
      </c>
      <c r="F217">
        <f t="shared" si="38"/>
        <v>2.4895960107484977E-2</v>
      </c>
      <c r="G217">
        <f t="shared" si="39"/>
        <v>-1.4800000000000182</v>
      </c>
      <c r="H217">
        <f t="shared" si="40"/>
        <v>0.79118235498131906</v>
      </c>
      <c r="M217">
        <f t="shared" si="43"/>
        <v>7.4147057531626523E-2</v>
      </c>
      <c r="N217">
        <f t="shared" si="41"/>
        <v>-249.44513021577166</v>
      </c>
      <c r="O217">
        <f t="shared" si="42"/>
        <v>-1.5673199999999692</v>
      </c>
    </row>
    <row r="218" spans="1:15" x14ac:dyDescent="0.25">
      <c r="A218">
        <v>-145</v>
      </c>
      <c r="B218">
        <v>412.02</v>
      </c>
      <c r="C218">
        <v>1.056</v>
      </c>
      <c r="D218">
        <f t="shared" si="36"/>
        <v>2.0000000000000018E-3</v>
      </c>
      <c r="E218">
        <f t="shared" si="37"/>
        <v>2.6149182977778489</v>
      </c>
      <c r="F218">
        <f t="shared" si="38"/>
        <v>2.3663918197793475E-2</v>
      </c>
      <c r="G218">
        <f t="shared" si="39"/>
        <v>-1.5299999999999727</v>
      </c>
      <c r="H218">
        <f t="shared" si="40"/>
        <v>-0.50859770636768797</v>
      </c>
      <c r="M218">
        <f t="shared" si="43"/>
        <v>7.3737226915759319E-2</v>
      </c>
      <c r="N218">
        <f t="shared" si="41"/>
        <v>-255.8630343762768</v>
      </c>
      <c r="O218">
        <f t="shared" si="42"/>
        <v>-1.615680000000022</v>
      </c>
    </row>
    <row r="219" spans="1:15" x14ac:dyDescent="0.25">
      <c r="A219">
        <v>-144</v>
      </c>
      <c r="B219">
        <v>410.49</v>
      </c>
      <c r="C219">
        <v>1.0580000000000001</v>
      </c>
      <c r="D219">
        <f t="shared" si="36"/>
        <v>2.0000000000000018E-3</v>
      </c>
      <c r="E219">
        <f t="shared" si="37"/>
        <v>2.6133025816802631</v>
      </c>
      <c r="F219">
        <f t="shared" si="38"/>
        <v>2.4485667699166973E-2</v>
      </c>
      <c r="G219">
        <f t="shared" si="39"/>
        <v>-1.5699999999999932</v>
      </c>
      <c r="H219">
        <f t="shared" si="40"/>
        <v>-0.49283920104628065</v>
      </c>
      <c r="M219">
        <f t="shared" si="43"/>
        <v>7.3317336186613624E-2</v>
      </c>
      <c r="N219">
        <f t="shared" si="41"/>
        <v>-262.2031280281011</v>
      </c>
      <c r="O219">
        <f t="shared" si="42"/>
        <v>-1.6610599999999542</v>
      </c>
    </row>
    <row r="220" spans="1:15" x14ac:dyDescent="0.25">
      <c r="A220">
        <v>-143</v>
      </c>
      <c r="B220">
        <v>408.92</v>
      </c>
      <c r="C220">
        <v>1.06</v>
      </c>
      <c r="D220">
        <f t="shared" si="36"/>
        <v>2.0000000000000018E-3</v>
      </c>
      <c r="E220">
        <f t="shared" si="37"/>
        <v>2.6116383521225046</v>
      </c>
      <c r="F220">
        <f t="shared" si="38"/>
        <v>2.5305865264770262E-2</v>
      </c>
      <c r="G220">
        <f t="shared" si="39"/>
        <v>-1.6100000000000136</v>
      </c>
      <c r="H220">
        <f t="shared" si="40"/>
        <v>-0.47782718935243879</v>
      </c>
      <c r="M220">
        <f t="shared" si="43"/>
        <v>7.2887513074394353E-2</v>
      </c>
      <c r="N220">
        <f t="shared" si="41"/>
        <v>-268.46348146341847</v>
      </c>
      <c r="O220">
        <f t="shared" si="42"/>
        <v>-1.7066000000000703</v>
      </c>
    </row>
    <row r="221" spans="1:15" x14ac:dyDescent="0.25">
      <c r="A221">
        <v>-142</v>
      </c>
      <c r="B221">
        <v>407.31</v>
      </c>
      <c r="C221">
        <v>1.0620000000000001</v>
      </c>
      <c r="D221">
        <f t="shared" si="36"/>
        <v>2.9999999999998916E-3</v>
      </c>
      <c r="E221">
        <f t="shared" si="37"/>
        <v>2.6099250727216621</v>
      </c>
      <c r="F221">
        <f t="shared" si="38"/>
        <v>2.6124516745450282E-2</v>
      </c>
      <c r="G221">
        <f t="shared" si="39"/>
        <v>-1.6499999999999773</v>
      </c>
      <c r="H221">
        <f t="shared" si="40"/>
        <v>-0.69493475472125765</v>
      </c>
      <c r="M221">
        <f t="shared" si="43"/>
        <v>7.2447888333540406E-2</v>
      </c>
      <c r="N221">
        <f t="shared" si="41"/>
        <v>-274.64218910639664</v>
      </c>
      <c r="O221">
        <f t="shared" si="42"/>
        <v>-1.7522999999999103</v>
      </c>
    </row>
    <row r="222" spans="1:15" x14ac:dyDescent="0.25">
      <c r="A222">
        <v>-141</v>
      </c>
      <c r="B222">
        <v>405.66</v>
      </c>
      <c r="C222">
        <v>1.0649999999999999</v>
      </c>
      <c r="D222">
        <f t="shared" si="36"/>
        <v>2.0000000000000018E-3</v>
      </c>
      <c r="E222">
        <f t="shared" si="37"/>
        <v>2.6081621863197615</v>
      </c>
      <c r="F222">
        <f t="shared" si="38"/>
        <v>2.7349607774756507E-2</v>
      </c>
      <c r="G222">
        <f t="shared" si="39"/>
        <v>-1.7000000000000455</v>
      </c>
      <c r="H222">
        <f t="shared" si="40"/>
        <v>-0.44676031764151702</v>
      </c>
      <c r="M222">
        <f t="shared" si="43"/>
        <v>7.1998595703097079E-2</v>
      </c>
      <c r="N222">
        <f t="shared" si="41"/>
        <v>-280.73737009196071</v>
      </c>
      <c r="O222">
        <f t="shared" si="42"/>
        <v>-1.8105000000000555</v>
      </c>
    </row>
    <row r="223" spans="1:15" x14ac:dyDescent="0.25">
      <c r="A223">
        <v>-140</v>
      </c>
      <c r="B223">
        <v>403.96</v>
      </c>
      <c r="C223">
        <v>1.0669999999999999</v>
      </c>
      <c r="D223">
        <f t="shared" si="36"/>
        <v>1.0000000000001119E-3</v>
      </c>
      <c r="E223">
        <f t="shared" si="37"/>
        <v>2.606338363528125</v>
      </c>
      <c r="F223">
        <f t="shared" si="38"/>
        <v>2.8164419424469872E-2</v>
      </c>
      <c r="G223">
        <f t="shared" si="39"/>
        <v>-1.7399999999999523</v>
      </c>
      <c r="H223">
        <f t="shared" si="40"/>
        <v>-0.21701224989181581</v>
      </c>
      <c r="M223">
        <f t="shared" si="43"/>
        <v>7.1539771866179477E-2</v>
      </c>
      <c r="N223">
        <f t="shared" si="41"/>
        <v>-286.74716883722681</v>
      </c>
      <c r="O223">
        <f t="shared" si="42"/>
        <v>-1.8565799999999872</v>
      </c>
    </row>
    <row r="224" spans="1:15" x14ac:dyDescent="0.25">
      <c r="A224">
        <v>-139</v>
      </c>
      <c r="B224">
        <v>402.22</v>
      </c>
      <c r="C224">
        <v>1.0680000000000001</v>
      </c>
      <c r="D224">
        <f t="shared" si="36"/>
        <v>9.9999999999988987E-4</v>
      </c>
      <c r="E224">
        <f t="shared" si="37"/>
        <v>2.6044636616701857</v>
      </c>
      <c r="F224">
        <f t="shared" si="38"/>
        <v>2.8571252692537637E-2</v>
      </c>
      <c r="G224">
        <f t="shared" si="39"/>
        <v>-1.7900000000000205</v>
      </c>
      <c r="H224">
        <f t="shared" si="40"/>
        <v>-0.20983018745287491</v>
      </c>
      <c r="M224">
        <f t="shared" si="43"/>
        <v>7.1071556408539474E-2</v>
      </c>
      <c r="N224">
        <f t="shared" si="41"/>
        <v>-292.66975560542784</v>
      </c>
      <c r="O224">
        <f t="shared" si="42"/>
        <v>-1.9117200000000407</v>
      </c>
    </row>
    <row r="225" spans="1:15" x14ac:dyDescent="0.25">
      <c r="A225">
        <v>-138</v>
      </c>
      <c r="B225">
        <v>400.43</v>
      </c>
      <c r="C225">
        <v>1.069</v>
      </c>
      <c r="D225">
        <f t="shared" si="36"/>
        <v>1.0000000000001119E-3</v>
      </c>
      <c r="E225">
        <f t="shared" si="37"/>
        <v>2.6025266071349242</v>
      </c>
      <c r="F225">
        <f t="shared" si="38"/>
        <v>2.8977705208777998E-2</v>
      </c>
      <c r="G225">
        <f t="shared" si="39"/>
        <v>-1.8199999999999932</v>
      </c>
      <c r="H225">
        <f t="shared" si="40"/>
        <v>-0.2052511639892465</v>
      </c>
      <c r="M225">
        <f t="shared" si="43"/>
        <v>7.0594091776248133E-2</v>
      </c>
      <c r="N225">
        <f t="shared" si="41"/>
        <v>-298.50332706216614</v>
      </c>
      <c r="O225">
        <f t="shared" si="42"/>
        <v>-1.945579999999943</v>
      </c>
    </row>
    <row r="226" spans="1:15" x14ac:dyDescent="0.25">
      <c r="A226">
        <v>-137</v>
      </c>
      <c r="B226">
        <v>398.61</v>
      </c>
      <c r="C226">
        <v>1.07</v>
      </c>
      <c r="D226">
        <f t="shared" si="36"/>
        <v>2.0000000000000018E-3</v>
      </c>
      <c r="E226">
        <f t="shared" si="37"/>
        <v>2.6005481897240834</v>
      </c>
      <c r="F226">
        <f t="shared" si="38"/>
        <v>2.9383777685209667E-2</v>
      </c>
      <c r="G226">
        <f t="shared" si="39"/>
        <v>-1.8700000000000045</v>
      </c>
      <c r="H226">
        <f t="shared" si="40"/>
        <v>-0.39712436553792246</v>
      </c>
      <c r="M226">
        <f t="shared" si="43"/>
        <v>7.0107523232506699E-2</v>
      </c>
      <c r="N226">
        <f t="shared" si="41"/>
        <v>-304.24610682382053</v>
      </c>
      <c r="O226">
        <f t="shared" si="42"/>
        <v>-2.0008999999999966</v>
      </c>
    </row>
    <row r="227" spans="1:15" x14ac:dyDescent="0.25">
      <c r="A227">
        <v>-136</v>
      </c>
      <c r="B227">
        <v>396.74</v>
      </c>
      <c r="C227">
        <v>1.0720000000000001</v>
      </c>
      <c r="D227">
        <f t="shared" si="36"/>
        <v>2.9999999999998916E-3</v>
      </c>
      <c r="E227">
        <f t="shared" si="37"/>
        <v>2.598505988988193</v>
      </c>
      <c r="F227">
        <f t="shared" si="38"/>
        <v>3.0194785356751241E-2</v>
      </c>
      <c r="G227">
        <f t="shared" si="39"/>
        <v>-1.910000000000025</v>
      </c>
      <c r="H227">
        <f t="shared" si="40"/>
        <v>-0.57908805829093979</v>
      </c>
      <c r="M227">
        <f t="shared" si="43"/>
        <v>6.9611998813598766E-2</v>
      </c>
      <c r="N227">
        <f t="shared" si="41"/>
        <v>-309.89634599794539</v>
      </c>
      <c r="O227">
        <f t="shared" si="42"/>
        <v>-2.0475200000000209</v>
      </c>
    </row>
    <row r="228" spans="1:15" x14ac:dyDescent="0.25">
      <c r="A228">
        <v>-135</v>
      </c>
      <c r="B228">
        <v>394.83</v>
      </c>
      <c r="C228">
        <v>1.075</v>
      </c>
      <c r="D228">
        <f t="shared" si="36"/>
        <v>8.0000000000000071E-3</v>
      </c>
      <c r="E228">
        <f t="shared" si="37"/>
        <v>2.5964101438442699</v>
      </c>
      <c r="F228">
        <f t="shared" si="38"/>
        <v>3.1408464251624121E-2</v>
      </c>
      <c r="G228">
        <f t="shared" si="39"/>
        <v>-1.9599999999999795</v>
      </c>
      <c r="H228">
        <f t="shared" si="40"/>
        <v>-1.4898564104614773</v>
      </c>
      <c r="M228">
        <f t="shared" si="43"/>
        <v>6.910766928399717E-2</v>
      </c>
      <c r="N228">
        <f t="shared" si="41"/>
        <v>-315.45232371549616</v>
      </c>
      <c r="O228">
        <f t="shared" si="42"/>
        <v>-2.1069999999999811</v>
      </c>
    </row>
    <row r="229" spans="1:15" x14ac:dyDescent="0.25">
      <c r="A229">
        <v>-134</v>
      </c>
      <c r="B229">
        <v>392.87</v>
      </c>
      <c r="C229">
        <v>1.083</v>
      </c>
      <c r="D229">
        <f t="shared" si="36"/>
        <v>7.0000000000001172E-3</v>
      </c>
      <c r="E229">
        <f t="shared" si="37"/>
        <v>2.5942488668573831</v>
      </c>
      <c r="F229">
        <f t="shared" si="38"/>
        <v>3.4628456625320346E-2</v>
      </c>
      <c r="G229">
        <f t="shared" si="39"/>
        <v>-1.9900000000000091</v>
      </c>
      <c r="H229">
        <f t="shared" si="40"/>
        <v>-1.2687129128004029</v>
      </c>
      <c r="M229">
        <f t="shared" si="43"/>
        <v>6.8594688090638803E-2</v>
      </c>
      <c r="N229">
        <f t="shared" si="41"/>
        <v>-320.91234765471921</v>
      </c>
      <c r="O229">
        <f t="shared" si="42"/>
        <v>-2.1551700000000702</v>
      </c>
    </row>
    <row r="230" spans="1:15" x14ac:dyDescent="0.25">
      <c r="A230">
        <v>-133</v>
      </c>
      <c r="B230">
        <v>390.88</v>
      </c>
      <c r="C230">
        <v>1.0900000000000001</v>
      </c>
      <c r="D230">
        <f t="shared" si="36"/>
        <v>4.9999999999998934E-3</v>
      </c>
      <c r="E230">
        <f t="shared" si="37"/>
        <v>2.5920434496293616</v>
      </c>
      <c r="F230">
        <f t="shared" si="38"/>
        <v>3.7426497940623665E-2</v>
      </c>
      <c r="G230">
        <f t="shared" si="39"/>
        <v>-2.0400000000000205</v>
      </c>
      <c r="H230">
        <f t="shared" si="40"/>
        <v>-0.87463496868852397</v>
      </c>
      <c r="M230">
        <f t="shared" si="43"/>
        <v>6.8073211316381194E-2</v>
      </c>
      <c r="N230">
        <f t="shared" si="41"/>
        <v>-326.27475455654894</v>
      </c>
      <c r="O230">
        <f t="shared" si="42"/>
        <v>-2.2235999999999834</v>
      </c>
    </row>
    <row r="231" spans="1:15" x14ac:dyDescent="0.25">
      <c r="A231">
        <v>-132</v>
      </c>
      <c r="B231">
        <v>388.84</v>
      </c>
      <c r="C231">
        <v>1.095</v>
      </c>
      <c r="D231">
        <f t="shared" si="36"/>
        <v>7.0000000000001172E-3</v>
      </c>
      <c r="E231">
        <f t="shared" si="37"/>
        <v>2.5897709344582682</v>
      </c>
      <c r="F231">
        <f t="shared" si="38"/>
        <v>3.941411917613713E-2</v>
      </c>
      <c r="G231">
        <f t="shared" si="39"/>
        <v>-2.0799999999999841</v>
      </c>
      <c r="H231">
        <f t="shared" si="40"/>
        <v>-1.1880723180538841</v>
      </c>
      <c r="M231">
        <f t="shared" si="43"/>
        <v>6.7543397632654878E-2</v>
      </c>
      <c r="N231">
        <f t="shared" si="41"/>
        <v>-331.53791073135358</v>
      </c>
      <c r="O231">
        <f t="shared" si="42"/>
        <v>-2.2775999999999605</v>
      </c>
    </row>
    <row r="232" spans="1:15" x14ac:dyDescent="0.25">
      <c r="A232">
        <v>-131</v>
      </c>
      <c r="B232">
        <v>386.76</v>
      </c>
      <c r="C232">
        <v>1.1020000000000001</v>
      </c>
      <c r="D232">
        <f t="shared" si="36"/>
        <v>8.0000000000000071E-3</v>
      </c>
      <c r="E232">
        <f t="shared" si="37"/>
        <v>2.5874415515599591</v>
      </c>
      <c r="F232">
        <f t="shared" si="38"/>
        <v>4.218159451576628E-2</v>
      </c>
      <c r="G232">
        <f t="shared" si="39"/>
        <v>-2.1299999999999955</v>
      </c>
      <c r="H232">
        <f t="shared" si="40"/>
        <v>-1.3097851290065354</v>
      </c>
      <c r="M232">
        <f t="shared" si="43"/>
        <v>6.7005408251325685E-2</v>
      </c>
      <c r="N232">
        <f t="shared" si="41"/>
        <v>-336.7002125568755</v>
      </c>
      <c r="O232">
        <f t="shared" si="42"/>
        <v>-2.3472600000000154</v>
      </c>
    </row>
    <row r="233" spans="1:15" x14ac:dyDescent="0.25">
      <c r="A233">
        <v>-130</v>
      </c>
      <c r="B233">
        <v>384.63</v>
      </c>
      <c r="C233">
        <v>1.1100000000000001</v>
      </c>
      <c r="D233">
        <f t="shared" si="36"/>
        <v>6.0000000000000053E-3</v>
      </c>
      <c r="E233" s="6">
        <f t="shared" si="37"/>
        <v>2.5850431549059416</v>
      </c>
      <c r="F233" s="6">
        <f t="shared" si="38"/>
        <v>4.5322978786657475E-2</v>
      </c>
      <c r="G233">
        <f t="shared" si="39"/>
        <v>-2.1599999999999682</v>
      </c>
      <c r="H233">
        <f t="shared" si="40"/>
        <v>-0.95724746724874443</v>
      </c>
      <c r="M233">
        <f t="shared" si="43"/>
        <v>6.6459406875781529E-2</v>
      </c>
      <c r="N233">
        <f t="shared" si="41"/>
        <v>-341.76008696721453</v>
      </c>
      <c r="O233">
        <f t="shared" si="42"/>
        <v>-2.3975999999999624</v>
      </c>
    </row>
    <row r="234" spans="1:15" x14ac:dyDescent="0.25">
      <c r="A234">
        <v>-129</v>
      </c>
      <c r="B234">
        <v>382.47</v>
      </c>
      <c r="C234">
        <v>1.1160000000000001</v>
      </c>
      <c r="D234">
        <f t="shared" si="36"/>
        <v>8.0000000000000071E-3</v>
      </c>
      <c r="E234" s="6">
        <f t="shared" si="37"/>
        <v>2.5825973758414835</v>
      </c>
      <c r="F234" s="6">
        <f t="shared" si="38"/>
        <v>4.7664194601559982E-2</v>
      </c>
      <c r="G234">
        <f t="shared" si="39"/>
        <v>-2.2100000000000364</v>
      </c>
      <c r="H234">
        <f t="shared" si="40"/>
        <v>-1.2325971370860072</v>
      </c>
      <c r="M234">
        <f t="shared" si="43"/>
        <v>6.5905559651258327E-2</v>
      </c>
      <c r="N234">
        <f t="shared" si="41"/>
        <v>-346.71599193270424</v>
      </c>
      <c r="O234">
        <f t="shared" si="42"/>
        <v>-2.4663600000000665</v>
      </c>
    </row>
    <row r="235" spans="1:15" x14ac:dyDescent="0.25">
      <c r="A235">
        <v>-128</v>
      </c>
      <c r="B235">
        <v>380.26</v>
      </c>
      <c r="C235">
        <v>1.1240000000000001</v>
      </c>
      <c r="D235">
        <f t="shared" si="36"/>
        <v>9.9999999999997868E-3</v>
      </c>
      <c r="E235" s="6">
        <f t="shared" si="37"/>
        <v>2.5800806438630075</v>
      </c>
      <c r="F235" s="6">
        <f t="shared" si="38"/>
        <v>5.0766311233042323E-2</v>
      </c>
      <c r="G235">
        <f t="shared" si="39"/>
        <v>-2.25</v>
      </c>
      <c r="H235">
        <f t="shared" si="40"/>
        <v>-1.4925159570648014</v>
      </c>
      <c r="M235">
        <f t="shared" si="43"/>
        <v>6.5344035114420052E-2</v>
      </c>
      <c r="N235">
        <f t="shared" si="41"/>
        <v>-351.56641693053376</v>
      </c>
      <c r="O235">
        <f t="shared" si="42"/>
        <v>-2.5289999999999946</v>
      </c>
    </row>
    <row r="236" spans="1:15" x14ac:dyDescent="0.25">
      <c r="A236">
        <v>-127</v>
      </c>
      <c r="B236">
        <v>378.01</v>
      </c>
      <c r="C236">
        <v>1.1339999999999999</v>
      </c>
      <c r="D236">
        <f t="shared" si="36"/>
        <v>1.3000000000000123E-2</v>
      </c>
      <c r="E236" s="6">
        <f t="shared" si="37"/>
        <v>2.5775032889572613</v>
      </c>
      <c r="F236" s="6">
        <f t="shared" si="38"/>
        <v>5.4613054556887738E-2</v>
      </c>
      <c r="G236">
        <f t="shared" si="39"/>
        <v>-2.2899999999999636</v>
      </c>
      <c r="H236">
        <f t="shared" si="40"/>
        <v>-1.8758657415374982</v>
      </c>
      <c r="M236">
        <f t="shared" si="43"/>
        <v>6.4775004142208034E-2</v>
      </c>
      <c r="N236">
        <f t="shared" si="41"/>
        <v>-356.30988340597236</v>
      </c>
      <c r="O236">
        <f t="shared" si="42"/>
        <v>-2.5968599999999213</v>
      </c>
    </row>
    <row r="237" spans="1:15" x14ac:dyDescent="0.25">
      <c r="A237">
        <v>-126</v>
      </c>
      <c r="B237">
        <v>375.72</v>
      </c>
      <c r="C237">
        <v>1.147</v>
      </c>
      <c r="D237">
        <f t="shared" si="36"/>
        <v>1.0999999999999899E-2</v>
      </c>
      <c r="E237" s="6">
        <f t="shared" si="37"/>
        <v>2.5748643136645399</v>
      </c>
      <c r="F237" s="6">
        <f t="shared" si="38"/>
        <v>5.9563417901267686E-2</v>
      </c>
      <c r="G237">
        <f t="shared" si="39"/>
        <v>-2.3300000000000409</v>
      </c>
      <c r="H237">
        <f t="shared" si="40"/>
        <v>-1.5343107412600652</v>
      </c>
      <c r="M237">
        <f t="shared" si="43"/>
        <v>6.4198639899974902E-2</v>
      </c>
      <c r="N237">
        <f t="shared" si="41"/>
        <v>-360.94494522405279</v>
      </c>
      <c r="O237">
        <f t="shared" si="42"/>
        <v>-2.6725100000000461</v>
      </c>
    </row>
    <row r="238" spans="1:15" x14ac:dyDescent="0.25">
      <c r="A238">
        <v>-125</v>
      </c>
      <c r="B238">
        <v>373.39</v>
      </c>
      <c r="C238">
        <v>1.1579999999999999</v>
      </c>
      <c r="D238">
        <f t="shared" si="36"/>
        <v>1.2000000000000011E-2</v>
      </c>
      <c r="E238" s="6">
        <f t="shared" si="37"/>
        <v>2.5721626826463373</v>
      </c>
      <c r="F238" s="6">
        <f t="shared" si="38"/>
        <v>6.3708559391417369E-2</v>
      </c>
      <c r="G238">
        <f t="shared" si="39"/>
        <v>-2.3700000000000045</v>
      </c>
      <c r="H238">
        <f t="shared" si="40"/>
        <v>-1.619065809727841</v>
      </c>
      <c r="M238">
        <f t="shared" si="43"/>
        <v>6.3615117788919151E-2</v>
      </c>
      <c r="N238">
        <f t="shared" si="41"/>
        <v>-365.47018911157505</v>
      </c>
      <c r="O238">
        <f t="shared" si="42"/>
        <v>-2.7444600000000223</v>
      </c>
    </row>
    <row r="239" spans="1:15" x14ac:dyDescent="0.25">
      <c r="A239">
        <v>-124</v>
      </c>
      <c r="B239">
        <v>371.02</v>
      </c>
      <c r="C239">
        <v>1.17</v>
      </c>
      <c r="D239">
        <f t="shared" si="36"/>
        <v>1.3000000000000123E-2</v>
      </c>
      <c r="E239" s="6">
        <f t="shared" si="37"/>
        <v>2.5693973210854648</v>
      </c>
      <c r="F239" s="6">
        <f t="shared" si="38"/>
        <v>6.8185861746161619E-2</v>
      </c>
      <c r="G239">
        <f t="shared" si="39"/>
        <v>-2.4099999999999682</v>
      </c>
      <c r="H239">
        <f t="shared" si="40"/>
        <v>-1.6955936545397656</v>
      </c>
      <c r="M239">
        <f t="shared" si="43"/>
        <v>6.3024615392835395E-2</v>
      </c>
      <c r="N239">
        <f t="shared" si="41"/>
        <v>-369.8842350892956</v>
      </c>
      <c r="O239">
        <f t="shared" si="42"/>
        <v>-2.8196999999999481</v>
      </c>
    </row>
    <row r="240" spans="1:15" x14ac:dyDescent="0.25">
      <c r="A240">
        <v>-123</v>
      </c>
      <c r="B240">
        <v>368.61</v>
      </c>
      <c r="C240">
        <v>1.1830000000000001</v>
      </c>
      <c r="D240">
        <f t="shared" si="36"/>
        <v>1.0000000000000009E-2</v>
      </c>
      <c r="E240" s="6">
        <f t="shared" si="37"/>
        <v>2.5665671129934964</v>
      </c>
      <c r="F240" s="6">
        <f t="shared" si="38"/>
        <v>7.2984744627930392E-2</v>
      </c>
      <c r="G240">
        <f t="shared" si="39"/>
        <v>-2.4499999999999886</v>
      </c>
      <c r="H240">
        <f t="shared" si="40"/>
        <v>-1.2622339301597132</v>
      </c>
      <c r="M240">
        <f t="shared" si="43"/>
        <v>6.2427312424197252E-2</v>
      </c>
      <c r="N240">
        <f t="shared" si="41"/>
        <v>-374.18573689416536</v>
      </c>
      <c r="O240">
        <f t="shared" si="42"/>
        <v>-2.8983500000000255</v>
      </c>
    </row>
    <row r="241" spans="1:15" x14ac:dyDescent="0.25">
      <c r="A241">
        <v>-122</v>
      </c>
      <c r="B241">
        <v>366.16</v>
      </c>
      <c r="C241">
        <v>1.1930000000000001</v>
      </c>
      <c r="D241">
        <f t="shared" si="36"/>
        <v>1.4000000000000012E-2</v>
      </c>
      <c r="E241" s="6">
        <f t="shared" si="37"/>
        <v>2.5636708994192432</v>
      </c>
      <c r="F241" s="6">
        <f t="shared" si="38"/>
        <v>7.6640443670341896E-2</v>
      </c>
      <c r="G241">
        <f t="shared" si="39"/>
        <v>-2.5</v>
      </c>
      <c r="H241">
        <f t="shared" si="40"/>
        <v>-1.7029259883847352</v>
      </c>
      <c r="M241">
        <f t="shared" si="43"/>
        <v>6.1823390669588509E-2</v>
      </c>
      <c r="N241">
        <f t="shared" si="41"/>
        <v>-378.37338239148852</v>
      </c>
      <c r="O241">
        <f t="shared" si="42"/>
        <v>-2.9824999999999822</v>
      </c>
    </row>
    <row r="242" spans="1:15" x14ac:dyDescent="0.25">
      <c r="A242">
        <v>-121</v>
      </c>
      <c r="B242">
        <v>363.66</v>
      </c>
      <c r="C242">
        <v>1.2070000000000001</v>
      </c>
      <c r="D242">
        <f t="shared" si="36"/>
        <v>1.2000000000000011E-2</v>
      </c>
      <c r="E242" s="6">
        <f t="shared" si="37"/>
        <v>2.5606955343936537</v>
      </c>
      <c r="F242" s="6">
        <f t="shared" si="38"/>
        <v>8.1707270097349238E-2</v>
      </c>
      <c r="G242">
        <f t="shared" si="39"/>
        <v>-2.5300000000000296</v>
      </c>
      <c r="H242">
        <f t="shared" si="40"/>
        <v>-1.4170458388656446</v>
      </c>
      <c r="M242">
        <f t="shared" si="43"/>
        <v>6.1213033934499325E-2</v>
      </c>
      <c r="N242">
        <f t="shared" si="41"/>
        <v>-382.44589397687162</v>
      </c>
      <c r="O242">
        <f t="shared" si="42"/>
        <v>-3.053710000000029</v>
      </c>
    </row>
    <row r="243" spans="1:15" x14ac:dyDescent="0.25">
      <c r="A243">
        <v>-120</v>
      </c>
      <c r="B243">
        <v>361.13</v>
      </c>
      <c r="C243">
        <v>1.2190000000000001</v>
      </c>
      <c r="D243">
        <f t="shared" si="36"/>
        <v>1.0999999999999899E-2</v>
      </c>
      <c r="E243" s="6">
        <f t="shared" si="37"/>
        <v>2.5576635678875652</v>
      </c>
      <c r="F243" s="6">
        <f t="shared" si="38"/>
        <v>8.6003705618381956E-2</v>
      </c>
      <c r="G243">
        <f t="shared" si="39"/>
        <v>-2.5699999999999932</v>
      </c>
      <c r="H243">
        <f t="shared" si="40"/>
        <v>-1.2578165928305856</v>
      </c>
      <c r="M243">
        <f t="shared" si="43"/>
        <v>6.0596427987503906E-2</v>
      </c>
      <c r="N243">
        <f t="shared" si="41"/>
        <v>-386.40202896784001</v>
      </c>
      <c r="O243">
        <f t="shared" si="42"/>
        <v>-3.1328300000000038</v>
      </c>
    </row>
    <row r="244" spans="1:15" x14ac:dyDescent="0.25">
      <c r="A244">
        <v>-119</v>
      </c>
      <c r="B244">
        <v>358.56</v>
      </c>
      <c r="C244">
        <v>1.23</v>
      </c>
      <c r="D244">
        <f t="shared" si="36"/>
        <v>1.4000000000000012E-2</v>
      </c>
      <c r="E244" s="6">
        <f t="shared" si="37"/>
        <v>2.5545618391909861</v>
      </c>
      <c r="F244" s="6">
        <f t="shared" si="38"/>
        <v>8.9905111439397931E-2</v>
      </c>
      <c r="G244">
        <f t="shared" si="39"/>
        <v>-2.6100000000000136</v>
      </c>
      <c r="H244">
        <f t="shared" si="40"/>
        <v>-1.5491691809699031</v>
      </c>
      <c r="M244">
        <f t="shared" si="43"/>
        <v>5.9973760503836911E-2</v>
      </c>
      <c r="N244">
        <f t="shared" si="41"/>
        <v>-390.24057998499757</v>
      </c>
      <c r="O244">
        <f t="shared" si="42"/>
        <v>-3.2103000000000312</v>
      </c>
    </row>
    <row r="245" spans="1:15" x14ac:dyDescent="0.25">
      <c r="A245">
        <v>-118</v>
      </c>
      <c r="B245">
        <v>355.95</v>
      </c>
      <c r="C245">
        <v>1.244</v>
      </c>
      <c r="D245">
        <f t="shared" si="36"/>
        <v>1.4000000000000012E-2</v>
      </c>
      <c r="E245" s="6">
        <f t="shared" si="37"/>
        <v>2.5513889972730204</v>
      </c>
      <c r="F245" s="6">
        <f t="shared" si="38"/>
        <v>9.4820380354799894E-2</v>
      </c>
      <c r="G245">
        <f t="shared" si="39"/>
        <v>-2.6499999999999773</v>
      </c>
      <c r="H245">
        <f t="shared" si="40"/>
        <v>-1.4976030384302128</v>
      </c>
      <c r="M245">
        <f t="shared" si="43"/>
        <v>5.934522100838506E-2</v>
      </c>
      <c r="N245">
        <f t="shared" si="41"/>
        <v>-393.9603753226109</v>
      </c>
      <c r="O245">
        <f t="shared" si="42"/>
        <v>-3.2965999999999518</v>
      </c>
    </row>
    <row r="246" spans="1:15" x14ac:dyDescent="0.25">
      <c r="A246">
        <v>-117</v>
      </c>
      <c r="B246">
        <v>353.3</v>
      </c>
      <c r="C246">
        <v>1.258</v>
      </c>
      <c r="D246">
        <f t="shared" si="36"/>
        <v>1.2999999999999901E-2</v>
      </c>
      <c r="E246" s="6">
        <f t="shared" si="37"/>
        <v>2.5481436374348454</v>
      </c>
      <c r="F246" s="6">
        <f t="shared" si="38"/>
        <v>9.9680641109250123E-2</v>
      </c>
      <c r="G246">
        <f t="shared" si="39"/>
        <v>-2.6899999999999977</v>
      </c>
      <c r="H246">
        <f t="shared" si="40"/>
        <v>-1.3451201825917534</v>
      </c>
      <c r="M246">
        <f t="shared" si="43"/>
        <v>5.8711000818111682E-2</v>
      </c>
      <c r="N246">
        <f t="shared" si="41"/>
        <v>-397.5602793085028</v>
      </c>
      <c r="O246">
        <f t="shared" si="42"/>
        <v>-3.38401999999998</v>
      </c>
    </row>
    <row r="247" spans="1:15" x14ac:dyDescent="0.25">
      <c r="A247">
        <v>-116</v>
      </c>
      <c r="B247">
        <v>350.61</v>
      </c>
      <c r="C247">
        <v>1.2709999999999999</v>
      </c>
      <c r="D247">
        <f t="shared" si="36"/>
        <v>1.3000000000000123E-2</v>
      </c>
      <c r="E247" s="6">
        <f t="shared" si="37"/>
        <v>2.5448242987597278</v>
      </c>
      <c r="F247" s="6">
        <f t="shared" si="38"/>
        <v>0.10414555055400815</v>
      </c>
      <c r="G247">
        <f t="shared" si="39"/>
        <v>-2.7200000000000273</v>
      </c>
      <c r="H247">
        <f t="shared" si="40"/>
        <v>-1.3066266349832976</v>
      </c>
      <c r="M247">
        <f t="shared" si="43"/>
        <v>5.8071292983931426E-2</v>
      </c>
      <c r="N247">
        <f t="shared" si="41"/>
        <v>-401.03919265313948</v>
      </c>
      <c r="O247">
        <f t="shared" si="42"/>
        <v>-3.4571200000000286</v>
      </c>
    </row>
    <row r="248" spans="1:15" x14ac:dyDescent="0.25">
      <c r="A248">
        <v>-115</v>
      </c>
      <c r="B248">
        <v>347.89</v>
      </c>
      <c r="C248">
        <v>1.284</v>
      </c>
      <c r="D248">
        <f t="shared" si="36"/>
        <v>1.4000000000000012E-2</v>
      </c>
      <c r="E248" s="6">
        <f t="shared" si="37"/>
        <v>2.5414419452545256</v>
      </c>
      <c r="F248" s="6">
        <f t="shared" si="38"/>
        <v>0.10856502373283448</v>
      </c>
      <c r="G248">
        <f t="shared" si="39"/>
        <v>-2.7699999999999818</v>
      </c>
      <c r="H248">
        <f t="shared" si="40"/>
        <v>-1.3565427148363112</v>
      </c>
      <c r="M248">
        <f t="shared" si="43"/>
        <v>5.7426292232052416E-2</v>
      </c>
      <c r="N248">
        <f t="shared" si="41"/>
        <v>-404.39605278780448</v>
      </c>
      <c r="O248">
        <f t="shared" si="42"/>
        <v>-3.5566799999999819</v>
      </c>
    </row>
    <row r="249" spans="1:15" x14ac:dyDescent="0.25">
      <c r="A249">
        <v>-114</v>
      </c>
      <c r="B249">
        <v>345.12</v>
      </c>
      <c r="C249">
        <v>1.298</v>
      </c>
      <c r="D249">
        <f t="shared" si="36"/>
        <v>1.4000000000000012E-2</v>
      </c>
      <c r="E249" s="6">
        <f t="shared" si="37"/>
        <v>2.5379701277584696</v>
      </c>
      <c r="F249" s="6">
        <f t="shared" si="38"/>
        <v>0.11327469246435044</v>
      </c>
      <c r="G249">
        <f t="shared" si="39"/>
        <v>-2.8000000000000114</v>
      </c>
      <c r="H249">
        <f t="shared" si="40"/>
        <v>-1.3169402137941952</v>
      </c>
      <c r="M249">
        <f t="shared" si="43"/>
        <v>5.6776194904804247E-2</v>
      </c>
      <c r="N249">
        <f t="shared" si="41"/>
        <v>-407.62983419174805</v>
      </c>
      <c r="O249">
        <f t="shared" si="42"/>
        <v>-3.6344000000000323</v>
      </c>
    </row>
    <row r="250" spans="1:15" x14ac:dyDescent="0.25">
      <c r="A250">
        <v>-113</v>
      </c>
      <c r="B250">
        <v>342.32</v>
      </c>
      <c r="C250">
        <v>1.3120000000000001</v>
      </c>
      <c r="D250">
        <f t="shared" si="36"/>
        <v>1.4999999999999902E-2</v>
      </c>
      <c r="E250" s="6">
        <f t="shared" si="37"/>
        <v>2.5344322734758764</v>
      </c>
      <c r="F250" s="6">
        <f t="shared" si="38"/>
        <v>0.11793383503964149</v>
      </c>
      <c r="G250">
        <f t="shared" si="39"/>
        <v>-2.8299999999999841</v>
      </c>
      <c r="H250">
        <f t="shared" si="40"/>
        <v>-1.3694020792455142</v>
      </c>
      <c r="M250">
        <f t="shared" si="43"/>
        <v>5.6121198900968963E-2</v>
      </c>
      <c r="N250">
        <f t="shared" si="41"/>
        <v>-410.73954870821348</v>
      </c>
      <c r="O250">
        <f t="shared" si="42"/>
        <v>-3.7129599999999692</v>
      </c>
    </row>
    <row r="251" spans="1:15" x14ac:dyDescent="0.25">
      <c r="A251">
        <v>-112</v>
      </c>
      <c r="B251">
        <v>339.49</v>
      </c>
      <c r="C251">
        <v>1.327</v>
      </c>
      <c r="D251">
        <f t="shared" si="36"/>
        <v>1.3000000000000123E-2</v>
      </c>
      <c r="E251" s="6">
        <f t="shared" si="37"/>
        <v>2.5308269862489765</v>
      </c>
      <c r="F251" s="6">
        <f t="shared" si="38"/>
        <v>0.1228709228644355</v>
      </c>
      <c r="G251">
        <f t="shared" si="39"/>
        <v>-2.8799999999999955</v>
      </c>
      <c r="H251">
        <f t="shared" si="40"/>
        <v>-1.1442992085988546</v>
      </c>
      <c r="M251">
        <f t="shared" si="43"/>
        <v>5.5461503615633664E-2</v>
      </c>
      <c r="N251">
        <f t="shared" si="41"/>
        <v>-413.72424584923391</v>
      </c>
      <c r="O251">
        <f t="shared" si="42"/>
        <v>-3.8217599999999776</v>
      </c>
    </row>
    <row r="252" spans="1:15" x14ac:dyDescent="0.25">
      <c r="A252">
        <v>-111</v>
      </c>
      <c r="B252">
        <v>336.61</v>
      </c>
      <c r="C252">
        <v>1.34</v>
      </c>
      <c r="D252">
        <f t="shared" si="36"/>
        <v>1.6000000000000014E-2</v>
      </c>
      <c r="E252" s="6">
        <f t="shared" si="37"/>
        <v>2.5271270138391762</v>
      </c>
      <c r="F252" s="6">
        <f t="shared" si="38"/>
        <v>0.12710479836480765</v>
      </c>
      <c r="G252">
        <f t="shared" si="39"/>
        <v>-2.9000000000000341</v>
      </c>
      <c r="H252">
        <f t="shared" si="40"/>
        <v>-1.3717869390512489</v>
      </c>
      <c r="M252">
        <f t="shared" si="43"/>
        <v>5.4797309879582735E-2</v>
      </c>
      <c r="N252">
        <f t="shared" si="41"/>
        <v>-416.58301308910654</v>
      </c>
      <c r="O252">
        <f t="shared" si="42"/>
        <v>-3.8860000000000507</v>
      </c>
    </row>
    <row r="253" spans="1:15" x14ac:dyDescent="0.25">
      <c r="A253">
        <v>-110</v>
      </c>
      <c r="B253">
        <v>333.71</v>
      </c>
      <c r="C253">
        <v>1.3560000000000001</v>
      </c>
      <c r="D253">
        <f t="shared" si="36"/>
        <v>1.8999999999999906E-2</v>
      </c>
      <c r="E253" s="6">
        <f t="shared" si="37"/>
        <v>2.5233692209782803</v>
      </c>
      <c r="F253" s="6">
        <f t="shared" si="38"/>
        <v>0.13225968953104458</v>
      </c>
      <c r="G253">
        <f t="shared" si="39"/>
        <v>-2.9499999999999886</v>
      </c>
      <c r="H253">
        <f t="shared" si="40"/>
        <v>-1.5670736798381586</v>
      </c>
      <c r="M253">
        <f t="shared" si="43"/>
        <v>5.4128819898247839E-2</v>
      </c>
      <c r="N253">
        <f t="shared" si="41"/>
        <v>-419.31497614644837</v>
      </c>
      <c r="O253">
        <f t="shared" si="42"/>
        <v>-4.0002000000000013</v>
      </c>
    </row>
    <row r="254" spans="1:15" x14ac:dyDescent="0.25">
      <c r="A254">
        <v>-109</v>
      </c>
      <c r="B254">
        <v>330.76</v>
      </c>
      <c r="C254">
        <v>1.375</v>
      </c>
      <c r="D254">
        <f t="shared" si="36"/>
        <v>1.8999999999999906E-2</v>
      </c>
      <c r="E254" s="6">
        <f t="shared" si="37"/>
        <v>2.5195129832576257</v>
      </c>
      <c r="F254" s="6">
        <f t="shared" si="38"/>
        <v>0.13830269816628146</v>
      </c>
      <c r="G254">
        <f t="shared" si="39"/>
        <v>-2.9699999999999704</v>
      </c>
      <c r="H254">
        <f t="shared" si="40"/>
        <v>-1.5214820098982615</v>
      </c>
      <c r="M254">
        <f t="shared" si="43"/>
        <v>5.3456237190234623E-2</v>
      </c>
      <c r="N254">
        <f t="shared" si="41"/>
        <v>-421.91929925474165</v>
      </c>
      <c r="O254">
        <f t="shared" si="42"/>
        <v>-4.0837499999999576</v>
      </c>
    </row>
    <row r="255" spans="1:15" x14ac:dyDescent="0.25">
      <c r="A255">
        <v>-108</v>
      </c>
      <c r="B255">
        <v>327.79</v>
      </c>
      <c r="C255">
        <v>1.3939999999999999</v>
      </c>
      <c r="D255">
        <f t="shared" si="36"/>
        <v>1.9000000000000128E-2</v>
      </c>
      <c r="E255" s="6">
        <f t="shared" si="37"/>
        <v>2.5155957002684515</v>
      </c>
      <c r="F255" s="6">
        <f t="shared" si="38"/>
        <v>0.14426277376199059</v>
      </c>
      <c r="G255">
        <f t="shared" si="39"/>
        <v>-3.0200000000000387</v>
      </c>
      <c r="H255">
        <f t="shared" si="40"/>
        <v>-1.4626089507585474</v>
      </c>
      <c r="M255">
        <f t="shared" si="43"/>
        <v>5.2779766525444291E-2</v>
      </c>
      <c r="N255">
        <f t="shared" si="41"/>
        <v>-424.39518542128405</v>
      </c>
      <c r="O255">
        <f t="shared" si="42"/>
        <v>-4.2098800000000871</v>
      </c>
    </row>
    <row r="256" spans="1:15" x14ac:dyDescent="0.25">
      <c r="A256">
        <v>-107</v>
      </c>
      <c r="B256">
        <v>324.77</v>
      </c>
      <c r="C256">
        <v>1.413</v>
      </c>
      <c r="D256">
        <f t="shared" si="36"/>
        <v>1.8000000000000016E-2</v>
      </c>
      <c r="E256" s="6">
        <f t="shared" si="37"/>
        <v>2.511575905309916</v>
      </c>
      <c r="F256" s="6">
        <f t="shared" si="38"/>
        <v>0.15014216184855861</v>
      </c>
      <c r="G256">
        <f t="shared" si="39"/>
        <v>-3.0399999999999636</v>
      </c>
      <c r="H256">
        <f t="shared" si="40"/>
        <v>-1.3459857336921015</v>
      </c>
      <c r="M256">
        <f t="shared" si="43"/>
        <v>5.209961386280916E-2</v>
      </c>
      <c r="N256">
        <f t="shared" si="41"/>
        <v>-426.7418766744558</v>
      </c>
      <c r="O256">
        <f t="shared" si="42"/>
        <v>-4.2955199999999207</v>
      </c>
    </row>
    <row r="257" spans="1:15" x14ac:dyDescent="0.25">
      <c r="A257">
        <v>-106</v>
      </c>
      <c r="B257">
        <v>321.73</v>
      </c>
      <c r="C257">
        <v>1.431</v>
      </c>
      <c r="D257">
        <f t="shared" si="36"/>
        <v>1.6999999999999904E-2</v>
      </c>
      <c r="E257" s="6">
        <f t="shared" si="37"/>
        <v>2.507491558965369</v>
      </c>
      <c r="F257" s="6">
        <f t="shared" si="38"/>
        <v>0.15563963375977638</v>
      </c>
      <c r="G257">
        <f t="shared" si="39"/>
        <v>-3.0800000000000409</v>
      </c>
      <c r="H257">
        <f t="shared" si="40"/>
        <v>-1.2277105802966037</v>
      </c>
      <c r="M257">
        <f t="shared" si="43"/>
        <v>5.1415986287660857E-2</v>
      </c>
      <c r="N257">
        <f t="shared" si="41"/>
        <v>-428.95865429922685</v>
      </c>
      <c r="O257">
        <f t="shared" si="42"/>
        <v>-4.407480000000076</v>
      </c>
    </row>
    <row r="258" spans="1:15" x14ac:dyDescent="0.25">
      <c r="A258">
        <v>-105</v>
      </c>
      <c r="B258">
        <v>318.64999999999998</v>
      </c>
      <c r="C258">
        <v>1.448</v>
      </c>
      <c r="D258">
        <f t="shared" si="36"/>
        <v>1.6000000000000014E-2</v>
      </c>
      <c r="E258" s="6">
        <f t="shared" si="37"/>
        <v>2.5033139228158845</v>
      </c>
      <c r="F258" s="6">
        <f t="shared" si="38"/>
        <v>0.16076856186112809</v>
      </c>
      <c r="G258">
        <f t="shared" si="39"/>
        <v>-3.1099999999999568</v>
      </c>
      <c r="H258">
        <f t="shared" si="40"/>
        <v>-1.1204397341226586</v>
      </c>
      <c r="M258">
        <f t="shared" si="43"/>
        <v>5.0729091948750166E-2</v>
      </c>
      <c r="N258">
        <f t="shared" si="41"/>
        <v>-431.04483906082362</v>
      </c>
      <c r="O258">
        <f t="shared" si="42"/>
        <v>-4.5032799999999442</v>
      </c>
    </row>
    <row r="259" spans="1:15" x14ac:dyDescent="0.25">
      <c r="A259">
        <v>-104</v>
      </c>
      <c r="B259">
        <v>315.54000000000002</v>
      </c>
      <c r="C259">
        <v>1.464</v>
      </c>
      <c r="D259">
        <f t="shared" si="36"/>
        <v>1.9000000000000128E-2</v>
      </c>
      <c r="E259" s="6">
        <f t="shared" si="37"/>
        <v>2.4990544211971009</v>
      </c>
      <c r="F259" s="6">
        <f t="shared" si="38"/>
        <v>0.16554107672237306</v>
      </c>
      <c r="G259">
        <f t="shared" si="39"/>
        <v>-3.1400000000000432</v>
      </c>
      <c r="H259">
        <f t="shared" si="40"/>
        <v>-1.2893308177593201</v>
      </c>
      <c r="M259">
        <f t="shared" si="43"/>
        <v>5.0039139994937809E-2</v>
      </c>
      <c r="N259">
        <f t="shared" si="41"/>
        <v>-432.99979141648299</v>
      </c>
      <c r="O259">
        <f t="shared" si="42"/>
        <v>-4.5969600000000641</v>
      </c>
    </row>
    <row r="260" spans="1:15" x14ac:dyDescent="0.25">
      <c r="A260">
        <v>-103</v>
      </c>
      <c r="B260">
        <v>312.39999999999998</v>
      </c>
      <c r="C260">
        <v>1.4830000000000001</v>
      </c>
      <c r="D260">
        <f t="shared" ref="D260:D323" si="44">C261-C260</f>
        <v>1.7999999999999794E-2</v>
      </c>
      <c r="E260" s="6">
        <f t="shared" ref="E260:E323" si="45">LOG(B260)</f>
        <v>2.4947110252052629</v>
      </c>
      <c r="F260" s="6">
        <f t="shared" ref="F260:F323" si="46">LOG(C260)</f>
        <v>0.17114115102838207</v>
      </c>
      <c r="G260">
        <f t="shared" ref="G260:G323" si="47">B261-B260</f>
        <v>-3.1699999999999591</v>
      </c>
      <c r="H260">
        <f t="shared" ref="H260:H323" si="48">(F261-F260)/(E261-E260)</f>
        <v>-1.1828996207476321</v>
      </c>
      <c r="M260">
        <f t="shared" si="43"/>
        <v>4.9346340511575056E-2</v>
      </c>
      <c r="N260">
        <f t="shared" ref="N260:N323" si="49">$K$39*($K$41^2)*((SIN(RADIANS(A260))))+($K$40/2)*(SIN(2*RADIANS(A260)))</f>
        <v>-434.82291171522274</v>
      </c>
      <c r="O260">
        <f t="shared" ref="O260:O323" si="50">(C260*100000)*((B261/100000)-(B260/100000))</f>
        <v>-4.7011099999999297</v>
      </c>
    </row>
    <row r="261" spans="1:15" x14ac:dyDescent="0.25">
      <c r="A261">
        <v>-102</v>
      </c>
      <c r="B261">
        <v>309.23</v>
      </c>
      <c r="C261">
        <v>1.5009999999999999</v>
      </c>
      <c r="D261">
        <f t="shared" si="44"/>
        <v>2.0000000000000018E-2</v>
      </c>
      <c r="E261" s="6">
        <f t="shared" si="45"/>
        <v>2.4902816204417575</v>
      </c>
      <c r="F261" s="6">
        <f t="shared" si="46"/>
        <v>0.17638069224327035</v>
      </c>
      <c r="G261">
        <f t="shared" si="47"/>
        <v>-3.2000000000000455</v>
      </c>
      <c r="H261">
        <f t="shared" si="48"/>
        <v>-1.2724673954708754</v>
      </c>
      <c r="M261">
        <f t="shared" ref="M261:M324" si="51">$K$39*((1-COS(RADIANS(A261))+($K$39/$K$38)*(1-SQRT(1-(($K$39/$K$38)^2)*SIN(RADIANS(A261))))))</f>
        <v>4.8650904456593799E-2</v>
      </c>
      <c r="N261">
        <f t="shared" si="49"/>
        <v>-436.51364038556159</v>
      </c>
      <c r="O261">
        <f t="shared" si="50"/>
        <v>-4.8032000000000519</v>
      </c>
    </row>
    <row r="262" spans="1:15" x14ac:dyDescent="0.25">
      <c r="A262">
        <v>-101</v>
      </c>
      <c r="B262">
        <v>306.02999999999997</v>
      </c>
      <c r="C262">
        <v>1.5209999999999999</v>
      </c>
      <c r="D262">
        <f t="shared" si="44"/>
        <v>1.8000000000000016E-2</v>
      </c>
      <c r="E262" s="6">
        <f t="shared" si="45"/>
        <v>2.4857640022849474</v>
      </c>
      <c r="F262" s="6">
        <f t="shared" si="46"/>
        <v>0.18212921405299839</v>
      </c>
      <c r="G262">
        <f t="shared" si="47"/>
        <v>-3.2299999999999613</v>
      </c>
      <c r="H262">
        <f t="shared" si="48"/>
        <v>-1.1087803866394026</v>
      </c>
      <c r="M262">
        <f t="shared" si="51"/>
        <v>4.7953043596325268E-2</v>
      </c>
      <c r="N262">
        <f t="shared" si="49"/>
        <v>-438.07145811112503</v>
      </c>
      <c r="O262">
        <f t="shared" si="50"/>
        <v>-4.9128299999999134</v>
      </c>
    </row>
    <row r="263" spans="1:15" x14ac:dyDescent="0.25">
      <c r="A263">
        <v>-100</v>
      </c>
      <c r="B263">
        <v>302.8</v>
      </c>
      <c r="C263">
        <v>1.5389999999999999</v>
      </c>
      <c r="D263">
        <f t="shared" si="44"/>
        <v>2.0000000000000018E-2</v>
      </c>
      <c r="E263" s="6">
        <f t="shared" si="45"/>
        <v>2.4811558708280352</v>
      </c>
      <c r="F263" s="6">
        <f t="shared" si="46"/>
        <v>0.18723861983147869</v>
      </c>
      <c r="G263">
        <f t="shared" si="47"/>
        <v>-3.2599999999999909</v>
      </c>
      <c r="H263">
        <f t="shared" si="48"/>
        <v>-1.192818811895701</v>
      </c>
      <c r="M263">
        <f t="shared" si="51"/>
        <v>4.7252970441066917E-2</v>
      </c>
      <c r="N263">
        <f t="shared" si="49"/>
        <v>-439.49588599407849</v>
      </c>
      <c r="O263">
        <f t="shared" si="50"/>
        <v>-5.0171400000000386</v>
      </c>
    </row>
    <row r="264" spans="1:15" x14ac:dyDescent="0.25">
      <c r="A264">
        <v>-99</v>
      </c>
      <c r="B264">
        <v>299.54000000000002</v>
      </c>
      <c r="C264">
        <v>1.5589999999999999</v>
      </c>
      <c r="D264">
        <f t="shared" si="44"/>
        <v>2.200000000000002E-2</v>
      </c>
      <c r="E264" s="6">
        <f t="shared" si="45"/>
        <v>2.4764548254543031</v>
      </c>
      <c r="F264" s="6">
        <f t="shared" si="46"/>
        <v>0.19284611518884168</v>
      </c>
      <c r="G264">
        <f t="shared" si="47"/>
        <v>-3.2800000000000296</v>
      </c>
      <c r="H264">
        <f t="shared" si="48"/>
        <v>-1.272689341422917</v>
      </c>
      <c r="M264">
        <f t="shared" si="51"/>
        <v>4.6550898180417112E-2</v>
      </c>
      <c r="N264">
        <f t="shared" si="49"/>
        <v>-440.78648570632987</v>
      </c>
      <c r="O264">
        <f t="shared" si="50"/>
        <v>-5.1135200000000562</v>
      </c>
    </row>
    <row r="265" spans="1:15" x14ac:dyDescent="0.25">
      <c r="A265">
        <v>-98</v>
      </c>
      <c r="B265">
        <v>296.26</v>
      </c>
      <c r="C265">
        <v>1.581</v>
      </c>
      <c r="D265">
        <f t="shared" si="44"/>
        <v>2.200000000000002E-2</v>
      </c>
      <c r="E265" s="6">
        <f t="shared" si="45"/>
        <v>2.4716730185000912</v>
      </c>
      <c r="F265" s="6">
        <f t="shared" si="46"/>
        <v>0.19893186993220904</v>
      </c>
      <c r="G265">
        <f t="shared" si="47"/>
        <v>-3.3100000000000023</v>
      </c>
      <c r="H265">
        <f t="shared" si="48"/>
        <v>-1.2299687570196147</v>
      </c>
      <c r="M265">
        <f t="shared" si="51"/>
        <v>4.5847040618397214E-2</v>
      </c>
      <c r="N265">
        <f t="shared" si="49"/>
        <v>-441.94285962845004</v>
      </c>
      <c r="O265">
        <f t="shared" si="50"/>
        <v>-5.2331099999999813</v>
      </c>
    </row>
    <row r="266" spans="1:15" x14ac:dyDescent="0.25">
      <c r="A266">
        <v>-97</v>
      </c>
      <c r="B266">
        <v>292.95</v>
      </c>
      <c r="C266">
        <v>1.603</v>
      </c>
      <c r="D266">
        <f t="shared" si="44"/>
        <v>2.4000000000000021E-2</v>
      </c>
      <c r="E266" s="6">
        <f t="shared" si="45"/>
        <v>2.4667935023435357</v>
      </c>
      <c r="F266" s="6">
        <f t="shared" si="46"/>
        <v>0.20493352235414483</v>
      </c>
      <c r="G266">
        <f t="shared" si="47"/>
        <v>-3.339999999999975</v>
      </c>
      <c r="H266">
        <f t="shared" si="48"/>
        <v>-1.2960034218036425</v>
      </c>
      <c r="M266">
        <f t="shared" si="51"/>
        <v>4.5141612108380795E-2</v>
      </c>
      <c r="N266">
        <f t="shared" si="49"/>
        <v>-442.96465097626253</v>
      </c>
      <c r="O266">
        <f t="shared" si="50"/>
        <v>-5.3540199999999736</v>
      </c>
    </row>
    <row r="267" spans="1:15" x14ac:dyDescent="0.25">
      <c r="A267">
        <v>-96</v>
      </c>
      <c r="B267">
        <v>289.61</v>
      </c>
      <c r="C267">
        <v>1.627</v>
      </c>
      <c r="D267">
        <f t="shared" si="44"/>
        <v>2.4000000000000021E-2</v>
      </c>
      <c r="E267" s="6">
        <f t="shared" si="45"/>
        <v>2.4618135536226196</v>
      </c>
      <c r="F267" s="6">
        <f t="shared" si="46"/>
        <v>0.21138755293685879</v>
      </c>
      <c r="G267">
        <f t="shared" si="47"/>
        <v>-3.3700000000000045</v>
      </c>
      <c r="H267">
        <f t="shared" si="48"/>
        <v>-1.2510785123537453</v>
      </c>
      <c r="M267">
        <f t="shared" si="51"/>
        <v>4.4434827487849687E-2</v>
      </c>
      <c r="N267">
        <f t="shared" si="49"/>
        <v>-443.85154391505637</v>
      </c>
      <c r="O267">
        <f t="shared" si="50"/>
        <v>-5.4829899999999654</v>
      </c>
    </row>
    <row r="268" spans="1:15" x14ac:dyDescent="0.25">
      <c r="A268">
        <v>-95</v>
      </c>
      <c r="B268">
        <v>286.24</v>
      </c>
      <c r="C268">
        <v>1.651</v>
      </c>
      <c r="D268">
        <f t="shared" si="44"/>
        <v>2.8000000000000025E-2</v>
      </c>
      <c r="E268" s="6">
        <f t="shared" si="45"/>
        <v>2.4567303232232978</v>
      </c>
      <c r="F268" s="6">
        <f t="shared" si="46"/>
        <v>0.21774707326279363</v>
      </c>
      <c r="G268">
        <f t="shared" si="47"/>
        <v>-3.3799999999999955</v>
      </c>
      <c r="H268">
        <f t="shared" si="48"/>
        <v>-1.4157638275773716</v>
      </c>
      <c r="M268">
        <f t="shared" si="51"/>
        <v>4.3726902012996796E-2</v>
      </c>
      <c r="N268">
        <f t="shared" si="49"/>
        <v>-444.60326366138122</v>
      </c>
      <c r="O268">
        <f t="shared" si="50"/>
        <v>-5.5803800000000106</v>
      </c>
    </row>
    <row r="269" spans="1:15" x14ac:dyDescent="0.25">
      <c r="A269">
        <v>-94</v>
      </c>
      <c r="B269">
        <v>282.86</v>
      </c>
      <c r="C269">
        <v>1.679</v>
      </c>
      <c r="D269">
        <f t="shared" si="44"/>
        <v>2.4000000000000021E-2</v>
      </c>
      <c r="E269" s="6">
        <f t="shared" si="45"/>
        <v>2.4515715370380673</v>
      </c>
      <c r="F269" s="6">
        <f t="shared" si="46"/>
        <v>0.22505069613804879</v>
      </c>
      <c r="G269">
        <f t="shared" si="47"/>
        <v>-3.410000000000025</v>
      </c>
      <c r="H269">
        <f t="shared" si="48"/>
        <v>-1.170202530487314</v>
      </c>
      <c r="M269">
        <f t="shared" si="51"/>
        <v>4.3018051293195587E-2</v>
      </c>
      <c r="N269">
        <f t="shared" si="49"/>
        <v>-445.21957657238659</v>
      </c>
      <c r="O269">
        <f t="shared" si="50"/>
        <v>-5.7253900000000755</v>
      </c>
    </row>
    <row r="270" spans="1:15" x14ac:dyDescent="0.25">
      <c r="A270">
        <v>-93</v>
      </c>
      <c r="B270">
        <v>279.45</v>
      </c>
      <c r="C270">
        <v>1.7030000000000001</v>
      </c>
      <c r="D270">
        <f t="shared" si="44"/>
        <v>3.0000000000000027E-2</v>
      </c>
      <c r="E270" s="6">
        <f t="shared" si="45"/>
        <v>2.4463041139519239</v>
      </c>
      <c r="F270" s="6">
        <f t="shared" si="46"/>
        <v>0.23121464796260105</v>
      </c>
      <c r="G270">
        <f t="shared" si="47"/>
        <v>-3.4300000000000068</v>
      </c>
      <c r="H270">
        <f t="shared" si="48"/>
        <v>-1.4139697030429348</v>
      </c>
      <c r="M270">
        <f t="shared" si="51"/>
        <v>4.2308491225355967E-2</v>
      </c>
      <c r="N270">
        <f t="shared" si="49"/>
        <v>-445.70029022267153</v>
      </c>
      <c r="O270">
        <f t="shared" si="50"/>
        <v>-5.8412899999999484</v>
      </c>
    </row>
    <row r="271" spans="1:15" x14ac:dyDescent="0.25">
      <c r="A271">
        <v>-92</v>
      </c>
      <c r="B271">
        <v>276.02</v>
      </c>
      <c r="C271">
        <v>1.7330000000000001</v>
      </c>
      <c r="D271">
        <f t="shared" si="44"/>
        <v>2.8999999999999915E-2</v>
      </c>
      <c r="E271" s="6">
        <f t="shared" si="45"/>
        <v>2.4409405515396636</v>
      </c>
      <c r="F271" s="6">
        <f t="shared" si="46"/>
        <v>0.23879856271391703</v>
      </c>
      <c r="G271">
        <f t="shared" si="47"/>
        <v>-3.4499999999999886</v>
      </c>
      <c r="H271">
        <f t="shared" si="48"/>
        <v>-1.3194223953106601</v>
      </c>
      <c r="M271">
        <f t="shared" si="51"/>
        <v>4.1598437928186842E-2</v>
      </c>
      <c r="N271">
        <f t="shared" si="49"/>
        <v>-446.04525346861368</v>
      </c>
      <c r="O271">
        <f t="shared" si="50"/>
        <v>-5.9788500000000422</v>
      </c>
    </row>
    <row r="272" spans="1:15" x14ac:dyDescent="0.25">
      <c r="A272">
        <v>-91</v>
      </c>
      <c r="B272">
        <v>272.57</v>
      </c>
      <c r="C272">
        <v>1.762</v>
      </c>
      <c r="D272">
        <f t="shared" si="44"/>
        <v>3.2999999999999918E-2</v>
      </c>
      <c r="E272" s="6">
        <f t="shared" si="45"/>
        <v>2.4354780541713246</v>
      </c>
      <c r="F272" s="6">
        <f t="shared" si="46"/>
        <v>0.2460059040760291</v>
      </c>
      <c r="G272">
        <f t="shared" si="47"/>
        <v>-3.4800000000000182</v>
      </c>
      <c r="H272">
        <f t="shared" si="48"/>
        <v>-1.4440561525689297</v>
      </c>
      <c r="M272">
        <f t="shared" si="51"/>
        <v>4.0888107676385031E-2</v>
      </c>
      <c r="N272">
        <f t="shared" si="49"/>
        <v>-446.25435650015203</v>
      </c>
      <c r="O272">
        <f t="shared" si="50"/>
        <v>-6.1317600000000345</v>
      </c>
    </row>
    <row r="273" spans="1:15" x14ac:dyDescent="0.25">
      <c r="A273">
        <v>-90</v>
      </c>
      <c r="B273">
        <v>269.08999999999997</v>
      </c>
      <c r="C273">
        <v>1.7949999999999999</v>
      </c>
      <c r="D273">
        <f t="shared" si="44"/>
        <v>3.2000000000000028E-2</v>
      </c>
      <c r="E273" s="6">
        <f t="shared" si="45"/>
        <v>2.4298975586871476</v>
      </c>
      <c r="F273" s="6">
        <f t="shared" si="46"/>
        <v>0.25406445291433793</v>
      </c>
      <c r="G273">
        <f t="shared" si="47"/>
        <v>-3.4899999999999523</v>
      </c>
      <c r="H273">
        <f t="shared" si="48"/>
        <v>-1.3535780391730512</v>
      </c>
      <c r="M273">
        <f t="shared" si="51"/>
        <v>4.0177716834770831E-2</v>
      </c>
      <c r="N273">
        <f t="shared" si="49"/>
        <v>-446.32753087999998</v>
      </c>
      <c r="O273">
        <f t="shared" si="50"/>
        <v>-6.2645499999998506</v>
      </c>
    </row>
    <row r="274" spans="1:15" x14ac:dyDescent="0.25">
      <c r="A274">
        <v>-89</v>
      </c>
      <c r="B274">
        <v>265.60000000000002</v>
      </c>
      <c r="C274">
        <v>1.827</v>
      </c>
      <c r="D274">
        <f t="shared" si="44"/>
        <v>3.400000000000003E-2</v>
      </c>
      <c r="E274" s="6">
        <f t="shared" si="45"/>
        <v>2.42422807069598</v>
      </c>
      <c r="F274" s="6">
        <f t="shared" si="46"/>
        <v>0.26173854735253776</v>
      </c>
      <c r="G274">
        <f t="shared" si="47"/>
        <v>-3.5100000000000477</v>
      </c>
      <c r="H274">
        <f t="shared" si="48"/>
        <v>-1.3860077269541098</v>
      </c>
      <c r="M274">
        <f t="shared" si="51"/>
        <v>3.9467481792390152E-2</v>
      </c>
      <c r="N274">
        <f t="shared" si="49"/>
        <v>-446.26474957027</v>
      </c>
      <c r="O274">
        <f t="shared" si="50"/>
        <v>-6.4127700000001067</v>
      </c>
    </row>
    <row r="275" spans="1:15" x14ac:dyDescent="0.25">
      <c r="A275">
        <v>-88</v>
      </c>
      <c r="B275">
        <v>262.08999999999997</v>
      </c>
      <c r="C275">
        <v>1.861</v>
      </c>
      <c r="D275">
        <f t="shared" si="44"/>
        <v>3.499999999999992E-2</v>
      </c>
      <c r="E275" s="6">
        <f t="shared" si="45"/>
        <v>2.4184504508295834</v>
      </c>
      <c r="F275" s="6">
        <f t="shared" si="46"/>
        <v>0.26974637313076699</v>
      </c>
      <c r="G275">
        <f t="shared" si="47"/>
        <v>-3.5199999999999818</v>
      </c>
      <c r="H275">
        <f t="shared" si="48"/>
        <v>-1.3779845465397966</v>
      </c>
      <c r="M275">
        <f t="shared" si="51"/>
        <v>3.8757618896603264E-2</v>
      </c>
      <c r="N275">
        <f t="shared" si="49"/>
        <v>-446.06602694649467</v>
      </c>
      <c r="O275">
        <f t="shared" si="50"/>
        <v>-6.5507199999999974</v>
      </c>
    </row>
    <row r="276" spans="1:15" x14ac:dyDescent="0.25">
      <c r="A276">
        <v>-87</v>
      </c>
      <c r="B276">
        <v>258.57</v>
      </c>
      <c r="C276">
        <v>1.8959999999999999</v>
      </c>
      <c r="D276">
        <f t="shared" si="44"/>
        <v>3.5000000000000142E-2</v>
      </c>
      <c r="E276" s="6">
        <f t="shared" si="45"/>
        <v>2.4125781354312723</v>
      </c>
      <c r="F276" s="6">
        <f t="shared" si="46"/>
        <v>0.27783833300204741</v>
      </c>
      <c r="G276">
        <f t="shared" si="47"/>
        <v>-3.539999999999992</v>
      </c>
      <c r="H276">
        <f t="shared" si="48"/>
        <v>-1.3268950269499546</v>
      </c>
      <c r="M276">
        <f t="shared" si="51"/>
        <v>3.8048344387180341E-2</v>
      </c>
      <c r="N276">
        <f t="shared" si="49"/>
        <v>-445.73141879903261</v>
      </c>
      <c r="O276">
        <f t="shared" si="50"/>
        <v>-6.7118399999999374</v>
      </c>
    </row>
    <row r="277" spans="1:15" x14ac:dyDescent="0.25">
      <c r="A277">
        <v>-86</v>
      </c>
      <c r="B277">
        <v>255.03</v>
      </c>
      <c r="C277">
        <v>1.931</v>
      </c>
      <c r="D277">
        <f t="shared" si="44"/>
        <v>3.6000000000000032E-2</v>
      </c>
      <c r="E277" s="6">
        <f t="shared" si="45"/>
        <v>2.406591270897152</v>
      </c>
      <c r="F277" s="6">
        <f t="shared" si="46"/>
        <v>0.28578227377939475</v>
      </c>
      <c r="G277">
        <f t="shared" si="47"/>
        <v>-3.5600000000000023</v>
      </c>
      <c r="H277">
        <f t="shared" si="48"/>
        <v>-1.3139998451663273</v>
      </c>
      <c r="M277">
        <f t="shared" si="51"/>
        <v>3.7339874330423788E-2</v>
      </c>
      <c r="N277">
        <f t="shared" si="49"/>
        <v>-445.26102232185247</v>
      </c>
      <c r="O277">
        <f t="shared" si="50"/>
        <v>-6.8743600000000411</v>
      </c>
    </row>
    <row r="278" spans="1:15" x14ac:dyDescent="0.25">
      <c r="A278">
        <v>-85</v>
      </c>
      <c r="B278">
        <v>251.47</v>
      </c>
      <c r="C278">
        <v>1.9670000000000001</v>
      </c>
      <c r="D278">
        <f t="shared" si="44"/>
        <v>3.6999999999999922E-2</v>
      </c>
      <c r="E278" s="6">
        <f t="shared" si="45"/>
        <v>2.4004861817912042</v>
      </c>
      <c r="F278" s="6">
        <f t="shared" si="46"/>
        <v>0.29380435991933673</v>
      </c>
      <c r="G278">
        <f t="shared" si="47"/>
        <v>-3.5699999999999932</v>
      </c>
      <c r="H278">
        <f t="shared" si="48"/>
        <v>-1.3033505477188982</v>
      </c>
      <c r="M278">
        <f t="shared" si="51"/>
        <v>3.6632424553337428E-2</v>
      </c>
      <c r="N278">
        <f t="shared" si="49"/>
        <v>-444.65497608869043</v>
      </c>
      <c r="O278">
        <f t="shared" si="50"/>
        <v>-7.0221900000000108</v>
      </c>
    </row>
    <row r="279" spans="1:15" x14ac:dyDescent="0.25">
      <c r="A279">
        <v>-84</v>
      </c>
      <c r="B279">
        <v>247.9</v>
      </c>
      <c r="C279">
        <v>2.004</v>
      </c>
      <c r="D279">
        <f t="shared" si="44"/>
        <v>4.0000000000000036E-2</v>
      </c>
      <c r="E279" s="6">
        <f t="shared" si="45"/>
        <v>2.3942765267678214</v>
      </c>
      <c r="F279" s="6">
        <f t="shared" si="46"/>
        <v>0.30189771719520808</v>
      </c>
      <c r="G279">
        <f t="shared" si="47"/>
        <v>-3.5800000000000125</v>
      </c>
      <c r="H279">
        <f t="shared" si="48"/>
        <v>-1.358633111462513</v>
      </c>
      <c r="M279">
        <f t="shared" si="51"/>
        <v>3.5926210577862695E-2</v>
      </c>
      <c r="N279">
        <f t="shared" si="49"/>
        <v>-443.91346001658189</v>
      </c>
      <c r="O279">
        <f t="shared" si="50"/>
        <v>-7.1743199999999785</v>
      </c>
    </row>
    <row r="280" spans="1:15" x14ac:dyDescent="0.25">
      <c r="A280">
        <v>-83</v>
      </c>
      <c r="B280">
        <v>244.32</v>
      </c>
      <c r="C280">
        <v>2.044</v>
      </c>
      <c r="D280">
        <f t="shared" si="44"/>
        <v>4.0000000000000036E-2</v>
      </c>
      <c r="E280" s="6">
        <f t="shared" si="45"/>
        <v>2.3879590197123459</v>
      </c>
      <c r="F280" s="6">
        <f t="shared" si="46"/>
        <v>0.31048089146267516</v>
      </c>
      <c r="G280">
        <f t="shared" si="47"/>
        <v>-3.5900000000000034</v>
      </c>
      <c r="H280">
        <f t="shared" si="48"/>
        <v>-1.3092362633948829</v>
      </c>
      <c r="M280">
        <f t="shared" si="51"/>
        <v>3.5221447555201797E-2</v>
      </c>
      <c r="N280">
        <f t="shared" si="49"/>
        <v>-443.03669531677207</v>
      </c>
      <c r="O280">
        <f t="shared" si="50"/>
        <v>-7.3379600000000345</v>
      </c>
    </row>
    <row r="281" spans="1:15" x14ac:dyDescent="0.25">
      <c r="A281">
        <v>-82</v>
      </c>
      <c r="B281">
        <v>240.73</v>
      </c>
      <c r="C281">
        <v>2.0840000000000001</v>
      </c>
      <c r="D281">
        <f t="shared" si="44"/>
        <v>4.4000000000000039E-2</v>
      </c>
      <c r="E281" s="6">
        <f t="shared" si="45"/>
        <v>2.3815302158362703</v>
      </c>
      <c r="F281" s="6">
        <f t="shared" si="46"/>
        <v>0.31889771462748689</v>
      </c>
      <c r="G281">
        <f t="shared" si="47"/>
        <v>-3.6099999999999852</v>
      </c>
      <c r="H281">
        <f t="shared" si="48"/>
        <v>-1.3827900262122448</v>
      </c>
      <c r="M281">
        <f t="shared" si="51"/>
        <v>3.4518350200247898E-2</v>
      </c>
      <c r="N281">
        <f t="shared" si="49"/>
        <v>-442.02494443301237</v>
      </c>
      <c r="O281">
        <f t="shared" si="50"/>
        <v>-7.5232399999999684</v>
      </c>
    </row>
    <row r="282" spans="1:15" x14ac:dyDescent="0.25">
      <c r="A282">
        <v>-81</v>
      </c>
      <c r="B282">
        <v>237.12</v>
      </c>
      <c r="C282">
        <v>2.1280000000000001</v>
      </c>
      <c r="D282">
        <f t="shared" si="44"/>
        <v>4.4000000000000039E-2</v>
      </c>
      <c r="E282" s="6">
        <f t="shared" si="45"/>
        <v>2.3749681862992342</v>
      </c>
      <c r="F282" s="6">
        <f t="shared" si="46"/>
        <v>0.32797162362301058</v>
      </c>
      <c r="G282">
        <f t="shared" si="47"/>
        <v>-3.6100000000000136</v>
      </c>
      <c r="H282">
        <f t="shared" si="48"/>
        <v>-1.3340228454182113</v>
      </c>
      <c r="M282">
        <f t="shared" si="51"/>
        <v>3.3817132726142313E-2</v>
      </c>
      <c r="N282">
        <f t="shared" si="49"/>
        <v>-440.87851096725473</v>
      </c>
      <c r="O282">
        <f t="shared" si="50"/>
        <v>-7.6820799999999672</v>
      </c>
    </row>
    <row r="283" spans="1:15" x14ac:dyDescent="0.25">
      <c r="A283">
        <v>-80</v>
      </c>
      <c r="B283">
        <v>233.51</v>
      </c>
      <c r="C283">
        <v>2.1720000000000002</v>
      </c>
      <c r="D283">
        <f t="shared" si="44"/>
        <v>4.4000000000000039E-2</v>
      </c>
      <c r="E283" s="6">
        <f t="shared" si="45"/>
        <v>2.3683054838392832</v>
      </c>
      <c r="F283" s="6">
        <f t="shared" si="46"/>
        <v>0.33685982091680938</v>
      </c>
      <c r="G283">
        <f t="shared" si="47"/>
        <v>-3.6099999999999852</v>
      </c>
      <c r="H283">
        <f t="shared" si="48"/>
        <v>-1.2872118464974023</v>
      </c>
      <c r="M283">
        <f t="shared" si="51"/>
        <v>3.3118008778978782E-2</v>
      </c>
      <c r="N283">
        <f t="shared" si="49"/>
        <v>-439.59773959276089</v>
      </c>
      <c r="O283">
        <f t="shared" si="50"/>
        <v>-7.8409199999999677</v>
      </c>
    </row>
    <row r="284" spans="1:15" x14ac:dyDescent="0.25">
      <c r="A284">
        <v>-79</v>
      </c>
      <c r="B284">
        <v>229.9</v>
      </c>
      <c r="C284">
        <v>2.2160000000000002</v>
      </c>
      <c r="D284">
        <f t="shared" si="44"/>
        <v>4.5999999999999819E-2</v>
      </c>
      <c r="E284" s="6">
        <f t="shared" si="45"/>
        <v>2.3615389712692791</v>
      </c>
      <c r="F284" s="6">
        <f t="shared" si="46"/>
        <v>0.34556975605639217</v>
      </c>
      <c r="G284">
        <f t="shared" si="47"/>
        <v>-3.6299999999999955</v>
      </c>
      <c r="H284">
        <f t="shared" si="48"/>
        <v>-1.2909218375470908</v>
      </c>
      <c r="M284">
        <f t="shared" si="51"/>
        <v>3.2421191372674518E-2</v>
      </c>
      <c r="N284">
        <f t="shared" si="49"/>
        <v>-438.18301595464425</v>
      </c>
      <c r="O284">
        <f t="shared" si="50"/>
        <v>-8.0440799999999921</v>
      </c>
    </row>
    <row r="285" spans="1:15" x14ac:dyDescent="0.25">
      <c r="A285">
        <v>-78</v>
      </c>
      <c r="B285">
        <v>226.27</v>
      </c>
      <c r="C285">
        <v>2.262</v>
      </c>
      <c r="D285">
        <f t="shared" si="44"/>
        <v>4.7000000000000153E-2</v>
      </c>
      <c r="E285" s="6">
        <f t="shared" si="45"/>
        <v>2.3546269768529489</v>
      </c>
      <c r="F285" s="6">
        <f t="shared" si="46"/>
        <v>0.35449260058943649</v>
      </c>
      <c r="G285">
        <f t="shared" si="47"/>
        <v>-3.6200000000000045</v>
      </c>
      <c r="H285">
        <f t="shared" si="48"/>
        <v>-1.275125446340142</v>
      </c>
      <c r="M285">
        <f t="shared" si="51"/>
        <v>3.1726892824028186E-2</v>
      </c>
      <c r="N285">
        <f t="shared" si="49"/>
        <v>-436.63476655786951</v>
      </c>
      <c r="O285">
        <f t="shared" si="50"/>
        <v>-8.1884400000000266</v>
      </c>
    </row>
    <row r="286" spans="1:15" x14ac:dyDescent="0.25">
      <c r="A286">
        <v>-77</v>
      </c>
      <c r="B286">
        <v>222.65</v>
      </c>
      <c r="C286">
        <v>2.3090000000000002</v>
      </c>
      <c r="D286">
        <f t="shared" si="44"/>
        <v>4.9999999999999822E-2</v>
      </c>
      <c r="E286" s="6">
        <f t="shared" si="45"/>
        <v>2.3476226994672418</v>
      </c>
      <c r="F286" s="6">
        <f t="shared" si="46"/>
        <v>0.3634239329171764</v>
      </c>
      <c r="G286">
        <f t="shared" si="47"/>
        <v>-3.6299999999999955</v>
      </c>
      <c r="H286">
        <f t="shared" si="48"/>
        <v>-1.3032785993629705</v>
      </c>
      <c r="M286">
        <f t="shared" si="51"/>
        <v>3.1035324687984447E-2</v>
      </c>
      <c r="N286">
        <f t="shared" si="49"/>
        <v>-434.95345864273656</v>
      </c>
      <c r="O286">
        <f t="shared" si="50"/>
        <v>-8.3816699999999926</v>
      </c>
    </row>
    <row r="287" spans="1:15" x14ac:dyDescent="0.25">
      <c r="A287">
        <v>-76</v>
      </c>
      <c r="B287">
        <v>219.02</v>
      </c>
      <c r="C287">
        <v>2.359</v>
      </c>
      <c r="D287">
        <f t="shared" si="44"/>
        <v>5.2999999999999936E-2</v>
      </c>
      <c r="E287" s="6">
        <f t="shared" si="45"/>
        <v>2.3404837746257177</v>
      </c>
      <c r="F287" s="6">
        <f t="shared" si="46"/>
        <v>0.37272794088559547</v>
      </c>
      <c r="G287">
        <f t="shared" si="47"/>
        <v>-3.6400000000000148</v>
      </c>
      <c r="H287">
        <f t="shared" si="48"/>
        <v>-1.3257529031815862</v>
      </c>
      <c r="M287">
        <f t="shared" si="51"/>
        <v>3.0346697693124855E-2</v>
      </c>
      <c r="N287">
        <f t="shared" si="49"/>
        <v>-433.13960004788061</v>
      </c>
      <c r="O287">
        <f t="shared" si="50"/>
        <v>-8.586760000000055</v>
      </c>
    </row>
    <row r="288" spans="1:15" x14ac:dyDescent="0.25">
      <c r="A288">
        <v>-75</v>
      </c>
      <c r="B288">
        <v>215.38</v>
      </c>
      <c r="C288">
        <v>2.4119999999999999</v>
      </c>
      <c r="D288">
        <f t="shared" si="44"/>
        <v>5.500000000000016E-2</v>
      </c>
      <c r="E288" s="6">
        <f t="shared" si="45"/>
        <v>2.3332053726253439</v>
      </c>
      <c r="F288" s="6">
        <f t="shared" si="46"/>
        <v>0.38237730346811366</v>
      </c>
      <c r="G288">
        <f t="shared" si="47"/>
        <v>-3.6299999999999955</v>
      </c>
      <c r="H288">
        <f t="shared" si="48"/>
        <v>-1.3264572662236054</v>
      </c>
      <c r="M288">
        <f t="shared" si="51"/>
        <v>2.9661221677404984E-2</v>
      </c>
      <c r="N288">
        <f t="shared" si="49"/>
        <v>-431.19373906082365</v>
      </c>
      <c r="O288">
        <f t="shared" si="50"/>
        <v>-8.7555599999999902</v>
      </c>
    </row>
    <row r="289" spans="1:15" x14ac:dyDescent="0.25">
      <c r="A289">
        <v>-74</v>
      </c>
      <c r="B289">
        <v>211.75</v>
      </c>
      <c r="C289">
        <v>2.4670000000000001</v>
      </c>
      <c r="D289">
        <f t="shared" si="44"/>
        <v>5.699999999999994E-2</v>
      </c>
      <c r="E289" s="6">
        <f t="shared" si="45"/>
        <v>2.3258234190027447</v>
      </c>
      <c r="F289" s="6">
        <f t="shared" si="46"/>
        <v>0.39216914948973602</v>
      </c>
      <c r="G289">
        <f t="shared" si="47"/>
        <v>-3.6299999999999955</v>
      </c>
      <c r="H289">
        <f t="shared" si="48"/>
        <v>-1.3210022814309081</v>
      </c>
      <c r="M289">
        <f t="shared" si="51"/>
        <v>2.8979105524157129E-2</v>
      </c>
      <c r="N289">
        <f t="shared" si="49"/>
        <v>-429.11646425611548</v>
      </c>
      <c r="O289">
        <f t="shared" si="50"/>
        <v>-8.9552099999999903</v>
      </c>
    </row>
    <row r="290" spans="1:15" x14ac:dyDescent="0.25">
      <c r="A290">
        <v>-73</v>
      </c>
      <c r="B290">
        <v>208.12</v>
      </c>
      <c r="C290">
        <v>2.524</v>
      </c>
      <c r="D290">
        <f t="shared" si="44"/>
        <v>5.9000000000000163E-2</v>
      </c>
      <c r="E290" s="6">
        <f t="shared" si="45"/>
        <v>2.318313817223999</v>
      </c>
      <c r="F290" s="6">
        <f t="shared" si="46"/>
        <v>0.40208935057209672</v>
      </c>
      <c r="G290">
        <f t="shared" si="47"/>
        <v>-3.6299999999999955</v>
      </c>
      <c r="H290">
        <f t="shared" si="48"/>
        <v>-1.3131894815745713</v>
      </c>
      <c r="M290">
        <f t="shared" si="51"/>
        <v>2.8300557098378393E-2</v>
      </c>
      <c r="N290">
        <f t="shared" si="49"/>
        <v>-426.90840432110934</v>
      </c>
      <c r="O290">
        <f t="shared" si="50"/>
        <v>-9.1621199999999909</v>
      </c>
    </row>
    <row r="291" spans="1:15" x14ac:dyDescent="0.25">
      <c r="A291">
        <v>-72</v>
      </c>
      <c r="B291">
        <v>204.49</v>
      </c>
      <c r="C291">
        <v>2.5830000000000002</v>
      </c>
      <c r="D291">
        <f t="shared" si="44"/>
        <v>6.0999999999999943E-2</v>
      </c>
      <c r="E291" s="6">
        <f t="shared" si="45"/>
        <v>2.3106720749301237</v>
      </c>
      <c r="F291" s="6">
        <f t="shared" si="46"/>
        <v>0.41212440617331725</v>
      </c>
      <c r="G291">
        <f t="shared" si="47"/>
        <v>-3.6299999999999955</v>
      </c>
      <c r="H291">
        <f t="shared" si="48"/>
        <v>-1.3031937677280168</v>
      </c>
      <c r="M291">
        <f t="shared" si="51"/>
        <v>2.7625783183323566E-2</v>
      </c>
      <c r="N291">
        <f t="shared" si="49"/>
        <v>-424.57022786941667</v>
      </c>
      <c r="O291">
        <f t="shared" si="50"/>
        <v>-9.3762899999999902</v>
      </c>
    </row>
    <row r="292" spans="1:15" x14ac:dyDescent="0.25">
      <c r="A292">
        <v>-71</v>
      </c>
      <c r="B292">
        <v>200.86</v>
      </c>
      <c r="C292">
        <v>2.6440000000000001</v>
      </c>
      <c r="D292">
        <f t="shared" si="44"/>
        <v>6.4000000000000057E-2</v>
      </c>
      <c r="E292" s="6">
        <f t="shared" si="45"/>
        <v>2.3028934583565053</v>
      </c>
      <c r="F292" s="6">
        <f t="shared" si="46"/>
        <v>0.42226145081360267</v>
      </c>
      <c r="G292">
        <f t="shared" si="47"/>
        <v>-3.6200000000000045</v>
      </c>
      <c r="H292">
        <f t="shared" si="48"/>
        <v>-1.3150922186099367</v>
      </c>
      <c r="M292">
        <f t="shared" si="51"/>
        <v>2.6954989417422064E-2</v>
      </c>
      <c r="N292">
        <f t="shared" si="49"/>
        <v>-422.10264324209368</v>
      </c>
      <c r="O292">
        <f t="shared" si="50"/>
        <v>-9.5712800000000318</v>
      </c>
    </row>
    <row r="293" spans="1:15" x14ac:dyDescent="0.25">
      <c r="A293">
        <v>-70</v>
      </c>
      <c r="B293">
        <v>197.24</v>
      </c>
      <c r="C293">
        <v>2.7080000000000002</v>
      </c>
      <c r="D293">
        <f t="shared" si="44"/>
        <v>6.6999999999999726E-2</v>
      </c>
      <c r="E293" s="6">
        <f t="shared" si="45"/>
        <v>2.2949949938591003</v>
      </c>
      <c r="F293" s="6">
        <f t="shared" si="46"/>
        <v>0.43264866001310676</v>
      </c>
      <c r="G293">
        <f t="shared" si="47"/>
        <v>-3.6200000000000045</v>
      </c>
      <c r="H293">
        <f t="shared" si="48"/>
        <v>-1.3194058743675341</v>
      </c>
      <c r="M293">
        <f t="shared" si="51"/>
        <v>2.6288380231538403E-2</v>
      </c>
      <c r="N293">
        <f t="shared" si="49"/>
        <v>-419.50639829661293</v>
      </c>
      <c r="O293">
        <f t="shared" si="50"/>
        <v>-9.8029599999999739</v>
      </c>
    </row>
    <row r="294" spans="1:15" x14ac:dyDescent="0.25">
      <c r="A294">
        <v>-69</v>
      </c>
      <c r="B294">
        <v>193.62</v>
      </c>
      <c r="C294">
        <v>2.7749999999999999</v>
      </c>
      <c r="D294">
        <f t="shared" si="44"/>
        <v>7.1000000000000174E-2</v>
      </c>
      <c r="E294" s="6">
        <f t="shared" si="45"/>
        <v>2.2869502157875488</v>
      </c>
      <c r="F294" s="6">
        <f t="shared" si="46"/>
        <v>0.44326298745869502</v>
      </c>
      <c r="G294">
        <f t="shared" si="47"/>
        <v>-3.5999999999999943</v>
      </c>
      <c r="H294">
        <f t="shared" si="48"/>
        <v>-1.3460974314872811</v>
      </c>
      <c r="M294">
        <f t="shared" si="51"/>
        <v>2.5626158786595292E-2</v>
      </c>
      <c r="N294">
        <f t="shared" si="49"/>
        <v>-416.7822801836802</v>
      </c>
      <c r="O294">
        <f t="shared" si="50"/>
        <v>-9.990000000000002</v>
      </c>
    </row>
    <row r="295" spans="1:15" x14ac:dyDescent="0.25">
      <c r="A295">
        <v>-68</v>
      </c>
      <c r="B295">
        <v>190.02</v>
      </c>
      <c r="C295">
        <v>2.8460000000000001</v>
      </c>
      <c r="D295">
        <f t="shared" si="44"/>
        <v>7.2999999999999954E-2</v>
      </c>
      <c r="E295" s="6">
        <f t="shared" si="45"/>
        <v>2.2787993137555556</v>
      </c>
      <c r="F295" s="6">
        <f t="shared" si="46"/>
        <v>0.45423489574826553</v>
      </c>
      <c r="G295">
        <f t="shared" si="47"/>
        <v>-3.6000000000000227</v>
      </c>
      <c r="H295">
        <f t="shared" si="48"/>
        <v>-1.3241182938949521</v>
      </c>
      <c r="M295">
        <f t="shared" si="51"/>
        <v>2.4968526911578439E-2</v>
      </c>
      <c r="N295">
        <f t="shared" si="49"/>
        <v>-413.93111511195656</v>
      </c>
      <c r="O295">
        <f t="shared" si="50"/>
        <v>-10.245600000000064</v>
      </c>
    </row>
    <row r="296" spans="1:15" x14ac:dyDescent="0.25">
      <c r="A296">
        <v>-67</v>
      </c>
      <c r="B296">
        <v>186.42</v>
      </c>
      <c r="C296">
        <v>2.919</v>
      </c>
      <c r="D296">
        <f t="shared" si="44"/>
        <v>7.6000000000000068E-2</v>
      </c>
      <c r="E296" s="6">
        <f t="shared" si="45"/>
        <v>2.2704925036386179</v>
      </c>
      <c r="F296" s="6">
        <f t="shared" si="46"/>
        <v>0.46523409498801438</v>
      </c>
      <c r="G296">
        <f t="shared" si="47"/>
        <v>-3.589999999999975</v>
      </c>
      <c r="H296">
        <f t="shared" si="48"/>
        <v>-1.3218085351289315</v>
      </c>
      <c r="M296">
        <f t="shared" si="51"/>
        <v>2.4315685041942075E-2</v>
      </c>
      <c r="N296">
        <f t="shared" si="49"/>
        <v>-410.95376810075436</v>
      </c>
      <c r="O296">
        <f t="shared" si="50"/>
        <v>-10.479209999999922</v>
      </c>
    </row>
    <row r="297" spans="1:15" x14ac:dyDescent="0.25">
      <c r="A297">
        <v>-66</v>
      </c>
      <c r="B297">
        <v>182.83</v>
      </c>
      <c r="C297">
        <v>2.9950000000000001</v>
      </c>
      <c r="D297">
        <f t="shared" si="44"/>
        <v>7.8999999999999737E-2</v>
      </c>
      <c r="E297" s="6">
        <f t="shared" si="45"/>
        <v>2.2620474592614253</v>
      </c>
      <c r="F297" s="6">
        <f t="shared" si="46"/>
        <v>0.47639682672533018</v>
      </c>
      <c r="G297">
        <f t="shared" si="47"/>
        <v>-3.5700000000000216</v>
      </c>
      <c r="H297">
        <f t="shared" si="48"/>
        <v>-1.3202881537619617</v>
      </c>
      <c r="M297">
        <f t="shared" si="51"/>
        <v>2.3667832158434113E-2</v>
      </c>
      <c r="N297">
        <f t="shared" si="49"/>
        <v>-407.85114272077521</v>
      </c>
      <c r="O297">
        <f t="shared" si="50"/>
        <v>-10.692150000000082</v>
      </c>
    </row>
    <row r="298" spans="1:15" x14ac:dyDescent="0.25">
      <c r="A298">
        <v>-65</v>
      </c>
      <c r="B298">
        <v>179.26</v>
      </c>
      <c r="C298">
        <v>3.0739999999999998</v>
      </c>
      <c r="D298">
        <f t="shared" si="44"/>
        <v>8.3000000000000185E-2</v>
      </c>
      <c r="E298" s="6">
        <f t="shared" si="45"/>
        <v>2.2534833920870145</v>
      </c>
      <c r="F298" s="6">
        <f t="shared" si="46"/>
        <v>0.48770386316372633</v>
      </c>
      <c r="G298">
        <f t="shared" si="47"/>
        <v>-3.5600000000000023</v>
      </c>
      <c r="H298">
        <f t="shared" si="48"/>
        <v>-1.3281920768643392</v>
      </c>
      <c r="M298">
        <f t="shared" si="51"/>
        <v>2.3025165726359487E-2</v>
      </c>
      <c r="N298">
        <f t="shared" si="49"/>
        <v>-404.62418082296523</v>
      </c>
      <c r="O298">
        <f t="shared" si="50"/>
        <v>-10.943439999999999</v>
      </c>
    </row>
    <row r="299" spans="1:15" x14ac:dyDescent="0.25">
      <c r="A299">
        <v>-64</v>
      </c>
      <c r="B299">
        <v>175.7</v>
      </c>
      <c r="C299">
        <v>3.157</v>
      </c>
      <c r="D299">
        <f t="shared" si="44"/>
        <v>8.5999999999999854E-2</v>
      </c>
      <c r="E299" s="6">
        <f t="shared" si="45"/>
        <v>2.2447717614952949</v>
      </c>
      <c r="F299" s="6">
        <f t="shared" si="46"/>
        <v>0.49927458189221735</v>
      </c>
      <c r="G299">
        <f t="shared" si="47"/>
        <v>-3.539999999999992</v>
      </c>
      <c r="H299">
        <f t="shared" si="48"/>
        <v>-1.3204770479431602</v>
      </c>
      <c r="M299">
        <f t="shared" si="51"/>
        <v>2.2387881635300519E-2</v>
      </c>
      <c r="N299">
        <f t="shared" si="49"/>
        <v>-401.27386225556364</v>
      </c>
      <c r="O299">
        <f t="shared" si="50"/>
        <v>-11.175779999999964</v>
      </c>
    </row>
    <row r="300" spans="1:15" x14ac:dyDescent="0.25">
      <c r="A300">
        <v>-63</v>
      </c>
      <c r="B300">
        <v>172.16</v>
      </c>
      <c r="C300">
        <v>3.2429999999999999</v>
      </c>
      <c r="D300">
        <f t="shared" si="44"/>
        <v>9.1000000000000192E-2</v>
      </c>
      <c r="E300" s="6">
        <f t="shared" si="45"/>
        <v>2.2359322539862951</v>
      </c>
      <c r="F300" s="6">
        <f t="shared" si="46"/>
        <v>0.51094694867297274</v>
      </c>
      <c r="G300">
        <f t="shared" si="47"/>
        <v>-3.5300000000000011</v>
      </c>
      <c r="H300">
        <f t="shared" si="48"/>
        <v>-1.3357890227294158</v>
      </c>
      <c r="M300">
        <f t="shared" si="51"/>
        <v>2.1756174139312582E-2</v>
      </c>
      <c r="N300">
        <f t="shared" si="49"/>
        <v>-397.80120456942763</v>
      </c>
      <c r="O300">
        <f t="shared" si="50"/>
        <v>-11.447790000000014</v>
      </c>
    </row>
    <row r="301" spans="1:15" x14ac:dyDescent="0.25">
      <c r="A301">
        <v>-62</v>
      </c>
      <c r="B301">
        <v>168.63</v>
      </c>
      <c r="C301">
        <v>3.3340000000000001</v>
      </c>
      <c r="D301">
        <f t="shared" si="44"/>
        <v>9.6000000000000085E-2</v>
      </c>
      <c r="E301" s="6">
        <f t="shared" si="45"/>
        <v>2.2269348400126003</v>
      </c>
      <c r="F301" s="6">
        <f t="shared" si="46"/>
        <v>0.52296559549198651</v>
      </c>
      <c r="G301">
        <f t="shared" si="47"/>
        <v>-3.5099999999999909</v>
      </c>
      <c r="H301">
        <f t="shared" si="48"/>
        <v>-1.3495685310831955</v>
      </c>
      <c r="M301">
        <f t="shared" si="51"/>
        <v>2.1130235797613542E-2</v>
      </c>
      <c r="N301">
        <f t="shared" si="49"/>
        <v>-394.20726271171776</v>
      </c>
      <c r="O301">
        <f t="shared" si="50"/>
        <v>-11.702339999999976</v>
      </c>
    </row>
    <row r="302" spans="1:15" x14ac:dyDescent="0.25">
      <c r="A302">
        <v>-61</v>
      </c>
      <c r="B302">
        <v>165.12</v>
      </c>
      <c r="C302">
        <v>3.43</v>
      </c>
      <c r="D302">
        <f t="shared" si="44"/>
        <v>0.10099999999999998</v>
      </c>
      <c r="E302" s="6">
        <f t="shared" si="45"/>
        <v>2.2177996799471171</v>
      </c>
      <c r="F302" s="6">
        <f t="shared" si="46"/>
        <v>0.53529412004277055</v>
      </c>
      <c r="G302">
        <f t="shared" si="47"/>
        <v>-3.4900000000000091</v>
      </c>
      <c r="H302">
        <f t="shared" si="48"/>
        <v>-1.35848195022978</v>
      </c>
      <c r="M302">
        <f t="shared" si="51"/>
        <v>2.051025741578507E-2</v>
      </c>
      <c r="N302">
        <f t="shared" si="49"/>
        <v>-390.49312870803288</v>
      </c>
      <c r="O302">
        <f t="shared" si="50"/>
        <v>-11.970700000000011</v>
      </c>
    </row>
    <row r="303" spans="1:15" x14ac:dyDescent="0.25">
      <c r="A303">
        <v>-60</v>
      </c>
      <c r="B303">
        <v>161.63</v>
      </c>
      <c r="C303">
        <v>3.5310000000000001</v>
      </c>
      <c r="D303">
        <f t="shared" si="44"/>
        <v>0.10199999999999987</v>
      </c>
      <c r="E303" s="6">
        <f t="shared" si="45"/>
        <v>2.2085219729314334</v>
      </c>
      <c r="F303" s="6">
        <f t="shared" si="46"/>
        <v>0.54789771756309713</v>
      </c>
      <c r="G303">
        <f t="shared" si="47"/>
        <v>-3.4699999999999989</v>
      </c>
      <c r="H303">
        <f t="shared" si="48"/>
        <v>-1.3121766398532022</v>
      </c>
      <c r="M303">
        <f t="shared" si="51"/>
        <v>1.9896427987503906E-2</v>
      </c>
      <c r="N303">
        <f t="shared" si="49"/>
        <v>-386.65993133308694</v>
      </c>
      <c r="O303">
        <f t="shared" si="50"/>
        <v>-12.252569999999972</v>
      </c>
    </row>
    <row r="304" spans="1:15" x14ac:dyDescent="0.25">
      <c r="A304">
        <v>-59</v>
      </c>
      <c r="B304">
        <v>158.16</v>
      </c>
      <c r="C304">
        <v>3.633</v>
      </c>
      <c r="D304">
        <f t="shared" si="44"/>
        <v>0.11399999999999988</v>
      </c>
      <c r="E304" s="6">
        <f t="shared" si="45"/>
        <v>2.199096656305616</v>
      </c>
      <c r="F304" s="6">
        <f t="shared" si="46"/>
        <v>0.56026539786271468</v>
      </c>
      <c r="G304">
        <f t="shared" si="47"/>
        <v>-3.4399999999999977</v>
      </c>
      <c r="H304">
        <f t="shared" si="48"/>
        <v>-1.405027731345603</v>
      </c>
      <c r="M304">
        <f t="shared" si="51"/>
        <v>1.9288934636820913E-2</v>
      </c>
      <c r="N304">
        <f t="shared" si="49"/>
        <v>-382.70883577002496</v>
      </c>
      <c r="O304">
        <f t="shared" si="50"/>
        <v>-12.497519999999989</v>
      </c>
    </row>
    <row r="305" spans="1:15" x14ac:dyDescent="0.25">
      <c r="A305">
        <v>-58</v>
      </c>
      <c r="B305">
        <v>154.72</v>
      </c>
      <c r="C305">
        <v>3.7469999999999999</v>
      </c>
      <c r="D305">
        <f t="shared" si="44"/>
        <v>0.11100000000000021</v>
      </c>
      <c r="E305" s="6">
        <f t="shared" si="45"/>
        <v>2.1895464567389267</v>
      </c>
      <c r="F305" s="6">
        <f t="shared" si="46"/>
        <v>0.57368369309379796</v>
      </c>
      <c r="G305">
        <f t="shared" si="47"/>
        <v>-3.4199999999999875</v>
      </c>
      <c r="H305">
        <f t="shared" si="48"/>
        <v>-1.3060512706504579</v>
      </c>
      <c r="M305">
        <f t="shared" si="51"/>
        <v>1.8687962561005637E-2</v>
      </c>
      <c r="N305">
        <f t="shared" si="49"/>
        <v>-378.64104325847632</v>
      </c>
      <c r="O305">
        <f t="shared" si="50"/>
        <v>-12.814740000000027</v>
      </c>
    </row>
    <row r="306" spans="1:15" x14ac:dyDescent="0.25">
      <c r="A306">
        <v>-57</v>
      </c>
      <c r="B306">
        <v>151.30000000000001</v>
      </c>
      <c r="C306">
        <v>3.8580000000000001</v>
      </c>
      <c r="D306">
        <f t="shared" si="44"/>
        <v>0.12199999999999989</v>
      </c>
      <c r="E306" s="6">
        <f t="shared" si="45"/>
        <v>2.1798389280231869</v>
      </c>
      <c r="F306" s="6">
        <f t="shared" si="46"/>
        <v>0.58636222330786569</v>
      </c>
      <c r="G306">
        <f t="shared" si="47"/>
        <v>-3.4000000000000057</v>
      </c>
      <c r="H306">
        <f t="shared" si="48"/>
        <v>-1.3697888458981111</v>
      </c>
      <c r="M306">
        <f t="shared" si="51"/>
        <v>1.8093694973974051E-2</v>
      </c>
      <c r="N306">
        <f t="shared" si="49"/>
        <v>-374.45779073145138</v>
      </c>
      <c r="O306">
        <f t="shared" si="50"/>
        <v>-13.117199999999984</v>
      </c>
    </row>
    <row r="307" spans="1:15" x14ac:dyDescent="0.25">
      <c r="A307">
        <v>-56</v>
      </c>
      <c r="B307">
        <v>147.9</v>
      </c>
      <c r="C307">
        <v>3.98</v>
      </c>
      <c r="D307">
        <f t="shared" si="44"/>
        <v>0.11499999999999977</v>
      </c>
      <c r="E307" s="6">
        <f t="shared" si="45"/>
        <v>2.1699681739968923</v>
      </c>
      <c r="F307" s="6">
        <f t="shared" si="46"/>
        <v>0.59988307207368785</v>
      </c>
      <c r="G307">
        <f t="shared" si="47"/>
        <v>-3.3700000000000045</v>
      </c>
      <c r="H307">
        <f t="shared" si="48"/>
        <v>-1.2358264038940949</v>
      </c>
      <c r="M307">
        <f t="shared" si="51"/>
        <v>1.7506313050316608E-2</v>
      </c>
      <c r="N307">
        <f t="shared" si="49"/>
        <v>-370.16035044118559</v>
      </c>
      <c r="O307">
        <f t="shared" si="50"/>
        <v>-13.412600000000003</v>
      </c>
    </row>
    <row r="308" spans="1:15" x14ac:dyDescent="0.25">
      <c r="A308">
        <v>-55</v>
      </c>
      <c r="B308">
        <v>144.53</v>
      </c>
      <c r="C308">
        <v>4.0949999999999998</v>
      </c>
      <c r="D308">
        <f t="shared" si="44"/>
        <v>0.13200000000000056</v>
      </c>
      <c r="E308" s="6">
        <f t="shared" si="45"/>
        <v>2.1599580026785188</v>
      </c>
      <c r="F308" s="6">
        <f t="shared" si="46"/>
        <v>0.61225390609643726</v>
      </c>
      <c r="G308">
        <f t="shared" si="47"/>
        <v>-3.3400000000000034</v>
      </c>
      <c r="H308">
        <f t="shared" si="48"/>
        <v>-1.3569287252801394</v>
      </c>
      <c r="M308">
        <f t="shared" si="51"/>
        <v>1.6925995869943998E-2</v>
      </c>
      <c r="N308">
        <f t="shared" si="49"/>
        <v>-365.75002957404513</v>
      </c>
      <c r="O308">
        <f t="shared" si="50"/>
        <v>-13.677300000000022</v>
      </c>
    </row>
    <row r="309" spans="1:15" x14ac:dyDescent="0.25">
      <c r="A309">
        <v>-54</v>
      </c>
      <c r="B309">
        <v>141.19</v>
      </c>
      <c r="C309">
        <v>4.2270000000000003</v>
      </c>
      <c r="D309">
        <f t="shared" si="44"/>
        <v>0.12699999999999978</v>
      </c>
      <c r="E309" s="6">
        <f t="shared" si="45"/>
        <v>2.1498039382270222</v>
      </c>
      <c r="F309" s="6">
        <f t="shared" si="46"/>
        <v>0.6260322478290189</v>
      </c>
      <c r="G309">
        <f t="shared" si="47"/>
        <v>-3.3000000000000114</v>
      </c>
      <c r="H309">
        <f t="shared" si="48"/>
        <v>-1.2516764005808547</v>
      </c>
      <c r="M309">
        <f t="shared" si="51"/>
        <v>1.63529203633676E-2</v>
      </c>
      <c r="N309">
        <f t="shared" si="49"/>
        <v>-361.22816985460548</v>
      </c>
      <c r="O309">
        <f t="shared" si="50"/>
        <v>-13.949100000000021</v>
      </c>
    </row>
    <row r="310" spans="1:15" x14ac:dyDescent="0.25">
      <c r="A310">
        <v>-53</v>
      </c>
      <c r="B310">
        <v>137.88999999999999</v>
      </c>
      <c r="C310">
        <v>4.3540000000000001</v>
      </c>
      <c r="D310">
        <f t="shared" si="44"/>
        <v>0.1379999999999999</v>
      </c>
      <c r="E310" s="6">
        <f t="shared" si="45"/>
        <v>2.1395327715979393</v>
      </c>
      <c r="F310" s="6">
        <f t="shared" si="46"/>
        <v>0.63888842470507556</v>
      </c>
      <c r="G310">
        <f t="shared" si="47"/>
        <v>-3.2799999999999727</v>
      </c>
      <c r="H310">
        <f t="shared" si="48"/>
        <v>-1.2961016814419299</v>
      </c>
      <c r="M310">
        <f t="shared" si="51"/>
        <v>1.5787261257631288E-2</v>
      </c>
      <c r="N310">
        <f t="shared" si="49"/>
        <v>-356.59614713902283</v>
      </c>
      <c r="O310">
        <f t="shared" si="50"/>
        <v>-14.281119999999969</v>
      </c>
    </row>
    <row r="311" spans="1:15" x14ac:dyDescent="0.25">
      <c r="A311">
        <v>-52</v>
      </c>
      <c r="B311">
        <v>134.61000000000001</v>
      </c>
      <c r="C311">
        <v>4.492</v>
      </c>
      <c r="D311">
        <f t="shared" si="44"/>
        <v>0.14799999999999969</v>
      </c>
      <c r="E311" s="6">
        <f t="shared" si="45"/>
        <v>2.1290773242527368</v>
      </c>
      <c r="F311" s="6">
        <f t="shared" si="46"/>
        <v>0.65243974758942014</v>
      </c>
      <c r="G311">
        <f t="shared" si="47"/>
        <v>-3.2400000000000091</v>
      </c>
      <c r="H311">
        <f t="shared" si="48"/>
        <v>-1.3305044446910188</v>
      </c>
      <c r="M311">
        <f t="shared" si="51"/>
        <v>1.5229191022911478E-2</v>
      </c>
      <c r="N311">
        <f t="shared" si="49"/>
        <v>-351.85537099781874</v>
      </c>
      <c r="O311">
        <f t="shared" si="50"/>
        <v>-14.554079999999963</v>
      </c>
    </row>
    <row r="312" spans="1:15" x14ac:dyDescent="0.25">
      <c r="A312">
        <v>-51</v>
      </c>
      <c r="B312">
        <v>131.37</v>
      </c>
      <c r="C312">
        <v>4.6399999999999997</v>
      </c>
      <c r="D312">
        <f t="shared" si="44"/>
        <v>0.14900000000000002</v>
      </c>
      <c r="E312" s="6">
        <f t="shared" si="45"/>
        <v>2.1184961999117879</v>
      </c>
      <c r="F312" s="6">
        <f t="shared" si="46"/>
        <v>0.66651798055488087</v>
      </c>
      <c r="G312">
        <f t="shared" si="47"/>
        <v>-3.210000000000008</v>
      </c>
      <c r="H312">
        <f t="shared" si="48"/>
        <v>-1.2776655147464486</v>
      </c>
      <c r="M312">
        <f t="shared" si="51"/>
        <v>1.4678879819801566E-2</v>
      </c>
      <c r="N312">
        <f t="shared" si="49"/>
        <v>-347.0072842882027</v>
      </c>
      <c r="O312">
        <f t="shared" si="50"/>
        <v>-14.894400000000083</v>
      </c>
    </row>
    <row r="313" spans="1:15" x14ac:dyDescent="0.25">
      <c r="A313">
        <v>-50</v>
      </c>
      <c r="B313">
        <v>128.16</v>
      </c>
      <c r="C313">
        <v>4.7889999999999997</v>
      </c>
      <c r="D313">
        <f t="shared" si="44"/>
        <v>0.15600000000000058</v>
      </c>
      <c r="E313" s="6">
        <f t="shared" si="45"/>
        <v>2.1077524987401626</v>
      </c>
      <c r="F313" s="6">
        <f t="shared" si="46"/>
        <v>0.68024483704260763</v>
      </c>
      <c r="G313">
        <f t="shared" si="47"/>
        <v>-3.1700000000000017</v>
      </c>
      <c r="H313">
        <f t="shared" si="48"/>
        <v>-1.2798716235355871</v>
      </c>
      <c r="M313">
        <f t="shared" si="51"/>
        <v>1.4136495447297221E-2</v>
      </c>
      <c r="N313">
        <f t="shared" si="49"/>
        <v>-342.05336271606154</v>
      </c>
      <c r="O313">
        <f t="shared" si="50"/>
        <v>-15.181129999999978</v>
      </c>
    </row>
    <row r="314" spans="1:15" x14ac:dyDescent="0.25">
      <c r="A314">
        <v>-49</v>
      </c>
      <c r="B314">
        <v>124.99</v>
      </c>
      <c r="C314">
        <v>4.9450000000000003</v>
      </c>
      <c r="D314">
        <f t="shared" si="44"/>
        <v>0.16899999999999959</v>
      </c>
      <c r="E314" s="6">
        <f t="shared" si="45"/>
        <v>2.0968752680596876</v>
      </c>
      <c r="F314" s="6">
        <f t="shared" si="46"/>
        <v>0.69416629593319823</v>
      </c>
      <c r="G314">
        <f t="shared" si="47"/>
        <v>-3.1400000000000006</v>
      </c>
      <c r="H314">
        <f t="shared" si="48"/>
        <v>-1.320794423221709</v>
      </c>
      <c r="M314">
        <f t="shared" si="51"/>
        <v>1.3602203291498383E-2</v>
      </c>
      <c r="N314">
        <f t="shared" si="49"/>
        <v>-336.99511438774675</v>
      </c>
      <c r="O314">
        <f t="shared" si="50"/>
        <v>-15.527300000000002</v>
      </c>
    </row>
    <row r="315" spans="1:15" x14ac:dyDescent="0.25">
      <c r="A315">
        <v>-48</v>
      </c>
      <c r="B315">
        <v>121.85</v>
      </c>
      <c r="C315">
        <v>5.1139999999999999</v>
      </c>
      <c r="D315">
        <f t="shared" si="44"/>
        <v>0.17499999999999982</v>
      </c>
      <c r="E315" s="6">
        <f t="shared" si="45"/>
        <v>2.085825533520743</v>
      </c>
      <c r="F315" s="6">
        <f t="shared" si="46"/>
        <v>0.70876072369031662</v>
      </c>
      <c r="G315">
        <f t="shared" si="47"/>
        <v>-3.0899999999999892</v>
      </c>
      <c r="H315">
        <f t="shared" si="48"/>
        <v>-1.3099410064789414</v>
      </c>
      <c r="M315">
        <f t="shared" si="51"/>
        <v>1.3076166275043816E-2</v>
      </c>
      <c r="N315">
        <f t="shared" si="49"/>
        <v>-331.83407935179423</v>
      </c>
      <c r="O315">
        <f t="shared" si="50"/>
        <v>-15.802259999999968</v>
      </c>
    </row>
    <row r="316" spans="1:15" x14ac:dyDescent="0.25">
      <c r="A316">
        <v>-47</v>
      </c>
      <c r="B316">
        <v>118.76</v>
      </c>
      <c r="C316">
        <v>5.2889999999999997</v>
      </c>
      <c r="D316">
        <f t="shared" si="44"/>
        <v>0.18700000000000028</v>
      </c>
      <c r="E316" s="6">
        <f t="shared" si="45"/>
        <v>2.0746701889240069</v>
      </c>
      <c r="F316" s="6">
        <f t="shared" si="46"/>
        <v>0.72337356701898448</v>
      </c>
      <c r="G316">
        <f t="shared" si="47"/>
        <v>-3.0600000000000023</v>
      </c>
      <c r="H316">
        <f t="shared" si="48"/>
        <v>-1.3310486687985057</v>
      </c>
      <c r="M316">
        <f t="shared" si="51"/>
        <v>1.2558544807293822E-2</v>
      </c>
      <c r="N316">
        <f t="shared" si="49"/>
        <v>-326.57182913071625</v>
      </c>
      <c r="O316">
        <f t="shared" si="50"/>
        <v>-16.184339999999992</v>
      </c>
    </row>
    <row r="317" spans="1:15" x14ac:dyDescent="0.25">
      <c r="A317">
        <v>-46</v>
      </c>
      <c r="B317">
        <v>115.7</v>
      </c>
      <c r="C317">
        <v>5.476</v>
      </c>
      <c r="D317">
        <f t="shared" si="44"/>
        <v>0.19399999999999995</v>
      </c>
      <c r="E317" s="6">
        <f t="shared" si="45"/>
        <v>2.0633333589517497</v>
      </c>
      <c r="F317" s="6">
        <f t="shared" si="46"/>
        <v>0.73846343946195236</v>
      </c>
      <c r="G317">
        <f t="shared" si="47"/>
        <v>-3.0100000000000051</v>
      </c>
      <c r="H317">
        <f t="shared" si="48"/>
        <v>-1.3207237739086397</v>
      </c>
      <c r="M317">
        <f t="shared" si="51"/>
        <v>1.2049496735276433E-2</v>
      </c>
      <c r="N317">
        <f t="shared" si="49"/>
        <v>-321.20996624300545</v>
      </c>
      <c r="O317">
        <f t="shared" si="50"/>
        <v>-16.482760000000074</v>
      </c>
    </row>
    <row r="318" spans="1:15" x14ac:dyDescent="0.25">
      <c r="A318">
        <v>-45</v>
      </c>
      <c r="B318">
        <v>112.69</v>
      </c>
      <c r="C318">
        <v>5.67</v>
      </c>
      <c r="D318">
        <f t="shared" si="44"/>
        <v>0.20300000000000029</v>
      </c>
      <c r="E318" s="6">
        <f t="shared" si="45"/>
        <v>2.0518853788898719</v>
      </c>
      <c r="F318" s="6">
        <f t="shared" si="46"/>
        <v>0.75358305889290655</v>
      </c>
      <c r="G318">
        <f t="shared" si="47"/>
        <v>-2.9699999999999989</v>
      </c>
      <c r="H318">
        <f t="shared" si="48"/>
        <v>-1.3170254445576364</v>
      </c>
      <c r="M318">
        <f t="shared" si="51"/>
        <v>1.1549177295412208E-2</v>
      </c>
      <c r="N318">
        <f t="shared" si="49"/>
        <v>-315.75012371549616</v>
      </c>
      <c r="O318">
        <f t="shared" si="50"/>
        <v>-16.839899999999947</v>
      </c>
    </row>
    <row r="319" spans="1:15" x14ac:dyDescent="0.25">
      <c r="A319">
        <v>-44</v>
      </c>
      <c r="B319">
        <v>109.72</v>
      </c>
      <c r="C319">
        <v>5.8730000000000002</v>
      </c>
      <c r="D319">
        <f t="shared" si="44"/>
        <v>0.20699999999999985</v>
      </c>
      <c r="E319" s="6">
        <f t="shared" si="45"/>
        <v>2.0402857989324916</v>
      </c>
      <c r="F319" s="6">
        <f t="shared" si="46"/>
        <v>0.76886000084295714</v>
      </c>
      <c r="G319">
        <f t="shared" si="47"/>
        <v>-2.9200000000000017</v>
      </c>
      <c r="H319">
        <f t="shared" si="48"/>
        <v>-1.2841793545933058</v>
      </c>
      <c r="M319">
        <f t="shared" si="51"/>
        <v>1.1057739066032562E-2</v>
      </c>
      <c r="N319">
        <f t="shared" si="49"/>
        <v>-310.19396458623169</v>
      </c>
      <c r="O319">
        <f t="shared" si="50"/>
        <v>-17.149160000000034</v>
      </c>
    </row>
    <row r="320" spans="1:15" x14ac:dyDescent="0.25">
      <c r="A320">
        <v>-43</v>
      </c>
      <c r="B320">
        <v>106.8</v>
      </c>
      <c r="C320">
        <v>6.08</v>
      </c>
      <c r="D320">
        <f t="shared" si="44"/>
        <v>0.22199999999999953</v>
      </c>
      <c r="E320" s="6">
        <f t="shared" si="45"/>
        <v>2.0285712526925375</v>
      </c>
      <c r="F320" s="6">
        <f t="shared" si="46"/>
        <v>0.78390357927273491</v>
      </c>
      <c r="G320">
        <f t="shared" si="47"/>
        <v>-2.8799999999999955</v>
      </c>
      <c r="H320">
        <f t="shared" si="48"/>
        <v>-1.3118825124112707</v>
      </c>
      <c r="M320">
        <f t="shared" si="51"/>
        <v>1.057533192070622E-2</v>
      </c>
      <c r="N320">
        <f t="shared" si="49"/>
        <v>-304.54318139798784</v>
      </c>
      <c r="O320">
        <f t="shared" si="50"/>
        <v>-17.510399999999898</v>
      </c>
    </row>
    <row r="321" spans="1:15" x14ac:dyDescent="0.25">
      <c r="A321">
        <v>-42</v>
      </c>
      <c r="B321">
        <v>103.92</v>
      </c>
      <c r="C321">
        <v>6.3019999999999996</v>
      </c>
      <c r="D321">
        <f t="shared" si="44"/>
        <v>0.22800000000000065</v>
      </c>
      <c r="E321" s="6">
        <f t="shared" si="45"/>
        <v>2.0166991380649715</v>
      </c>
      <c r="F321" s="6">
        <f t="shared" si="46"/>
        <v>0.79947839883798077</v>
      </c>
      <c r="G321">
        <f t="shared" si="47"/>
        <v>-2.8299999999999983</v>
      </c>
      <c r="H321">
        <f t="shared" si="48"/>
        <v>-1.2872035453205655</v>
      </c>
      <c r="M321">
        <f t="shared" si="51"/>
        <v>1.0102102982388249E-2</v>
      </c>
      <c r="N321">
        <f t="shared" si="49"/>
        <v>-298.79949568260673</v>
      </c>
      <c r="O321">
        <f t="shared" si="50"/>
        <v>-17.834659999999989</v>
      </c>
    </row>
    <row r="322" spans="1:15" x14ac:dyDescent="0.25">
      <c r="A322">
        <v>-41</v>
      </c>
      <c r="B322">
        <v>101.09</v>
      </c>
      <c r="C322">
        <v>6.53</v>
      </c>
      <c r="D322">
        <f t="shared" si="44"/>
        <v>0.23999999999999932</v>
      </c>
      <c r="E322" s="6">
        <f t="shared" si="45"/>
        <v>2.0047081965443363</v>
      </c>
      <c r="F322" s="6">
        <f t="shared" si="46"/>
        <v>0.81491318127507395</v>
      </c>
      <c r="G322">
        <f t="shared" si="47"/>
        <v>-2.7900000000000063</v>
      </c>
      <c r="H322">
        <f t="shared" si="48"/>
        <v>-1.2896669489367505</v>
      </c>
      <c r="M322">
        <f t="shared" si="51"/>
        <v>9.6381965784058266E-3</v>
      </c>
      <c r="N322">
        <f t="shared" si="49"/>
        <v>-292.96465743629909</v>
      </c>
      <c r="O322">
        <f t="shared" si="50"/>
        <v>-18.218700000000123</v>
      </c>
    </row>
    <row r="323" spans="1:15" x14ac:dyDescent="0.25">
      <c r="A323">
        <v>-40</v>
      </c>
      <c r="B323">
        <v>98.3</v>
      </c>
      <c r="C323">
        <v>6.77</v>
      </c>
      <c r="D323">
        <f t="shared" si="44"/>
        <v>0.25200000000000067</v>
      </c>
      <c r="E323" s="6">
        <f t="shared" si="45"/>
        <v>1.9925535178321356</v>
      </c>
      <c r="F323" s="6">
        <f t="shared" si="46"/>
        <v>0.83058866868514425</v>
      </c>
      <c r="G323">
        <f t="shared" si="47"/>
        <v>-2.730000000000004</v>
      </c>
      <c r="H323">
        <f t="shared" si="48"/>
        <v>-1.2976001398120343</v>
      </c>
      <c r="M323">
        <f t="shared" si="51"/>
        <v>9.1837541962946617E-3</v>
      </c>
      <c r="N323">
        <f t="shared" si="49"/>
        <v>-287.0404445860737</v>
      </c>
      <c r="O323">
        <f t="shared" si="50"/>
        <v>-18.482099999999971</v>
      </c>
    </row>
    <row r="324" spans="1:15" x14ac:dyDescent="0.25">
      <c r="A324">
        <v>-39</v>
      </c>
      <c r="B324">
        <v>95.57</v>
      </c>
      <c r="C324">
        <v>7.0220000000000002</v>
      </c>
      <c r="D324">
        <f t="shared" ref="D324:D387" si="52">C325-C324</f>
        <v>0.26900000000000013</v>
      </c>
      <c r="E324" s="6">
        <f t="shared" ref="E324:E387" si="53">LOG(B324)</f>
        <v>1.9803215860087564</v>
      </c>
      <c r="F324" s="6">
        <f t="shared" ref="F324:F387" si="54">LOG(C324)</f>
        <v>0.84646082512933241</v>
      </c>
      <c r="G324">
        <f t="shared" ref="G324:G387" si="55">B325-B324</f>
        <v>-2.6799999999999926</v>
      </c>
      <c r="H324">
        <f t="shared" ref="H324:H387" si="56">(F325-F324)/(E325-E324)</f>
        <v>-1.3216847089163333</v>
      </c>
      <c r="M324">
        <f t="shared" si="51"/>
        <v>8.7389144404996406E-3</v>
      </c>
      <c r="N324">
        <f t="shared" ref="N324:N387" si="57">$K$39*($K$41^2)*((SIN(RADIANS(A324))))+($K$40/2)*(SIN(2*RADIANS(A324)))</f>
        <v>-281.02866244745923</v>
      </c>
      <c r="O324">
        <f t="shared" ref="O324:O387" si="58">(C324*100000)*((B325/100000)-(B324/100000))</f>
        <v>-18.818960000000001</v>
      </c>
    </row>
    <row r="325" spans="1:15" x14ac:dyDescent="0.25">
      <c r="A325">
        <v>-38</v>
      </c>
      <c r="B325">
        <v>92.89</v>
      </c>
      <c r="C325">
        <v>7.2910000000000004</v>
      </c>
      <c r="D325">
        <f t="shared" si="52"/>
        <v>0.27799999999999958</v>
      </c>
      <c r="E325" s="6">
        <f t="shared" si="53"/>
        <v>1.9679689628786923</v>
      </c>
      <c r="F325" s="6">
        <f t="shared" si="54"/>
        <v>0.86278709823534439</v>
      </c>
      <c r="G325">
        <f t="shared" si="55"/>
        <v>-2.6299999999999955</v>
      </c>
      <c r="H325">
        <f t="shared" si="56"/>
        <v>-1.3028606899826958</v>
      </c>
      <c r="M325">
        <f t="shared" ref="M325:M388" si="59">$K$39*((1-COS(RADIANS(A325))+($K$39/$K$38)*(1-SQRT(1-(($K$39/$K$38)^2)*SIN(RADIANS(A325))))))</f>
        <v>8.3038129899532503E-3</v>
      </c>
      <c r="N325">
        <f t="shared" si="57"/>
        <v>-274.93114317368156</v>
      </c>
      <c r="O325">
        <f t="shared" si="58"/>
        <v>-19.175329999999953</v>
      </c>
    </row>
    <row r="326" spans="1:15" x14ac:dyDescent="0.25">
      <c r="A326">
        <v>-37</v>
      </c>
      <c r="B326">
        <v>90.26</v>
      </c>
      <c r="C326">
        <v>7.569</v>
      </c>
      <c r="D326">
        <f t="shared" si="52"/>
        <v>0.2889999999999997</v>
      </c>
      <c r="E326" s="6">
        <f t="shared" si="53"/>
        <v>1.9554953291841271</v>
      </c>
      <c r="F326" s="6">
        <f t="shared" si="54"/>
        <v>0.87903850523723703</v>
      </c>
      <c r="G326">
        <f t="shared" si="55"/>
        <v>-2.5700000000000074</v>
      </c>
      <c r="H326">
        <f t="shared" si="56"/>
        <v>-1.2971847850821381</v>
      </c>
      <c r="M326">
        <f t="shared" si="59"/>
        <v>7.8785825565447151E-3</v>
      </c>
      <c r="N326">
        <f t="shared" si="57"/>
        <v>-268.74974519646895</v>
      </c>
      <c r="O326">
        <f t="shared" si="58"/>
        <v>-19.452330000000021</v>
      </c>
    </row>
    <row r="327" spans="1:15" x14ac:dyDescent="0.25">
      <c r="A327">
        <v>-36</v>
      </c>
      <c r="B327">
        <v>87.69</v>
      </c>
      <c r="C327">
        <v>7.8579999999999997</v>
      </c>
      <c r="D327">
        <f t="shared" si="52"/>
        <v>0.3050000000000006</v>
      </c>
      <c r="E327" s="6">
        <f t="shared" si="53"/>
        <v>1.9429500700770987</v>
      </c>
      <c r="F327" s="6">
        <f t="shared" si="54"/>
        <v>0.89531202447578728</v>
      </c>
      <c r="G327">
        <f t="shared" si="55"/>
        <v>-2.519999999999996</v>
      </c>
      <c r="H327">
        <f t="shared" si="56"/>
        <v>-1.305948023972797</v>
      </c>
      <c r="M327">
        <f t="shared" si="59"/>
        <v>7.4633528444928952E-3</v>
      </c>
      <c r="N327">
        <f t="shared" si="57"/>
        <v>-262.48635265865374</v>
      </c>
      <c r="O327">
        <f t="shared" si="58"/>
        <v>-19.802159999999969</v>
      </c>
    </row>
    <row r="328" spans="1:15" x14ac:dyDescent="0.25">
      <c r="A328">
        <v>-35</v>
      </c>
      <c r="B328">
        <v>85.17</v>
      </c>
      <c r="C328">
        <v>8.1630000000000003</v>
      </c>
      <c r="D328">
        <f t="shared" si="52"/>
        <v>0.3149999999999995</v>
      </c>
      <c r="E328" s="6">
        <f t="shared" si="53"/>
        <v>1.9302866472455196</v>
      </c>
      <c r="F328" s="6">
        <f t="shared" si="54"/>
        <v>0.91184979649942011</v>
      </c>
      <c r="G328">
        <f t="shared" si="55"/>
        <v>-2.460000000000008</v>
      </c>
      <c r="H328">
        <f t="shared" si="56"/>
        <v>-1.2918609746325083</v>
      </c>
      <c r="M328">
        <f t="shared" si="59"/>
        <v>7.0582505106353754E-3</v>
      </c>
      <c r="N328">
        <f t="shared" si="57"/>
        <v>-256.14287483874688</v>
      </c>
      <c r="O328">
        <f t="shared" si="58"/>
        <v>-20.080980000000135</v>
      </c>
    </row>
    <row r="329" spans="1:15" x14ac:dyDescent="0.25">
      <c r="A329">
        <v>-34</v>
      </c>
      <c r="B329">
        <v>82.71</v>
      </c>
      <c r="C329">
        <v>8.4779999999999998</v>
      </c>
      <c r="D329">
        <f t="shared" si="52"/>
        <v>0.33399999999999963</v>
      </c>
      <c r="E329" s="6">
        <f t="shared" si="53"/>
        <v>1.9175580208254361</v>
      </c>
      <c r="F329" s="6">
        <f t="shared" si="54"/>
        <v>0.92829341223220219</v>
      </c>
      <c r="G329">
        <f t="shared" si="55"/>
        <v>-2.3999999999999915</v>
      </c>
      <c r="H329">
        <f t="shared" si="56"/>
        <v>-1.312211294147982</v>
      </c>
      <c r="M329">
        <f t="shared" si="59"/>
        <v>6.6633991256461311E-3</v>
      </c>
      <c r="N329">
        <f t="shared" si="57"/>
        <v>-249.72124556766164</v>
      </c>
      <c r="O329">
        <f t="shared" si="58"/>
        <v>-20.347199999999852</v>
      </c>
    </row>
    <row r="330" spans="1:15" x14ac:dyDescent="0.25">
      <c r="A330">
        <v>-33</v>
      </c>
      <c r="B330">
        <v>80.31</v>
      </c>
      <c r="C330">
        <v>8.8119999999999994</v>
      </c>
      <c r="D330">
        <f t="shared" si="52"/>
        <v>0.35400000000000098</v>
      </c>
      <c r="E330" s="6">
        <f t="shared" si="53"/>
        <v>1.9047696259065952</v>
      </c>
      <c r="F330" s="6">
        <f t="shared" si="54"/>
        <v>0.94507448847872999</v>
      </c>
      <c r="G330">
        <f t="shared" si="55"/>
        <v>-2.3500000000000085</v>
      </c>
      <c r="H330">
        <f t="shared" si="56"/>
        <v>-1.3262238870003333</v>
      </c>
      <c r="M330">
        <f t="shared" si="59"/>
        <v>6.278919136193788E-3</v>
      </c>
      <c r="N330">
        <f t="shared" si="57"/>
        <v>-243.22342263776588</v>
      </c>
      <c r="O330">
        <f t="shared" si="58"/>
        <v>-20.708200000000069</v>
      </c>
    </row>
    <row r="331" spans="1:15" x14ac:dyDescent="0.25">
      <c r="A331">
        <v>-32</v>
      </c>
      <c r="B331">
        <v>77.959999999999994</v>
      </c>
      <c r="C331">
        <v>9.1660000000000004</v>
      </c>
      <c r="D331">
        <f t="shared" si="52"/>
        <v>0.35799999999999876</v>
      </c>
      <c r="E331" s="6">
        <f t="shared" si="53"/>
        <v>1.8918718304455837</v>
      </c>
      <c r="F331" s="6">
        <f t="shared" si="54"/>
        <v>0.96217985290876784</v>
      </c>
      <c r="G331">
        <f t="shared" si="55"/>
        <v>-2.289999999999992</v>
      </c>
      <c r="H331">
        <f t="shared" si="56"/>
        <v>-1.2850949830598908</v>
      </c>
      <c r="M331">
        <f t="shared" si="59"/>
        <v>5.9049278280522473E-3</v>
      </c>
      <c r="N331">
        <f t="shared" si="57"/>
        <v>-236.65138720444659</v>
      </c>
      <c r="O331">
        <f t="shared" si="58"/>
        <v>-20.990139999999965</v>
      </c>
    </row>
    <row r="332" spans="1:15" x14ac:dyDescent="0.25">
      <c r="A332">
        <v>-31</v>
      </c>
      <c r="B332">
        <v>75.67</v>
      </c>
      <c r="C332">
        <v>9.5239999999999991</v>
      </c>
      <c r="D332">
        <f t="shared" si="52"/>
        <v>0.37900000000000134</v>
      </c>
      <c r="E332" s="6">
        <f t="shared" si="53"/>
        <v>1.8789237339675673</v>
      </c>
      <c r="F332" s="6">
        <f t="shared" si="54"/>
        <v>0.97881938673284219</v>
      </c>
      <c r="G332">
        <f t="shared" si="55"/>
        <v>-2.2199999999999989</v>
      </c>
      <c r="H332">
        <f t="shared" si="56"/>
        <v>-1.3105071929009198</v>
      </c>
      <c r="M332">
        <f t="shared" si="59"/>
        <v>5.5415392901750323E-3</v>
      </c>
      <c r="N332">
        <f t="shared" si="57"/>
        <v>-230.00714318036964</v>
      </c>
      <c r="O332">
        <f t="shared" si="58"/>
        <v>-21.143279999999994</v>
      </c>
    </row>
    <row r="333" spans="1:15" x14ac:dyDescent="0.25">
      <c r="A333">
        <v>-30</v>
      </c>
      <c r="B333">
        <v>73.45</v>
      </c>
      <c r="C333">
        <v>9.9030000000000005</v>
      </c>
      <c r="D333">
        <f t="shared" si="52"/>
        <v>0.38599999999999923</v>
      </c>
      <c r="E333" s="6">
        <f t="shared" si="53"/>
        <v>1.8659918001262754</v>
      </c>
      <c r="F333" s="6">
        <f t="shared" si="54"/>
        <v>0.99576677904997402</v>
      </c>
      <c r="G333">
        <f t="shared" si="55"/>
        <v>-2.1599999999999966</v>
      </c>
      <c r="H333">
        <f t="shared" si="56"/>
        <v>-1.2810422471853484</v>
      </c>
      <c r="M333">
        <f t="shared" si="59"/>
        <v>5.1888643797446529E-3</v>
      </c>
      <c r="N333">
        <f t="shared" si="57"/>
        <v>-223.29271662262346</v>
      </c>
      <c r="O333">
        <f t="shared" si="58"/>
        <v>-21.390479999999982</v>
      </c>
    </row>
    <row r="334" spans="1:15" x14ac:dyDescent="0.25">
      <c r="A334">
        <v>-29</v>
      </c>
      <c r="B334">
        <v>71.290000000000006</v>
      </c>
      <c r="C334" s="1">
        <v>10.289</v>
      </c>
      <c r="D334">
        <f t="shared" si="52"/>
        <v>0.41000000000000014</v>
      </c>
      <c r="E334" s="6">
        <f t="shared" si="53"/>
        <v>1.8530286147129897</v>
      </c>
      <c r="F334" s="6">
        <f t="shared" si="54"/>
        <v>1.0123731672224898</v>
      </c>
      <c r="G334">
        <f t="shared" si="55"/>
        <v>-2.1000000000000085</v>
      </c>
      <c r="H334">
        <f t="shared" si="56"/>
        <v>-1.3068655374438143</v>
      </c>
      <c r="M334">
        <f t="shared" si="59"/>
        <v>4.8470106882077275E-3</v>
      </c>
      <c r="N334">
        <f t="shared" si="57"/>
        <v>-216.51015511293576</v>
      </c>
      <c r="O334">
        <f t="shared" si="58"/>
        <v>-21.606900000000078</v>
      </c>
    </row>
    <row r="335" spans="1:15" x14ac:dyDescent="0.25">
      <c r="A335">
        <v>-28</v>
      </c>
      <c r="B335">
        <v>69.19</v>
      </c>
      <c r="C335" s="1">
        <v>10.699</v>
      </c>
      <c r="D335">
        <f t="shared" si="52"/>
        <v>0.42399999999999949</v>
      </c>
      <c r="E335" s="6">
        <f t="shared" si="53"/>
        <v>1.840043330603494</v>
      </c>
      <c r="F335" s="6">
        <f t="shared" si="54"/>
        <v>1.0293431875191066</v>
      </c>
      <c r="G335">
        <f t="shared" si="55"/>
        <v>-2.039999999999992</v>
      </c>
      <c r="H335">
        <f t="shared" si="56"/>
        <v>-1.2986337195203463</v>
      </c>
      <c r="M335">
        <f t="shared" si="59"/>
        <v>4.5160825083065109E-3</v>
      </c>
      <c r="N335">
        <f t="shared" si="57"/>
        <v>-209.661527131155</v>
      </c>
      <c r="O335">
        <f t="shared" si="58"/>
        <v>-21.825959999999952</v>
      </c>
    </row>
    <row r="336" spans="1:15" x14ac:dyDescent="0.25">
      <c r="A336">
        <v>-27</v>
      </c>
      <c r="B336">
        <v>67.150000000000006</v>
      </c>
      <c r="C336" s="1">
        <v>11.122999999999999</v>
      </c>
      <c r="D336">
        <f t="shared" si="52"/>
        <v>0.43100000000000094</v>
      </c>
      <c r="E336" s="6">
        <f t="shared" si="53"/>
        <v>1.8270460170047342</v>
      </c>
      <c r="F336" s="6">
        <f t="shared" si="54"/>
        <v>1.0462219372216364</v>
      </c>
      <c r="G336">
        <f t="shared" si="55"/>
        <v>-1.9699999999999989</v>
      </c>
      <c r="H336">
        <f t="shared" si="56"/>
        <v>-1.2767444292402588</v>
      </c>
      <c r="M336">
        <f t="shared" si="59"/>
        <v>4.1961808021171079E-3</v>
      </c>
      <c r="N336">
        <f t="shared" si="57"/>
        <v>-202.74892142219161</v>
      </c>
      <c r="O336">
        <f t="shared" si="58"/>
        <v>-21.91230999999987</v>
      </c>
    </row>
    <row r="337" spans="1:15" x14ac:dyDescent="0.25">
      <c r="A337">
        <v>-26</v>
      </c>
      <c r="B337">
        <v>65.180000000000007</v>
      </c>
      <c r="C337" s="1">
        <v>11.554</v>
      </c>
      <c r="D337">
        <f t="shared" si="52"/>
        <v>0.44699999999999918</v>
      </c>
      <c r="E337" s="6">
        <f t="shared" si="53"/>
        <v>1.8141143561291255</v>
      </c>
      <c r="F337" s="6">
        <f t="shared" si="54"/>
        <v>1.062732363205394</v>
      </c>
      <c r="G337">
        <f t="shared" si="55"/>
        <v>-1.9000000000000057</v>
      </c>
      <c r="H337">
        <f t="shared" si="56"/>
        <v>-1.2830961454454248</v>
      </c>
      <c r="M337">
        <f t="shared" si="59"/>
        <v>3.8874031701042122E-3</v>
      </c>
      <c r="N337">
        <f t="shared" si="57"/>
        <v>-195.77444635661502</v>
      </c>
      <c r="O337">
        <f t="shared" si="58"/>
        <v>-21.952600000000157</v>
      </c>
    </row>
    <row r="338" spans="1:15" x14ac:dyDescent="0.25">
      <c r="A338">
        <v>-25</v>
      </c>
      <c r="B338">
        <v>63.28</v>
      </c>
      <c r="C338" s="1">
        <v>12.000999999999999</v>
      </c>
      <c r="D338">
        <f t="shared" si="52"/>
        <v>0.46300000000000097</v>
      </c>
      <c r="E338" s="6">
        <f t="shared" si="53"/>
        <v>1.8012664704896202</v>
      </c>
      <c r="F338" s="6">
        <f t="shared" si="54"/>
        <v>1.0792174357465669</v>
      </c>
      <c r="G338">
        <f t="shared" si="55"/>
        <v>-1.8400000000000034</v>
      </c>
      <c r="H338">
        <f t="shared" si="56"/>
        <v>-1.2828456180653558</v>
      </c>
      <c r="M338">
        <f t="shared" si="59"/>
        <v>3.5898438212021537E-3</v>
      </c>
      <c r="N338">
        <f t="shared" si="57"/>
        <v>-188.74022928510436</v>
      </c>
      <c r="O338">
        <f t="shared" si="58"/>
        <v>-22.081840000000017</v>
      </c>
    </row>
    <row r="339" spans="1:15" x14ac:dyDescent="0.25">
      <c r="A339">
        <v>-24</v>
      </c>
      <c r="B339">
        <v>61.44</v>
      </c>
      <c r="C339" s="1">
        <v>12.464</v>
      </c>
      <c r="D339">
        <f t="shared" si="52"/>
        <v>0.47700000000000031</v>
      </c>
      <c r="E339" s="6">
        <f t="shared" si="53"/>
        <v>1.7884512070234555</v>
      </c>
      <c r="F339" s="6">
        <f t="shared" si="54"/>
        <v>1.0956574403284893</v>
      </c>
      <c r="G339">
        <f t="shared" si="55"/>
        <v>-1.769999999999996</v>
      </c>
      <c r="H339">
        <f t="shared" si="56"/>
        <v>-1.2847719197081966</v>
      </c>
      <c r="M339">
        <f t="shared" si="59"/>
        <v>3.3035935439315153E-3</v>
      </c>
      <c r="N339">
        <f t="shared" si="57"/>
        <v>-181.64841588695532</v>
      </c>
      <c r="O339">
        <f t="shared" si="58"/>
        <v>-22.061279999999929</v>
      </c>
    </row>
    <row r="340" spans="1:15" x14ac:dyDescent="0.25">
      <c r="A340">
        <v>-23</v>
      </c>
      <c r="B340">
        <v>59.67</v>
      </c>
      <c r="C340" s="1">
        <v>12.941000000000001</v>
      </c>
      <c r="D340">
        <f t="shared" si="52"/>
        <v>0.48299999999999876</v>
      </c>
      <c r="E340" s="6">
        <f t="shared" si="53"/>
        <v>1.775756037844098</v>
      </c>
      <c r="F340" s="6">
        <f t="shared" si="54"/>
        <v>1.1119678372060728</v>
      </c>
      <c r="G340">
        <f t="shared" si="55"/>
        <v>-1.7000000000000028</v>
      </c>
      <c r="H340">
        <f t="shared" si="56"/>
        <v>-1.267779742256901</v>
      </c>
      <c r="M340">
        <f t="shared" si="59"/>
        <v>3.0287396785603745E-3</v>
      </c>
      <c r="N340">
        <f t="shared" si="57"/>
        <v>-174.501169512844</v>
      </c>
      <c r="O340">
        <f t="shared" si="58"/>
        <v>-21.999700000000114</v>
      </c>
    </row>
    <row r="341" spans="1:15" x14ac:dyDescent="0.25">
      <c r="A341">
        <v>-22</v>
      </c>
      <c r="B341">
        <v>57.97</v>
      </c>
      <c r="C341" s="1">
        <v>13.423999999999999</v>
      </c>
      <c r="D341">
        <f t="shared" si="52"/>
        <v>0.49399999999999977</v>
      </c>
      <c r="E341" s="6">
        <f t="shared" si="53"/>
        <v>1.7632033003707717</v>
      </c>
      <c r="F341" s="6">
        <f t="shared" si="54"/>
        <v>1.127881943484625</v>
      </c>
      <c r="G341">
        <f t="shared" si="55"/>
        <v>-1.6299999999999955</v>
      </c>
      <c r="H341">
        <f t="shared" si="56"/>
        <v>-1.2671006536227303</v>
      </c>
      <c r="M341">
        <f t="shared" si="59"/>
        <v>2.7653660903188423E-3</v>
      </c>
      <c r="N341">
        <f t="shared" si="57"/>
        <v>-167.30067052205342</v>
      </c>
      <c r="O341">
        <f t="shared" si="58"/>
        <v>-21.881119999999878</v>
      </c>
    </row>
    <row r="342" spans="1:15" x14ac:dyDescent="0.25">
      <c r="A342">
        <v>-21</v>
      </c>
      <c r="B342">
        <v>56.34</v>
      </c>
      <c r="C342" s="1">
        <v>13.917999999999999</v>
      </c>
      <c r="D342">
        <f t="shared" si="52"/>
        <v>0.50700000000000145</v>
      </c>
      <c r="E342" s="6">
        <f t="shared" si="53"/>
        <v>1.7508168426497546</v>
      </c>
      <c r="F342" s="6">
        <f t="shared" si="54"/>
        <v>1.1435768321589961</v>
      </c>
      <c r="G342">
        <f t="shared" si="55"/>
        <v>-1.5600000000000023</v>
      </c>
      <c r="H342">
        <f t="shared" si="56"/>
        <v>-1.274229253211788</v>
      </c>
      <c r="M342">
        <f t="shared" si="59"/>
        <v>2.5135531436752856E-3</v>
      </c>
      <c r="N342">
        <f t="shared" si="57"/>
        <v>-160.0491156143691</v>
      </c>
      <c r="O342">
        <f t="shared" si="58"/>
        <v>-21.712080000000075</v>
      </c>
    </row>
    <row r="343" spans="1:15" x14ac:dyDescent="0.25">
      <c r="A343">
        <v>-20</v>
      </c>
      <c r="B343">
        <v>54.78</v>
      </c>
      <c r="C343" s="1">
        <v>14.425000000000001</v>
      </c>
      <c r="D343">
        <f t="shared" si="52"/>
        <v>0.50699999999999967</v>
      </c>
      <c r="E343" s="6">
        <f t="shared" si="53"/>
        <v>1.7386220279179425</v>
      </c>
      <c r="F343" s="6">
        <f t="shared" si="54"/>
        <v>1.1591158218277691</v>
      </c>
      <c r="G343">
        <f t="shared" si="55"/>
        <v>-1.490000000000002</v>
      </c>
      <c r="H343">
        <f t="shared" si="56"/>
        <v>-1.2526531407731361</v>
      </c>
      <c r="M343">
        <f t="shared" si="59"/>
        <v>2.2733776776823261E-3</v>
      </c>
      <c r="N343">
        <f t="shared" si="57"/>
        <v>-152.74871715685177</v>
      </c>
      <c r="O343">
        <f t="shared" si="58"/>
        <v>-21.493249999999975</v>
      </c>
    </row>
    <row r="344" spans="1:15" x14ac:dyDescent="0.25">
      <c r="A344">
        <v>-19</v>
      </c>
      <c r="B344">
        <v>53.29</v>
      </c>
      <c r="C344" s="1">
        <v>14.932</v>
      </c>
      <c r="D344">
        <f t="shared" si="52"/>
        <v>0.51099999999999923</v>
      </c>
      <c r="E344" s="6">
        <f t="shared" si="53"/>
        <v>1.7266457202409118</v>
      </c>
      <c r="F344" s="6">
        <f t="shared" si="54"/>
        <v>1.174117981254267</v>
      </c>
      <c r="G344">
        <f t="shared" si="55"/>
        <v>-1.4200000000000017</v>
      </c>
      <c r="H344">
        <f t="shared" si="56"/>
        <v>-1.2458949459389856</v>
      </c>
      <c r="M344">
        <f t="shared" si="59"/>
        <v>2.0449129824003025E-3</v>
      </c>
      <c r="N344">
        <f t="shared" si="57"/>
        <v>-145.40170250569719</v>
      </c>
      <c r="O344">
        <f t="shared" si="58"/>
        <v>-21.203440000000029</v>
      </c>
    </row>
    <row r="345" spans="1:15" x14ac:dyDescent="0.25">
      <c r="A345">
        <v>-18</v>
      </c>
      <c r="B345">
        <v>51.87</v>
      </c>
      <c r="C345" s="1">
        <v>15.443</v>
      </c>
      <c r="D345">
        <f t="shared" si="52"/>
        <v>0.51500000000000057</v>
      </c>
      <c r="E345" s="6">
        <f t="shared" si="53"/>
        <v>1.7149162479935849</v>
      </c>
      <c r="F345" s="6">
        <f t="shared" si="54"/>
        <v>1.1887316714457432</v>
      </c>
      <c r="G345">
        <f t="shared" si="55"/>
        <v>-1.3399999999999963</v>
      </c>
      <c r="H345">
        <f t="shared" si="56"/>
        <v>-1.2533520071742354</v>
      </c>
      <c r="M345">
        <f t="shared" si="59"/>
        <v>1.8282287764056161E-3</v>
      </c>
      <c r="N345">
        <f t="shared" si="57"/>
        <v>-138.01031332339545</v>
      </c>
      <c r="O345">
        <f t="shared" si="58"/>
        <v>-20.693619999999999</v>
      </c>
    </row>
    <row r="346" spans="1:15" x14ac:dyDescent="0.25">
      <c r="A346">
        <v>-17</v>
      </c>
      <c r="B346">
        <v>50.53</v>
      </c>
      <c r="C346" s="1">
        <v>15.958</v>
      </c>
      <c r="D346">
        <f t="shared" si="52"/>
        <v>0.51400000000000112</v>
      </c>
      <c r="E346" s="6">
        <f t="shared" si="53"/>
        <v>1.7035492982382305</v>
      </c>
      <c r="F346" s="6">
        <f t="shared" si="54"/>
        <v>1.2029784607370653</v>
      </c>
      <c r="G346">
        <f t="shared" si="55"/>
        <v>-1.2700000000000031</v>
      </c>
      <c r="H346">
        <f t="shared" si="56"/>
        <v>-1.2454101268625273</v>
      </c>
      <c r="M346">
        <f t="shared" si="59"/>
        <v>1.6233911853910106E-3</v>
      </c>
      <c r="N346">
        <f t="shared" si="57"/>
        <v>-130.57680489140233</v>
      </c>
      <c r="O346">
        <f t="shared" si="58"/>
        <v>-20.266660000000059</v>
      </c>
    </row>
    <row r="347" spans="1:15" x14ac:dyDescent="0.25">
      <c r="A347">
        <v>-16</v>
      </c>
      <c r="B347">
        <v>49.26</v>
      </c>
      <c r="C347" s="1">
        <v>16.472000000000001</v>
      </c>
      <c r="D347">
        <f t="shared" si="52"/>
        <v>0.50399999999999778</v>
      </c>
      <c r="E347" s="6">
        <f t="shared" si="53"/>
        <v>1.6924944075030843</v>
      </c>
      <c r="F347" s="6">
        <f t="shared" si="54"/>
        <v>1.2167463336099751</v>
      </c>
      <c r="G347">
        <f t="shared" si="55"/>
        <v>-1.1999999999999957</v>
      </c>
      <c r="H347">
        <f t="shared" si="56"/>
        <v>-1.2220587828749301</v>
      </c>
      <c r="M347">
        <f t="shared" si="59"/>
        <v>1.4304627218645531E-3</v>
      </c>
      <c r="N347">
        <f t="shared" si="57"/>
        <v>-123.10344541853756</v>
      </c>
      <c r="O347">
        <f t="shared" si="58"/>
        <v>-19.766399999999859</v>
      </c>
    </row>
    <row r="348" spans="1:15" x14ac:dyDescent="0.25">
      <c r="A348">
        <v>-15</v>
      </c>
      <c r="B348">
        <v>48.06</v>
      </c>
      <c r="C348" s="1">
        <v>16.975999999999999</v>
      </c>
      <c r="D348">
        <f t="shared" si="52"/>
        <v>0.5</v>
      </c>
      <c r="E348" s="6">
        <f t="shared" si="53"/>
        <v>1.6817837664678814</v>
      </c>
      <c r="F348" s="6">
        <f t="shared" si="54"/>
        <v>1.2298353665572654</v>
      </c>
      <c r="G348">
        <f t="shared" si="55"/>
        <v>-1.1300000000000026</v>
      </c>
      <c r="H348">
        <f t="shared" si="56"/>
        <v>-1.2200145674636105</v>
      </c>
      <c r="M348">
        <f t="shared" si="59"/>
        <v>1.2495022659537094E-3</v>
      </c>
      <c r="N348">
        <f t="shared" si="57"/>
        <v>-115.59251534532743</v>
      </c>
      <c r="O348">
        <f t="shared" si="58"/>
        <v>-19.182880000000004</v>
      </c>
    </row>
    <row r="349" spans="1:15" x14ac:dyDescent="0.25">
      <c r="A349">
        <v>-14</v>
      </c>
      <c r="B349">
        <v>46.93</v>
      </c>
      <c r="C349" s="1">
        <v>17.475999999999999</v>
      </c>
      <c r="D349">
        <f t="shared" si="52"/>
        <v>0.49600000000000222</v>
      </c>
      <c r="E349" s="6">
        <f t="shared" si="53"/>
        <v>1.6714505542124947</v>
      </c>
      <c r="F349" s="6">
        <f t="shared" si="54"/>
        <v>1.2424420360375308</v>
      </c>
      <c r="G349">
        <f t="shared" si="55"/>
        <v>-1.0399999999999991</v>
      </c>
      <c r="H349">
        <f t="shared" si="56"/>
        <v>-1.2488444112138632</v>
      </c>
      <c r="M349">
        <f t="shared" si="59"/>
        <v>1.0805650473204866E-3</v>
      </c>
      <c r="N349">
        <f t="shared" si="57"/>
        <v>-108.04630664450765</v>
      </c>
      <c r="O349">
        <f t="shared" si="58"/>
        <v>-18.175040000000063</v>
      </c>
    </row>
    <row r="350" spans="1:15" x14ac:dyDescent="0.25">
      <c r="A350">
        <v>-13</v>
      </c>
      <c r="B350">
        <v>45.89</v>
      </c>
      <c r="C350" s="1">
        <v>17.972000000000001</v>
      </c>
      <c r="D350">
        <f t="shared" si="52"/>
        <v>0.47199999999999775</v>
      </c>
      <c r="E350" s="6">
        <f t="shared" si="53"/>
        <v>1.6617180576946593</v>
      </c>
      <c r="F350" s="6">
        <f t="shared" si="54"/>
        <v>1.2545964099209879</v>
      </c>
      <c r="G350">
        <f t="shared" si="55"/>
        <v>-0.98000000000000398</v>
      </c>
      <c r="H350">
        <f t="shared" si="56"/>
        <v>-1.2009280496646373</v>
      </c>
      <c r="M350">
        <f t="shared" si="59"/>
        <v>9.2370262819352117E-4</v>
      </c>
      <c r="N350">
        <f t="shared" si="57"/>
        <v>-100.46712211790685</v>
      </c>
      <c r="O350">
        <f t="shared" si="58"/>
        <v>-17.612560000000041</v>
      </c>
    </row>
    <row r="351" spans="1:15" x14ac:dyDescent="0.25">
      <c r="A351">
        <v>-12</v>
      </c>
      <c r="B351">
        <v>44.91</v>
      </c>
      <c r="C351" s="1">
        <v>18.443999999999999</v>
      </c>
      <c r="D351">
        <f t="shared" si="52"/>
        <v>0.45200000000000173</v>
      </c>
      <c r="E351" s="6">
        <f t="shared" si="53"/>
        <v>1.6523430550627147</v>
      </c>
      <c r="F351" s="6">
        <f t="shared" si="54"/>
        <v>1.2658551135473699</v>
      </c>
      <c r="G351">
        <f t="shared" si="55"/>
        <v>-0.88999999999999346</v>
      </c>
      <c r="H351">
        <f t="shared" si="56"/>
        <v>-1.2095647470936595</v>
      </c>
      <c r="M351">
        <f t="shared" si="59"/>
        <v>7.7896288752232377E-4</v>
      </c>
      <c r="N351">
        <f t="shared" si="57"/>
        <v>-92.857274689930478</v>
      </c>
      <c r="O351">
        <f t="shared" si="58"/>
        <v>-16.415159999999901</v>
      </c>
    </row>
    <row r="352" spans="1:15" x14ac:dyDescent="0.25">
      <c r="A352">
        <v>-11</v>
      </c>
      <c r="B352">
        <v>44.02</v>
      </c>
      <c r="C352" s="1">
        <v>18.896000000000001</v>
      </c>
      <c r="D352">
        <f t="shared" si="52"/>
        <v>0.42899999999999849</v>
      </c>
      <c r="E352" s="6">
        <f t="shared" si="53"/>
        <v>1.6436500382173291</v>
      </c>
      <c r="F352" s="6">
        <f t="shared" si="54"/>
        <v>1.2763698802694396</v>
      </c>
      <c r="G352">
        <f t="shared" si="55"/>
        <v>-0.82000000000000028</v>
      </c>
      <c r="H352">
        <f t="shared" si="56"/>
        <v>-1.1938861645369649</v>
      </c>
      <c r="M352">
        <f t="shared" si="59"/>
        <v>6.463900062588366E-4</v>
      </c>
      <c r="N352">
        <f t="shared" si="57"/>
        <v>-85.219086697866203</v>
      </c>
      <c r="O352">
        <f t="shared" si="58"/>
        <v>-15.494719999999967</v>
      </c>
    </row>
    <row r="353" spans="1:15" x14ac:dyDescent="0.25">
      <c r="A353">
        <v>-10</v>
      </c>
      <c r="B353">
        <v>43.2</v>
      </c>
      <c r="C353" s="1">
        <v>19.324999999999999</v>
      </c>
      <c r="D353">
        <f t="shared" si="52"/>
        <v>0.4009999999999998</v>
      </c>
      <c r="E353">
        <f t="shared" si="53"/>
        <v>1.6354837468149122</v>
      </c>
      <c r="F353">
        <f t="shared" si="54"/>
        <v>1.2861195025903625</v>
      </c>
      <c r="G353">
        <f t="shared" si="55"/>
        <v>-0.75</v>
      </c>
      <c r="H353">
        <f t="shared" si="56"/>
        <v>-1.1726880018332624</v>
      </c>
      <c r="M353">
        <f t="shared" si="59"/>
        <v>5.2602445377087812E-4</v>
      </c>
      <c r="N353">
        <f t="shared" si="57"/>
        <v>-77.554889179233768</v>
      </c>
      <c r="O353">
        <f t="shared" si="58"/>
        <v>-14.493750000000038</v>
      </c>
    </row>
    <row r="354" spans="1:15" x14ac:dyDescent="0.25">
      <c r="A354">
        <v>-9</v>
      </c>
      <c r="B354">
        <v>42.45</v>
      </c>
      <c r="C354" s="1">
        <v>19.725999999999999</v>
      </c>
      <c r="D354">
        <f t="shared" si="52"/>
        <v>0.36700000000000088</v>
      </c>
      <c r="E354">
        <f t="shared" si="53"/>
        <v>1.6278776945799716</v>
      </c>
      <c r="F354">
        <f t="shared" si="54"/>
        <v>1.2950390287875944</v>
      </c>
      <c r="G354">
        <f t="shared" si="55"/>
        <v>-0.66000000000000369</v>
      </c>
      <c r="H354">
        <f t="shared" si="56"/>
        <v>-1.1763960274120413</v>
      </c>
      <c r="M354">
        <f t="shared" si="59"/>
        <v>4.1790297539188315E-4</v>
      </c>
      <c r="N354">
        <f t="shared" si="57"/>
        <v>-69.867021156402345</v>
      </c>
      <c r="O354">
        <f t="shared" si="58"/>
        <v>-13.019160000000102</v>
      </c>
    </row>
    <row r="355" spans="1:15" x14ac:dyDescent="0.25">
      <c r="A355">
        <v>-8</v>
      </c>
      <c r="B355">
        <v>41.79</v>
      </c>
      <c r="C355" s="1">
        <v>20.093</v>
      </c>
      <c r="D355">
        <f t="shared" si="52"/>
        <v>0.32900000000000063</v>
      </c>
      <c r="E355">
        <f t="shared" si="53"/>
        <v>1.6210723711436259</v>
      </c>
      <c r="F355">
        <f t="shared" si="54"/>
        <v>1.3030447842433655</v>
      </c>
      <c r="G355">
        <f t="shared" si="55"/>
        <v>-0.58999999999999631</v>
      </c>
      <c r="H355">
        <f t="shared" si="56"/>
        <v>-1.1422365084968746</v>
      </c>
      <c r="M355">
        <f t="shared" si="59"/>
        <v>3.2205858111094833E-4</v>
      </c>
      <c r="N355">
        <f t="shared" si="57"/>
        <v>-62.157828918700112</v>
      </c>
      <c r="O355">
        <f t="shared" si="58"/>
        <v>-11.854869999999853</v>
      </c>
    </row>
    <row r="356" spans="1:15" x14ac:dyDescent="0.25">
      <c r="A356">
        <v>-7</v>
      </c>
      <c r="B356">
        <v>41.2</v>
      </c>
      <c r="C356" s="1">
        <v>20.422000000000001</v>
      </c>
      <c r="D356">
        <f t="shared" si="52"/>
        <v>0.28800000000000026</v>
      </c>
      <c r="E356">
        <f t="shared" si="53"/>
        <v>1.6148972160331345</v>
      </c>
      <c r="F356">
        <f t="shared" si="54"/>
        <v>1.3100982718561998</v>
      </c>
      <c r="G356">
        <f t="shared" si="55"/>
        <v>-0.51000000000000512</v>
      </c>
      <c r="H356">
        <f t="shared" si="56"/>
        <v>-1.1242809139011134</v>
      </c>
      <c r="M356">
        <f t="shared" si="59"/>
        <v>2.3852053540666208E-4</v>
      </c>
      <c r="N356">
        <f t="shared" si="57"/>
        <v>-54.429665302241069</v>
      </c>
      <c r="O356">
        <f t="shared" si="58"/>
        <v>-10.415220000000142</v>
      </c>
    </row>
    <row r="357" spans="1:15" x14ac:dyDescent="0.25">
      <c r="A357">
        <v>-6</v>
      </c>
      <c r="B357">
        <v>40.69</v>
      </c>
      <c r="C357" s="1">
        <v>20.71</v>
      </c>
      <c r="D357">
        <f t="shared" si="52"/>
        <v>0.24499999999999744</v>
      </c>
      <c r="E357">
        <f t="shared" si="53"/>
        <v>1.6094876898532853</v>
      </c>
      <c r="F357">
        <f t="shared" si="54"/>
        <v>1.3161800988934527</v>
      </c>
      <c r="G357">
        <f t="shared" si="55"/>
        <v>-0.42999999999999972</v>
      </c>
      <c r="H357">
        <f t="shared" si="56"/>
        <v>-1.1069908127112931</v>
      </c>
      <c r="M357">
        <f t="shared" si="59"/>
        <v>1.6731434822818211E-4</v>
      </c>
      <c r="N357">
        <f t="shared" si="57"/>
        <v>-46.684888967695315</v>
      </c>
      <c r="O357">
        <f t="shared" si="58"/>
        <v>-8.9052999999999916</v>
      </c>
    </row>
    <row r="358" spans="1:15" x14ac:dyDescent="0.25">
      <c r="A358">
        <v>-5</v>
      </c>
      <c r="B358">
        <v>40.26</v>
      </c>
      <c r="C358" s="1">
        <v>20.954999999999998</v>
      </c>
      <c r="D358">
        <f t="shared" si="52"/>
        <v>0.19900000000000162</v>
      </c>
      <c r="E358">
        <f t="shared" si="53"/>
        <v>1.6048737705526357</v>
      </c>
      <c r="F358">
        <f t="shared" si="54"/>
        <v>1.3212876651698631</v>
      </c>
      <c r="G358">
        <f t="shared" si="55"/>
        <v>-0.35999999999999943</v>
      </c>
      <c r="H358">
        <f t="shared" si="56"/>
        <v>-1.0522857021886287</v>
      </c>
      <c r="M358">
        <f t="shared" si="59"/>
        <v>1.0846176712639259E-4</v>
      </c>
      <c r="N358">
        <f t="shared" si="57"/>
        <v>-38.925863676229341</v>
      </c>
      <c r="O358">
        <f t="shared" si="58"/>
        <v>-7.5437999999999557</v>
      </c>
    </row>
    <row r="359" spans="1:15" x14ac:dyDescent="0.25">
      <c r="A359">
        <v>-4</v>
      </c>
      <c r="B359">
        <v>39.9</v>
      </c>
      <c r="C359" s="1">
        <v>21.154</v>
      </c>
      <c r="D359">
        <f t="shared" si="52"/>
        <v>0.14199999999999946</v>
      </c>
      <c r="E359">
        <f t="shared" si="53"/>
        <v>1.6009728956867482</v>
      </c>
      <c r="F359">
        <f t="shared" si="54"/>
        <v>1.3253925000172635</v>
      </c>
      <c r="G359">
        <f t="shared" si="55"/>
        <v>-0.26999999999999602</v>
      </c>
      <c r="H359">
        <f t="shared" si="56"/>
        <v>-0.98532118270683156</v>
      </c>
      <c r="M359">
        <f t="shared" si="59"/>
        <v>6.1980770537687353E-5</v>
      </c>
      <c r="N359">
        <f t="shared" si="57"/>
        <v>-31.154957563843947</v>
      </c>
      <c r="O359">
        <f t="shared" si="58"/>
        <v>-5.7115799999999091</v>
      </c>
    </row>
    <row r="360" spans="1:15" x14ac:dyDescent="0.25">
      <c r="A360">
        <v>-3</v>
      </c>
      <c r="B360">
        <v>39.630000000000003</v>
      </c>
      <c r="C360" s="1">
        <v>21.295999999999999</v>
      </c>
      <c r="D360">
        <f t="shared" si="52"/>
        <v>0.10000000000000142</v>
      </c>
      <c r="E360">
        <f t="shared" si="53"/>
        <v>1.5980240723341896</v>
      </c>
      <c r="F360">
        <f t="shared" si="54"/>
        <v>1.3282980381306</v>
      </c>
      <c r="G360">
        <f t="shared" si="55"/>
        <v>-0.20000000000000284</v>
      </c>
      <c r="H360">
        <f t="shared" si="56"/>
        <v>-0.92593431957997185</v>
      </c>
      <c r="M360">
        <f t="shared" si="59"/>
        <v>2.7885562222642453E-5</v>
      </c>
      <c r="N360">
        <f t="shared" si="57"/>
        <v>-23.374542414337395</v>
      </c>
      <c r="O360">
        <f t="shared" si="58"/>
        <v>-4.2592000000001038</v>
      </c>
    </row>
    <row r="361" spans="1:15" x14ac:dyDescent="0.25">
      <c r="A361">
        <v>-2</v>
      </c>
      <c r="B361">
        <v>39.43</v>
      </c>
      <c r="C361" s="1">
        <v>21.396000000000001</v>
      </c>
      <c r="D361">
        <f t="shared" si="52"/>
        <v>5.6000000000000938E-2</v>
      </c>
      <c r="E361">
        <f t="shared" si="53"/>
        <v>1.5958267770732231</v>
      </c>
      <c r="F361">
        <f t="shared" si="54"/>
        <v>1.3303325892229794</v>
      </c>
      <c r="G361">
        <f t="shared" si="55"/>
        <v>-0.11999999999999744</v>
      </c>
      <c r="H361">
        <f t="shared" si="56"/>
        <v>-0.85757388459016737</v>
      </c>
      <c r="M361">
        <f t="shared" si="59"/>
        <v>6.1865668614134005E-6</v>
      </c>
      <c r="N361">
        <f t="shared" si="57"/>
        <v>-15.58699293112246</v>
      </c>
      <c r="O361">
        <f t="shared" si="58"/>
        <v>-2.5675199999999463</v>
      </c>
    </row>
    <row r="362" spans="1:15" x14ac:dyDescent="0.25">
      <c r="A362">
        <v>-1</v>
      </c>
      <c r="B362">
        <v>39.31</v>
      </c>
      <c r="C362" s="1">
        <v>21.452000000000002</v>
      </c>
      <c r="D362">
        <f t="shared" si="52"/>
        <v>7.9999999999991189E-3</v>
      </c>
      <c r="E362">
        <f t="shared" si="53"/>
        <v>1.5945030438200891</v>
      </c>
      <c r="F362">
        <f t="shared" si="54"/>
        <v>1.3314677882910306</v>
      </c>
      <c r="G362">
        <f t="shared" si="55"/>
        <v>-3.9999999999999147E-2</v>
      </c>
      <c r="H362">
        <f t="shared" si="56"/>
        <v>-0.36623785478746534</v>
      </c>
      <c r="M362">
        <f t="shared" si="59"/>
        <v>-3.1095731926375054E-6</v>
      </c>
      <c r="N362">
        <f t="shared" si="57"/>
        <v>-7.7946860081259697</v>
      </c>
      <c r="O362">
        <f t="shared" si="58"/>
        <v>-0.85808000000002083</v>
      </c>
    </row>
    <row r="363" spans="1:15" x14ac:dyDescent="0.25">
      <c r="A363">
        <v>0</v>
      </c>
      <c r="B363">
        <v>39.270000000000003</v>
      </c>
      <c r="C363" s="1">
        <v>21.46</v>
      </c>
      <c r="D363">
        <f t="shared" si="52"/>
        <v>-6.0000000000002274E-3</v>
      </c>
      <c r="E363">
        <f t="shared" si="53"/>
        <v>1.5940609012704183</v>
      </c>
      <c r="F363">
        <f t="shared" si="54"/>
        <v>1.3316297176299323</v>
      </c>
      <c r="G363">
        <f t="shared" si="55"/>
        <v>3.9999999999999147E-2</v>
      </c>
      <c r="H363">
        <f t="shared" si="56"/>
        <v>-0.27466558835670546</v>
      </c>
      <c r="M363">
        <f t="shared" si="59"/>
        <v>0</v>
      </c>
      <c r="N363">
        <f t="shared" si="57"/>
        <v>0</v>
      </c>
      <c r="O363">
        <f t="shared" si="58"/>
        <v>0.85840000000002081</v>
      </c>
    </row>
    <row r="364" spans="1:15" x14ac:dyDescent="0.25">
      <c r="A364">
        <v>1</v>
      </c>
      <c r="B364">
        <v>39.31</v>
      </c>
      <c r="C364" s="1">
        <v>21.454000000000001</v>
      </c>
      <c r="D364">
        <f t="shared" si="52"/>
        <v>-1.0999999999999233E-2</v>
      </c>
      <c r="E364">
        <f t="shared" si="53"/>
        <v>1.5945030438200891</v>
      </c>
      <c r="F364">
        <f t="shared" si="54"/>
        <v>1.3315082762863895</v>
      </c>
      <c r="G364">
        <f t="shared" si="55"/>
        <v>0.11999999999999744</v>
      </c>
      <c r="H364">
        <f t="shared" si="56"/>
        <v>-0.16825950307760035</v>
      </c>
      <c r="M364">
        <f t="shared" si="59"/>
        <v>1.5514359038088066E-5</v>
      </c>
      <c r="N364">
        <f t="shared" si="57"/>
        <v>7.7946860081259697</v>
      </c>
      <c r="O364">
        <f t="shared" si="58"/>
        <v>2.5744799999999461</v>
      </c>
    </row>
    <row r="365" spans="1:15" x14ac:dyDescent="0.25">
      <c r="A365">
        <v>2</v>
      </c>
      <c r="B365">
        <v>39.43</v>
      </c>
      <c r="C365" s="1">
        <v>21.443000000000001</v>
      </c>
      <c r="D365">
        <f t="shared" si="52"/>
        <v>-9.0000000000003411E-3</v>
      </c>
      <c r="E365">
        <f t="shared" si="53"/>
        <v>1.5958267770732231</v>
      </c>
      <c r="F365">
        <f t="shared" si="54"/>
        <v>1.3312855455870098</v>
      </c>
      <c r="G365">
        <f t="shared" si="55"/>
        <v>0.20000000000000284</v>
      </c>
      <c r="H365">
        <f t="shared" si="56"/>
        <v>-8.297437934245433E-2</v>
      </c>
      <c r="M365">
        <f t="shared" si="59"/>
        <v>4.342879141329577E-5</v>
      </c>
      <c r="N365">
        <f t="shared" si="57"/>
        <v>15.58699293112246</v>
      </c>
      <c r="O365">
        <f t="shared" si="58"/>
        <v>4.2886000000001046</v>
      </c>
    </row>
    <row r="366" spans="1:15" x14ac:dyDescent="0.25">
      <c r="A366">
        <v>3</v>
      </c>
      <c r="B366">
        <v>39.630000000000003</v>
      </c>
      <c r="C366" s="1">
        <v>21.434000000000001</v>
      </c>
      <c r="D366">
        <f t="shared" si="52"/>
        <v>6.2999999999998835E-2</v>
      </c>
      <c r="E366">
        <f t="shared" si="53"/>
        <v>1.5980240723341896</v>
      </c>
      <c r="F366">
        <f t="shared" si="54"/>
        <v>1.331103226376499</v>
      </c>
      <c r="G366">
        <f t="shared" si="55"/>
        <v>0.26999999999999602</v>
      </c>
      <c r="H366">
        <f t="shared" si="56"/>
        <v>0.4322504024260041</v>
      </c>
      <c r="M366">
        <f t="shared" si="59"/>
        <v>8.3734800904415265E-5</v>
      </c>
      <c r="N366">
        <f t="shared" si="57"/>
        <v>23.374542414337395</v>
      </c>
      <c r="O366">
        <f t="shared" si="58"/>
        <v>5.7871799999999078</v>
      </c>
    </row>
    <row r="367" spans="1:15" x14ac:dyDescent="0.25">
      <c r="A367">
        <v>4</v>
      </c>
      <c r="B367">
        <v>39.9</v>
      </c>
      <c r="C367" s="1">
        <v>21.497</v>
      </c>
      <c r="D367">
        <f t="shared" si="52"/>
        <v>0.15599999999999881</v>
      </c>
      <c r="E367">
        <f t="shared" si="53"/>
        <v>1.6009728956867482</v>
      </c>
      <c r="F367">
        <f t="shared" si="54"/>
        <v>1.3323778564573256</v>
      </c>
      <c r="G367">
        <f t="shared" si="55"/>
        <v>0.35999999999999943</v>
      </c>
      <c r="H367">
        <f t="shared" si="56"/>
        <v>0.8050038888374943</v>
      </c>
      <c r="M367">
        <f t="shared" si="59"/>
        <v>1.3642011013189286E-4</v>
      </c>
      <c r="N367">
        <f t="shared" si="57"/>
        <v>31.154957563843947</v>
      </c>
      <c r="O367">
        <f t="shared" si="58"/>
        <v>7.7389199999999549</v>
      </c>
    </row>
    <row r="368" spans="1:15" x14ac:dyDescent="0.25">
      <c r="A368">
        <v>5</v>
      </c>
      <c r="B368">
        <v>40.26</v>
      </c>
      <c r="C368" s="1">
        <v>21.652999999999999</v>
      </c>
      <c r="D368">
        <f t="shared" si="52"/>
        <v>0.27400000000000091</v>
      </c>
      <c r="E368">
        <f t="shared" si="53"/>
        <v>1.6048737705526357</v>
      </c>
      <c r="F368">
        <f t="shared" si="54"/>
        <v>1.3355180758942335</v>
      </c>
      <c r="G368">
        <f t="shared" si="55"/>
        <v>0.42999999999999972</v>
      </c>
      <c r="H368">
        <f t="shared" si="56"/>
        <v>1.1836229360650035</v>
      </c>
      <c r="M368">
        <f t="shared" si="59"/>
        <v>2.0146866427198432E-4</v>
      </c>
      <c r="N368">
        <f t="shared" si="57"/>
        <v>38.925863676229341</v>
      </c>
      <c r="O368">
        <f t="shared" si="58"/>
        <v>9.3107899999999919</v>
      </c>
    </row>
    <row r="369" spans="1:15" x14ac:dyDescent="0.25">
      <c r="A369">
        <v>6</v>
      </c>
      <c r="B369">
        <v>40.69</v>
      </c>
      <c r="C369" s="1">
        <v>21.927</v>
      </c>
      <c r="D369">
        <f t="shared" si="52"/>
        <v>0.43799999999999883</v>
      </c>
      <c r="E369">
        <f t="shared" si="53"/>
        <v>1.6094876898532853</v>
      </c>
      <c r="F369">
        <f t="shared" si="54"/>
        <v>1.3409792166036354</v>
      </c>
      <c r="G369">
        <f t="shared" si="55"/>
        <v>0.51000000000000512</v>
      </c>
      <c r="H369">
        <f t="shared" si="56"/>
        <v>1.5878813817441697</v>
      </c>
      <c r="M369">
        <f t="shared" si="59"/>
        <v>2.788606359294929E-4</v>
      </c>
      <c r="N369">
        <f t="shared" si="57"/>
        <v>46.684888967695315</v>
      </c>
      <c r="O369">
        <f t="shared" si="58"/>
        <v>11.182770000000152</v>
      </c>
    </row>
    <row r="370" spans="1:15" x14ac:dyDescent="0.25">
      <c r="A370">
        <v>7</v>
      </c>
      <c r="B370">
        <v>41.2</v>
      </c>
      <c r="C370" s="1">
        <v>22.364999999999998</v>
      </c>
      <c r="D370">
        <f t="shared" si="52"/>
        <v>0.63500000000000156</v>
      </c>
      <c r="E370">
        <f t="shared" si="53"/>
        <v>1.6148972160331345</v>
      </c>
      <c r="F370">
        <f t="shared" si="54"/>
        <v>1.3495689025086757</v>
      </c>
      <c r="G370">
        <f t="shared" si="55"/>
        <v>0.58999999999999631</v>
      </c>
      <c r="H370">
        <f t="shared" si="56"/>
        <v>1.9690085983847674</v>
      </c>
      <c r="M370">
        <f t="shared" si="59"/>
        <v>3.6857243116767893E-4</v>
      </c>
      <c r="N370">
        <f t="shared" si="57"/>
        <v>54.429665302241069</v>
      </c>
      <c r="O370">
        <f t="shared" si="58"/>
        <v>13.195349999999836</v>
      </c>
    </row>
    <row r="371" spans="1:15" x14ac:dyDescent="0.25">
      <c r="A371">
        <v>8</v>
      </c>
      <c r="B371">
        <v>41.79</v>
      </c>
      <c r="C371" s="1">
        <v>23</v>
      </c>
      <c r="D371">
        <f t="shared" si="52"/>
        <v>0.82400000000000162</v>
      </c>
      <c r="E371">
        <f t="shared" si="53"/>
        <v>1.6210723711436259</v>
      </c>
      <c r="F371">
        <f t="shared" si="54"/>
        <v>1.3617278360175928</v>
      </c>
      <c r="G371">
        <f t="shared" si="55"/>
        <v>0.66000000000000369</v>
      </c>
      <c r="H371">
        <f t="shared" si="56"/>
        <v>2.2463068116446308</v>
      </c>
      <c r="M371">
        <f t="shared" si="59"/>
        <v>4.705766966936585E-4</v>
      </c>
      <c r="N371">
        <f t="shared" si="57"/>
        <v>62.157828918700112</v>
      </c>
      <c r="O371">
        <f t="shared" si="58"/>
        <v>15.180000000000119</v>
      </c>
    </row>
    <row r="372" spans="1:15" x14ac:dyDescent="0.25">
      <c r="A372">
        <v>9</v>
      </c>
      <c r="B372">
        <v>42.45</v>
      </c>
      <c r="C372" s="1">
        <v>23.824000000000002</v>
      </c>
      <c r="D372">
        <f t="shared" si="52"/>
        <v>1.0179999999999971</v>
      </c>
      <c r="E372">
        <f t="shared" si="53"/>
        <v>1.6278776945799716</v>
      </c>
      <c r="F372">
        <f t="shared" si="54"/>
        <v>1.3770146804081009</v>
      </c>
      <c r="G372">
        <f t="shared" si="55"/>
        <v>0.75</v>
      </c>
      <c r="H372">
        <f t="shared" si="56"/>
        <v>2.3891338735390026</v>
      </c>
      <c r="M372">
        <f t="shared" si="59"/>
        <v>5.8484232819710157E-4</v>
      </c>
      <c r="N372">
        <f t="shared" si="57"/>
        <v>69.867021156402345</v>
      </c>
      <c r="O372">
        <f t="shared" si="58"/>
        <v>17.868000000000048</v>
      </c>
    </row>
    <row r="373" spans="1:15" x14ac:dyDescent="0.25">
      <c r="A373">
        <v>10</v>
      </c>
      <c r="B373">
        <v>43.2</v>
      </c>
      <c r="C373" s="1">
        <v>24.841999999999999</v>
      </c>
      <c r="D373">
        <f t="shared" si="52"/>
        <v>1.2070000000000007</v>
      </c>
      <c r="E373">
        <f t="shared" si="53"/>
        <v>1.6354837468149122</v>
      </c>
      <c r="F373">
        <f t="shared" si="54"/>
        <v>1.3951865574465045</v>
      </c>
      <c r="G373">
        <f t="shared" si="55"/>
        <v>0.82000000000000028</v>
      </c>
      <c r="H373">
        <f t="shared" si="56"/>
        <v>2.523115730322675</v>
      </c>
      <c r="M373">
        <f t="shared" si="59"/>
        <v>7.1133447983976709E-4</v>
      </c>
      <c r="N373">
        <f t="shared" si="57"/>
        <v>77.554889179233768</v>
      </c>
      <c r="O373">
        <f t="shared" si="58"/>
        <v>20.370439999999956</v>
      </c>
    </row>
    <row r="374" spans="1:15" x14ac:dyDescent="0.25">
      <c r="A374">
        <v>11</v>
      </c>
      <c r="B374">
        <v>44.02</v>
      </c>
      <c r="C374" s="1">
        <v>26.048999999999999</v>
      </c>
      <c r="D374">
        <f t="shared" si="52"/>
        <v>1.3949999999999996</v>
      </c>
      <c r="E374">
        <f t="shared" si="53"/>
        <v>1.6436500382173291</v>
      </c>
      <c r="F374">
        <f t="shared" si="54"/>
        <v>1.4157910557423417</v>
      </c>
      <c r="G374">
        <f t="shared" si="55"/>
        <v>0.88999999999999346</v>
      </c>
      <c r="H374">
        <f t="shared" si="56"/>
        <v>2.606270678522606</v>
      </c>
      <c r="M374">
        <f t="shared" si="59"/>
        <v>8.5001457489306096E-4</v>
      </c>
      <c r="N374">
        <f t="shared" si="57"/>
        <v>85.219086697866203</v>
      </c>
      <c r="O374">
        <f t="shared" si="58"/>
        <v>23.183609999999856</v>
      </c>
    </row>
    <row r="375" spans="1:15" x14ac:dyDescent="0.25">
      <c r="A375">
        <v>12</v>
      </c>
      <c r="B375">
        <v>44.91</v>
      </c>
      <c r="C375" s="1">
        <v>27.443999999999999</v>
      </c>
      <c r="D375">
        <f t="shared" si="52"/>
        <v>1.5609999999999999</v>
      </c>
      <c r="E375">
        <f t="shared" si="53"/>
        <v>1.6523430550627147</v>
      </c>
      <c r="F375">
        <f t="shared" si="54"/>
        <v>1.4384474106543732</v>
      </c>
      <c r="G375">
        <f t="shared" si="55"/>
        <v>0.98000000000000398</v>
      </c>
      <c r="H375">
        <f t="shared" si="56"/>
        <v>2.5627149231273552</v>
      </c>
      <c r="M375">
        <f t="shared" si="59"/>
        <v>1.0008403175204383E-3</v>
      </c>
      <c r="N375">
        <f t="shared" si="57"/>
        <v>92.857274689930478</v>
      </c>
      <c r="O375">
        <f t="shared" si="58"/>
        <v>26.895120000000059</v>
      </c>
    </row>
    <row r="376" spans="1:15" x14ac:dyDescent="0.25">
      <c r="A376">
        <v>13</v>
      </c>
      <c r="B376">
        <v>45.89</v>
      </c>
      <c r="C376" s="1">
        <v>29.004999999999999</v>
      </c>
      <c r="D376">
        <f t="shared" si="52"/>
        <v>1.7170000000000023</v>
      </c>
      <c r="E376">
        <f t="shared" si="53"/>
        <v>1.6617180576946593</v>
      </c>
      <c r="F376">
        <f t="shared" si="54"/>
        <v>1.4624728698036158</v>
      </c>
      <c r="G376">
        <f t="shared" si="55"/>
        <v>1.0399999999999991</v>
      </c>
      <c r="H376">
        <f t="shared" si="56"/>
        <v>2.5663112203605429</v>
      </c>
      <c r="M376">
        <f t="shared" si="59"/>
        <v>1.1637657057010143E-3</v>
      </c>
      <c r="N376">
        <f t="shared" si="57"/>
        <v>100.46712211790685</v>
      </c>
      <c r="O376">
        <f t="shared" si="58"/>
        <v>30.165200000000105</v>
      </c>
    </row>
    <row r="377" spans="1:15" x14ac:dyDescent="0.25">
      <c r="A377">
        <v>14</v>
      </c>
      <c r="B377">
        <v>46.93</v>
      </c>
      <c r="C377" s="1">
        <v>30.722000000000001</v>
      </c>
      <c r="D377">
        <f t="shared" si="52"/>
        <v>1.8189999999999955</v>
      </c>
      <c r="E377">
        <f t="shared" si="53"/>
        <v>1.6714505542124947</v>
      </c>
      <c r="F377">
        <f t="shared" si="54"/>
        <v>1.4874494848194566</v>
      </c>
      <c r="G377">
        <f t="shared" si="55"/>
        <v>1.1300000000000026</v>
      </c>
      <c r="H377">
        <f t="shared" si="56"/>
        <v>2.4175841393352044</v>
      </c>
      <c r="M377">
        <f t="shared" si="59"/>
        <v>1.3387410452905398E-3</v>
      </c>
      <c r="N377">
        <f t="shared" si="57"/>
        <v>108.04630664450765</v>
      </c>
      <c r="O377">
        <f t="shared" si="58"/>
        <v>34.715860000000013</v>
      </c>
    </row>
    <row r="378" spans="1:15" x14ac:dyDescent="0.25">
      <c r="A378">
        <v>15</v>
      </c>
      <c r="B378">
        <v>48.06</v>
      </c>
      <c r="C378" s="1">
        <v>32.540999999999997</v>
      </c>
      <c r="D378">
        <f t="shared" si="52"/>
        <v>1.875</v>
      </c>
      <c r="E378">
        <f t="shared" si="53"/>
        <v>1.6817837664678814</v>
      </c>
      <c r="F378">
        <f t="shared" si="54"/>
        <v>1.5124308948764638</v>
      </c>
      <c r="G378">
        <f t="shared" si="55"/>
        <v>1.1999999999999957</v>
      </c>
      <c r="H378">
        <f t="shared" si="56"/>
        <v>2.2715258673088941</v>
      </c>
      <c r="M378">
        <f t="shared" si="59"/>
        <v>1.5257129652154558E-3</v>
      </c>
      <c r="N378">
        <f t="shared" si="57"/>
        <v>115.59251534532743</v>
      </c>
      <c r="O378">
        <f t="shared" si="58"/>
        <v>39.049199999999708</v>
      </c>
    </row>
    <row r="379" spans="1:15" x14ac:dyDescent="0.25">
      <c r="A379">
        <v>16</v>
      </c>
      <c r="B379">
        <v>49.26</v>
      </c>
      <c r="C379" s="1">
        <v>34.415999999999997</v>
      </c>
      <c r="D379">
        <f t="shared" si="52"/>
        <v>1.8940000000000055</v>
      </c>
      <c r="E379">
        <f t="shared" si="53"/>
        <v>1.6924944075030843</v>
      </c>
      <c r="F379">
        <f t="shared" si="54"/>
        <v>1.5367603930433873</v>
      </c>
      <c r="G379">
        <f t="shared" si="55"/>
        <v>1.2700000000000031</v>
      </c>
      <c r="H379">
        <f t="shared" si="56"/>
        <v>2.1045758322637491</v>
      </c>
      <c r="M379">
        <f t="shared" si="59"/>
        <v>1.7246244337953834E-3</v>
      </c>
      <c r="N379">
        <f t="shared" si="57"/>
        <v>123.10344541853756</v>
      </c>
      <c r="O379">
        <f t="shared" si="58"/>
        <v>43.708320000000121</v>
      </c>
    </row>
    <row r="380" spans="1:15" x14ac:dyDescent="0.25">
      <c r="A380">
        <v>17</v>
      </c>
      <c r="B380">
        <v>50.53</v>
      </c>
      <c r="C380" s="1">
        <v>36.31</v>
      </c>
      <c r="D380">
        <f t="shared" si="52"/>
        <v>1.8979999999999961</v>
      </c>
      <c r="E380">
        <f t="shared" si="53"/>
        <v>1.7035492982382305</v>
      </c>
      <c r="F380">
        <f t="shared" si="54"/>
        <v>1.5600262489128924</v>
      </c>
      <c r="G380">
        <f t="shared" si="55"/>
        <v>1.3399999999999963</v>
      </c>
      <c r="H380">
        <f t="shared" si="56"/>
        <v>1.9467013294345323</v>
      </c>
      <c r="M380">
        <f t="shared" si="59"/>
        <v>1.9354147761890658E-3</v>
      </c>
      <c r="N380">
        <f t="shared" si="57"/>
        <v>130.57680489140233</v>
      </c>
      <c r="O380">
        <f t="shared" si="58"/>
        <v>48.6554</v>
      </c>
    </row>
    <row r="381" spans="1:15" x14ac:dyDescent="0.25">
      <c r="A381">
        <v>18</v>
      </c>
      <c r="B381">
        <v>51.87</v>
      </c>
      <c r="C381" s="1">
        <v>38.207999999999998</v>
      </c>
      <c r="D381">
        <f t="shared" si="52"/>
        <v>1.9320000000000022</v>
      </c>
      <c r="E381">
        <f t="shared" si="53"/>
        <v>1.7149162479935849</v>
      </c>
      <c r="F381">
        <f t="shared" si="54"/>
        <v>1.5821543051132563</v>
      </c>
      <c r="G381">
        <f t="shared" si="55"/>
        <v>1.4200000000000017</v>
      </c>
      <c r="H381">
        <f t="shared" si="56"/>
        <v>1.8264302593062216</v>
      </c>
      <c r="M381">
        <f t="shared" si="59"/>
        <v>2.158019692958433E-3</v>
      </c>
      <c r="N381">
        <f t="shared" si="57"/>
        <v>138.01031332339545</v>
      </c>
      <c r="O381">
        <f t="shared" si="58"/>
        <v>54.255360000000074</v>
      </c>
    </row>
    <row r="382" spans="1:15" x14ac:dyDescent="0.25">
      <c r="A382">
        <v>19</v>
      </c>
      <c r="B382">
        <v>53.29</v>
      </c>
      <c r="C382" s="1">
        <v>40.14</v>
      </c>
      <c r="D382">
        <f t="shared" si="52"/>
        <v>2.0219999999999985</v>
      </c>
      <c r="E382">
        <f t="shared" si="53"/>
        <v>1.7266457202409118</v>
      </c>
      <c r="F382">
        <f t="shared" si="54"/>
        <v>1.6035773681514667</v>
      </c>
      <c r="G382">
        <f t="shared" si="55"/>
        <v>1.490000000000002</v>
      </c>
      <c r="H382">
        <f t="shared" si="56"/>
        <v>1.7821716296025849</v>
      </c>
      <c r="M382">
        <f t="shared" si="59"/>
        <v>2.3923712797451063E-3</v>
      </c>
      <c r="N382">
        <f t="shared" si="57"/>
        <v>145.40170250569719</v>
      </c>
      <c r="O382">
        <f t="shared" si="58"/>
        <v>59.808599999999927</v>
      </c>
    </row>
    <row r="383" spans="1:15" x14ac:dyDescent="0.25">
      <c r="A383">
        <v>20</v>
      </c>
      <c r="B383">
        <v>54.78</v>
      </c>
      <c r="C383" s="1">
        <v>42.161999999999999</v>
      </c>
      <c r="D383">
        <f t="shared" si="52"/>
        <v>2.0120000000000005</v>
      </c>
      <c r="E383">
        <f t="shared" si="53"/>
        <v>1.7386220279179425</v>
      </c>
      <c r="F383">
        <f t="shared" si="54"/>
        <v>1.6249212039208625</v>
      </c>
      <c r="G383">
        <f t="shared" si="55"/>
        <v>1.5600000000000023</v>
      </c>
      <c r="H383">
        <f t="shared" si="56"/>
        <v>1.6601747024649329</v>
      </c>
      <c r="M383">
        <f t="shared" si="59"/>
        <v>2.6383980480532937E-3</v>
      </c>
      <c r="N383">
        <f t="shared" si="57"/>
        <v>152.74871715685177</v>
      </c>
      <c r="O383">
        <f t="shared" si="58"/>
        <v>65.772720000000234</v>
      </c>
    </row>
    <row r="384" spans="1:15" x14ac:dyDescent="0.25">
      <c r="A384">
        <v>21</v>
      </c>
      <c r="B384">
        <v>56.34</v>
      </c>
      <c r="C384" s="1">
        <v>44.173999999999999</v>
      </c>
      <c r="D384">
        <f t="shared" si="52"/>
        <v>1.6649999999999991</v>
      </c>
      <c r="E384">
        <f t="shared" si="53"/>
        <v>1.7508168426497546</v>
      </c>
      <c r="F384">
        <f t="shared" si="54"/>
        <v>1.6451667268398635</v>
      </c>
      <c r="G384">
        <f t="shared" si="55"/>
        <v>1.6299999999999955</v>
      </c>
      <c r="H384">
        <f t="shared" si="56"/>
        <v>1.2972561034098065</v>
      </c>
      <c r="M384">
        <f t="shared" si="59"/>
        <v>2.8960249471326627E-3</v>
      </c>
      <c r="N384">
        <f t="shared" si="57"/>
        <v>160.0491156143691</v>
      </c>
      <c r="O384">
        <f t="shared" si="58"/>
        <v>72.0036199999996</v>
      </c>
    </row>
    <row r="385" spans="1:15" x14ac:dyDescent="0.25">
      <c r="A385">
        <v>22</v>
      </c>
      <c r="B385">
        <v>57.97</v>
      </c>
      <c r="C385" s="1">
        <v>45.838999999999999</v>
      </c>
      <c r="D385">
        <f t="shared" si="52"/>
        <v>1.0390000000000015</v>
      </c>
      <c r="E385">
        <f t="shared" si="53"/>
        <v>1.7632033003707717</v>
      </c>
      <c r="F385">
        <f t="shared" si="54"/>
        <v>1.6612351347180805</v>
      </c>
      <c r="G385">
        <f t="shared" si="55"/>
        <v>1.7000000000000028</v>
      </c>
      <c r="H385">
        <f t="shared" si="56"/>
        <v>0.77544360310437799</v>
      </c>
      <c r="M385">
        <f t="shared" si="59"/>
        <v>3.1651733869544922E-3</v>
      </c>
      <c r="N385">
        <f t="shared" si="57"/>
        <v>167.30067052205342</v>
      </c>
      <c r="O385">
        <f t="shared" si="58"/>
        <v>77.92630000000041</v>
      </c>
    </row>
    <row r="386" spans="1:15" x14ac:dyDescent="0.25">
      <c r="A386">
        <v>23</v>
      </c>
      <c r="B386">
        <v>59.67</v>
      </c>
      <c r="C386" s="1">
        <v>46.878</v>
      </c>
      <c r="D386">
        <f t="shared" si="52"/>
        <v>0.2640000000000029</v>
      </c>
      <c r="E386">
        <f t="shared" si="53"/>
        <v>1.775756037844098</v>
      </c>
      <c r="F386">
        <f t="shared" si="54"/>
        <v>1.67096907469322</v>
      </c>
      <c r="G386">
        <f t="shared" si="55"/>
        <v>1.769999999999996</v>
      </c>
      <c r="H386">
        <f t="shared" si="56"/>
        <v>0.19211471709129313</v>
      </c>
      <c r="M386">
        <f t="shared" si="59"/>
        <v>3.4457612622740223E-3</v>
      </c>
      <c r="N386">
        <f t="shared" si="57"/>
        <v>174.501169512844</v>
      </c>
      <c r="O386">
        <f t="shared" si="58"/>
        <v>82.974059999999724</v>
      </c>
    </row>
    <row r="387" spans="1:15" x14ac:dyDescent="0.25">
      <c r="A387">
        <v>24</v>
      </c>
      <c r="B387">
        <v>61.44</v>
      </c>
      <c r="C387" s="1">
        <v>47.142000000000003</v>
      </c>
      <c r="D387">
        <f t="shared" si="52"/>
        <v>-0.45700000000000074</v>
      </c>
      <c r="E387">
        <f t="shared" si="53"/>
        <v>1.7884512070234555</v>
      </c>
      <c r="F387">
        <f t="shared" si="54"/>
        <v>1.6734080035285384</v>
      </c>
      <c r="G387">
        <f t="shared" si="55"/>
        <v>1.8400000000000034</v>
      </c>
      <c r="H387">
        <f t="shared" si="56"/>
        <v>-0.33012511969299613</v>
      </c>
      <c r="M387">
        <f t="shared" si="59"/>
        <v>3.7377029777715285E-3</v>
      </c>
      <c r="N387">
        <f t="shared" si="57"/>
        <v>181.64841588695532</v>
      </c>
      <c r="O387">
        <f t="shared" si="58"/>
        <v>86.74128000000006</v>
      </c>
    </row>
    <row r="388" spans="1:15" x14ac:dyDescent="0.25">
      <c r="A388">
        <v>25</v>
      </c>
      <c r="B388">
        <v>63.28</v>
      </c>
      <c r="C388" s="1">
        <v>46.685000000000002</v>
      </c>
      <c r="D388">
        <f t="shared" ref="D388:D451" si="60">C389-C388</f>
        <v>-1.0240000000000009</v>
      </c>
      <c r="E388">
        <f t="shared" ref="E388:E451" si="61">LOG(B388)</f>
        <v>1.8012664704896202</v>
      </c>
      <c r="F388">
        <f t="shared" ref="F388:F451" si="62">LOG(C388)</f>
        <v>1.6691773631428735</v>
      </c>
      <c r="G388">
        <f t="shared" ref="G388:G451" si="63">B389-B388</f>
        <v>1.9000000000000057</v>
      </c>
      <c r="H388">
        <f t="shared" ref="H388:H451" si="64">(F389-F388)/(E389-E388)</f>
        <v>-0.74969102904467333</v>
      </c>
      <c r="M388">
        <f t="shared" si="59"/>
        <v>4.040909474264387E-3</v>
      </c>
      <c r="N388">
        <f t="shared" ref="N388:N451" si="65">$K$39*($K$41^2)*((SIN(RADIANS(A388))))+($K$40/2)*(SIN(2*RADIANS(A388)))</f>
        <v>188.74022928510436</v>
      </c>
      <c r="O388">
        <f t="shared" ref="O388:O451" si="66">(C388*100000)*((B389/100000)-(B388/100000))</f>
        <v>88.701500000000635</v>
      </c>
    </row>
    <row r="389" spans="1:15" x14ac:dyDescent="0.25">
      <c r="A389">
        <v>26</v>
      </c>
      <c r="B389">
        <v>65.180000000000007</v>
      </c>
      <c r="C389" s="1">
        <v>45.661000000000001</v>
      </c>
      <c r="D389">
        <f t="shared" si="60"/>
        <v>-1.3780000000000001</v>
      </c>
      <c r="E389">
        <f t="shared" si="61"/>
        <v>1.8141143561291255</v>
      </c>
      <c r="F389">
        <f t="shared" si="62"/>
        <v>1.6595454185367444</v>
      </c>
      <c r="G389">
        <f t="shared" si="63"/>
        <v>1.9699999999999989</v>
      </c>
      <c r="H389">
        <f t="shared" si="64"/>
        <v>-1.02913181140321</v>
      </c>
      <c r="M389">
        <f t="shared" ref="M389:M452" si="67">$K$39*((1-COS(RADIANS(A389))+($K$39/$K$38)*(1-SQRT(1-(($K$39/$K$38)^2)*SIN(RADIANS(A389))))))</f>
        <v>4.355288255982046E-3</v>
      </c>
      <c r="N389">
        <f t="shared" si="65"/>
        <v>195.77444635661502</v>
      </c>
      <c r="O389">
        <f t="shared" si="66"/>
        <v>89.952169999999469</v>
      </c>
    </row>
    <row r="390" spans="1:15" x14ac:dyDescent="0.25">
      <c r="A390">
        <v>27</v>
      </c>
      <c r="B390">
        <v>67.150000000000006</v>
      </c>
      <c r="C390" s="1">
        <v>44.283000000000001</v>
      </c>
      <c r="D390">
        <f t="shared" si="60"/>
        <v>-1.5380000000000038</v>
      </c>
      <c r="E390">
        <f t="shared" si="61"/>
        <v>1.8270460170047342</v>
      </c>
      <c r="F390">
        <f t="shared" si="62"/>
        <v>1.6462370349553772</v>
      </c>
      <c r="G390">
        <f t="shared" si="63"/>
        <v>2.039999999999992</v>
      </c>
      <c r="H390">
        <f t="shared" si="64"/>
        <v>-1.1811451206022414</v>
      </c>
      <c r="M390">
        <f t="shared" si="67"/>
        <v>4.6807434188954238E-3</v>
      </c>
      <c r="N390">
        <f t="shared" si="65"/>
        <v>202.74892142219161</v>
      </c>
      <c r="O390">
        <f t="shared" si="66"/>
        <v>90.337319999999792</v>
      </c>
    </row>
    <row r="391" spans="1:15" x14ac:dyDescent="0.25">
      <c r="A391">
        <v>28</v>
      </c>
      <c r="B391">
        <v>69.19</v>
      </c>
      <c r="C391" s="1">
        <v>42.744999999999997</v>
      </c>
      <c r="D391">
        <f t="shared" si="60"/>
        <v>-1.597999999999999</v>
      </c>
      <c r="E391" s="5">
        <f t="shared" si="61"/>
        <v>1.840043330603494</v>
      </c>
      <c r="F391" s="5">
        <f t="shared" si="62"/>
        <v>1.6308853214172649</v>
      </c>
      <c r="G391">
        <f t="shared" si="63"/>
        <v>2.1000000000000085</v>
      </c>
      <c r="H391">
        <f t="shared" si="64"/>
        <v>-1.274299791423025</v>
      </c>
      <c r="M391">
        <f t="shared" si="67"/>
        <v>5.017175680091952E-3</v>
      </c>
      <c r="N391">
        <f t="shared" si="65"/>
        <v>209.661527131155</v>
      </c>
      <c r="O391">
        <f t="shared" si="66"/>
        <v>89.764500000000325</v>
      </c>
    </row>
    <row r="392" spans="1:15" x14ac:dyDescent="0.25">
      <c r="A392">
        <v>29</v>
      </c>
      <c r="B392">
        <v>71.290000000000006</v>
      </c>
      <c r="C392" s="1">
        <v>41.146999999999998</v>
      </c>
      <c r="D392">
        <f t="shared" si="60"/>
        <v>-1.5799999999999983</v>
      </c>
      <c r="E392" s="5">
        <f t="shared" si="61"/>
        <v>1.8530286147129897</v>
      </c>
      <c r="F392" s="5">
        <f t="shared" si="62"/>
        <v>1.6143381765849658</v>
      </c>
      <c r="G392">
        <f t="shared" si="63"/>
        <v>2.1599999999999966</v>
      </c>
      <c r="H392">
        <f t="shared" si="64"/>
        <v>-1.3117959101936072</v>
      </c>
      <c r="M392">
        <f t="shared" si="67"/>
        <v>5.3644824081872117E-3</v>
      </c>
      <c r="N392">
        <f t="shared" si="65"/>
        <v>216.51015511293576</v>
      </c>
      <c r="O392">
        <f t="shared" si="66"/>
        <v>88.877519999999933</v>
      </c>
    </row>
    <row r="393" spans="1:15" x14ac:dyDescent="0.25">
      <c r="A393">
        <v>30</v>
      </c>
      <c r="B393">
        <v>73.45</v>
      </c>
      <c r="C393" s="1">
        <v>39.567</v>
      </c>
      <c r="D393">
        <f t="shared" si="60"/>
        <v>-1.546999999999997</v>
      </c>
      <c r="E393" s="5">
        <f t="shared" si="61"/>
        <v>1.8659918001262754</v>
      </c>
      <c r="F393" s="5">
        <f t="shared" si="62"/>
        <v>1.5973331229767362</v>
      </c>
      <c r="G393">
        <f t="shared" si="63"/>
        <v>2.2199999999999989</v>
      </c>
      <c r="H393">
        <f t="shared" si="64"/>
        <v>-1.3393983189123311</v>
      </c>
      <c r="M393">
        <f t="shared" si="67"/>
        <v>5.7225576547636466E-3</v>
      </c>
      <c r="N393">
        <f t="shared" si="65"/>
        <v>223.29271662262346</v>
      </c>
      <c r="O393">
        <f t="shared" si="66"/>
        <v>87.838739999999987</v>
      </c>
    </row>
    <row r="394" spans="1:15" x14ac:dyDescent="0.25">
      <c r="A394">
        <v>31</v>
      </c>
      <c r="B394">
        <v>75.67</v>
      </c>
      <c r="C394" s="1">
        <v>38.020000000000003</v>
      </c>
      <c r="D394">
        <f t="shared" si="60"/>
        <v>-1.490000000000002</v>
      </c>
      <c r="E394" s="5">
        <f t="shared" si="61"/>
        <v>1.8789237339675673</v>
      </c>
      <c r="F394" s="5">
        <f t="shared" si="62"/>
        <v>1.5800121125294244</v>
      </c>
      <c r="G394">
        <f t="shared" si="63"/>
        <v>2.289999999999992</v>
      </c>
      <c r="H394">
        <f t="shared" si="64"/>
        <v>-1.3409260849257663</v>
      </c>
      <c r="M394">
        <f t="shared" si="67"/>
        <v>6.0912921868267042E-3</v>
      </c>
      <c r="N394">
        <f t="shared" si="65"/>
        <v>230.00714318036964</v>
      </c>
      <c r="O394">
        <f t="shared" si="66"/>
        <v>87.065799999999854</v>
      </c>
    </row>
    <row r="395" spans="1:15" x14ac:dyDescent="0.25">
      <c r="A395">
        <v>32</v>
      </c>
      <c r="B395">
        <v>77.959999999999994</v>
      </c>
      <c r="C395" s="1">
        <v>36.53</v>
      </c>
      <c r="D395">
        <f t="shared" si="60"/>
        <v>-1.4310000000000045</v>
      </c>
      <c r="E395" s="5">
        <f t="shared" si="61"/>
        <v>1.8918718304455837</v>
      </c>
      <c r="F395" s="5">
        <f t="shared" si="62"/>
        <v>1.5626496722119168</v>
      </c>
      <c r="G395">
        <f t="shared" si="63"/>
        <v>2.3500000000000085</v>
      </c>
      <c r="H395">
        <f t="shared" si="64"/>
        <v>-1.3455732831998248</v>
      </c>
      <c r="M395">
        <f t="shared" si="67"/>
        <v>6.4705735202681804E-3</v>
      </c>
      <c r="N395">
        <f t="shared" si="65"/>
        <v>236.65138720444659</v>
      </c>
      <c r="O395">
        <f t="shared" si="66"/>
        <v>85.8455000000003</v>
      </c>
    </row>
    <row r="396" spans="1:15" x14ac:dyDescent="0.25">
      <c r="A396">
        <v>33</v>
      </c>
      <c r="B396">
        <v>80.31</v>
      </c>
      <c r="C396" s="1">
        <v>35.098999999999997</v>
      </c>
      <c r="D396">
        <f t="shared" si="60"/>
        <v>-1.3649999999999949</v>
      </c>
      <c r="E396" s="5">
        <f t="shared" si="61"/>
        <v>1.9047696259065952</v>
      </c>
      <c r="F396" s="5">
        <f t="shared" si="62"/>
        <v>1.5452947432274038</v>
      </c>
      <c r="G396">
        <f t="shared" si="63"/>
        <v>2.3999999999999915</v>
      </c>
      <c r="H396">
        <f t="shared" si="64"/>
        <v>-1.3470730879460591</v>
      </c>
      <c r="M396">
        <f t="shared" si="67"/>
        <v>6.8602859543264814E-3</v>
      </c>
      <c r="N396">
        <f t="shared" si="65"/>
        <v>243.22342263776588</v>
      </c>
      <c r="O396">
        <f t="shared" si="66"/>
        <v>84.237599999999375</v>
      </c>
    </row>
    <row r="397" spans="1:15" x14ac:dyDescent="0.25">
      <c r="A397">
        <v>34</v>
      </c>
      <c r="B397">
        <v>82.71</v>
      </c>
      <c r="C397" s="1">
        <v>33.734000000000002</v>
      </c>
      <c r="D397">
        <f t="shared" si="60"/>
        <v>-1.3010000000000019</v>
      </c>
      <c r="E397" s="5">
        <f t="shared" si="61"/>
        <v>1.9175580208254361</v>
      </c>
      <c r="F397" s="5">
        <f t="shared" si="62"/>
        <v>1.528067840594207</v>
      </c>
      <c r="G397">
        <f t="shared" si="63"/>
        <v>2.460000000000008</v>
      </c>
      <c r="H397">
        <f t="shared" si="64"/>
        <v>-1.3419137276033299</v>
      </c>
      <c r="M397">
        <f t="shared" si="67"/>
        <v>7.2603106070330565E-3</v>
      </c>
      <c r="N397">
        <f t="shared" si="65"/>
        <v>249.72124556766164</v>
      </c>
      <c r="O397">
        <f t="shared" si="66"/>
        <v>82.985640000000558</v>
      </c>
    </row>
    <row r="398" spans="1:15" x14ac:dyDescent="0.25">
      <c r="A398">
        <v>35</v>
      </c>
      <c r="B398">
        <v>85.17</v>
      </c>
      <c r="C398" s="1">
        <v>32.433</v>
      </c>
      <c r="D398">
        <f t="shared" si="60"/>
        <v>-1.2439999999999998</v>
      </c>
      <c r="E398" s="5">
        <f t="shared" si="61"/>
        <v>1.9302866472455196</v>
      </c>
      <c r="F398" s="5">
        <f t="shared" si="62"/>
        <v>1.5109871220675626</v>
      </c>
      <c r="G398">
        <f t="shared" si="63"/>
        <v>2.519999999999996</v>
      </c>
      <c r="H398">
        <f t="shared" si="64"/>
        <v>-1.3413175819324925</v>
      </c>
      <c r="M398">
        <f t="shared" si="67"/>
        <v>7.6705254516339092E-3</v>
      </c>
      <c r="N398">
        <f t="shared" si="65"/>
        <v>256.14287483874688</v>
      </c>
      <c r="O398">
        <f t="shared" si="66"/>
        <v>81.731159999999875</v>
      </c>
    </row>
    <row r="399" spans="1:15" x14ac:dyDescent="0.25">
      <c r="A399">
        <v>36</v>
      </c>
      <c r="B399">
        <v>87.69</v>
      </c>
      <c r="C399" s="1">
        <v>31.189</v>
      </c>
      <c r="D399">
        <f t="shared" si="60"/>
        <v>-1.1859999999999999</v>
      </c>
      <c r="E399" s="5">
        <f t="shared" si="61"/>
        <v>1.9429500700770987</v>
      </c>
      <c r="F399" s="5">
        <f t="shared" si="62"/>
        <v>1.4940014503761201</v>
      </c>
      <c r="G399">
        <f t="shared" si="63"/>
        <v>2.5700000000000074</v>
      </c>
      <c r="H399">
        <f t="shared" si="64"/>
        <v>-1.3420821551754438</v>
      </c>
      <c r="M399">
        <f t="shared" si="67"/>
        <v>8.0908053539749721E-3</v>
      </c>
      <c r="N399">
        <f t="shared" si="65"/>
        <v>262.48635265865374</v>
      </c>
      <c r="O399">
        <f t="shared" si="66"/>
        <v>80.155730000000091</v>
      </c>
    </row>
    <row r="400" spans="1:15" x14ac:dyDescent="0.25">
      <c r="A400">
        <v>37</v>
      </c>
      <c r="B400">
        <v>90.26</v>
      </c>
      <c r="C400" s="1">
        <v>30.003</v>
      </c>
      <c r="D400">
        <f t="shared" si="60"/>
        <v>-1.1310000000000002</v>
      </c>
      <c r="E400" s="5">
        <f t="shared" si="61"/>
        <v>1.9554953291841271</v>
      </c>
      <c r="F400" s="5">
        <f t="shared" si="62"/>
        <v>1.4771646819965252</v>
      </c>
      <c r="G400">
        <f t="shared" si="63"/>
        <v>2.6299999999999955</v>
      </c>
      <c r="H400">
        <f t="shared" si="64"/>
        <v>-1.3378469621362528</v>
      </c>
      <c r="M400">
        <f t="shared" si="67"/>
        <v>8.5210221108395472E-3</v>
      </c>
      <c r="N400">
        <f t="shared" si="65"/>
        <v>268.74974519646895</v>
      </c>
      <c r="O400">
        <f t="shared" si="66"/>
        <v>78.90788999999981</v>
      </c>
    </row>
    <row r="401" spans="1:15" x14ac:dyDescent="0.25">
      <c r="A401">
        <v>38</v>
      </c>
      <c r="B401">
        <v>92.89</v>
      </c>
      <c r="C401" s="1">
        <v>28.872</v>
      </c>
      <c r="D401">
        <f t="shared" si="60"/>
        <v>-1.0839999999999996</v>
      </c>
      <c r="E401" s="5">
        <f t="shared" si="61"/>
        <v>1.9679689628786923</v>
      </c>
      <c r="F401" s="5">
        <f t="shared" si="62"/>
        <v>1.4604768690514507</v>
      </c>
      <c r="G401">
        <f t="shared" si="63"/>
        <v>2.6799999999999926</v>
      </c>
      <c r="H401">
        <f t="shared" si="64"/>
        <v>-1.345429118507133</v>
      </c>
      <c r="M401">
        <f t="shared" si="67"/>
        <v>8.9610444892260048E-3</v>
      </c>
      <c r="N401">
        <f t="shared" si="65"/>
        <v>274.93114317368156</v>
      </c>
      <c r="O401">
        <f t="shared" si="66"/>
        <v>77.376959999999997</v>
      </c>
    </row>
    <row r="402" spans="1:15" x14ac:dyDescent="0.25">
      <c r="A402">
        <v>39</v>
      </c>
      <c r="B402">
        <v>95.57</v>
      </c>
      <c r="C402" s="1">
        <v>27.788</v>
      </c>
      <c r="D402">
        <f t="shared" si="60"/>
        <v>-1.0309999999999988</v>
      </c>
      <c r="E402" s="5">
        <f t="shared" si="61"/>
        <v>1.9803215860087564</v>
      </c>
      <c r="F402" s="5">
        <f t="shared" si="62"/>
        <v>1.4438572902023177</v>
      </c>
      <c r="G402">
        <f t="shared" si="63"/>
        <v>2.730000000000004</v>
      </c>
      <c r="H402">
        <f t="shared" si="64"/>
        <v>-1.3423776223696138</v>
      </c>
      <c r="M402">
        <f t="shared" si="67"/>
        <v>9.4107382665534062E-3</v>
      </c>
      <c r="N402">
        <f t="shared" si="65"/>
        <v>281.02866244745923</v>
      </c>
      <c r="O402">
        <f t="shared" si="66"/>
        <v>75.861239999999881</v>
      </c>
    </row>
    <row r="403" spans="1:15" x14ac:dyDescent="0.25">
      <c r="A403">
        <v>40</v>
      </c>
      <c r="B403">
        <v>98.3</v>
      </c>
      <c r="C403" s="1">
        <v>26.757000000000001</v>
      </c>
      <c r="D403">
        <f t="shared" si="60"/>
        <v>-0.98000000000000043</v>
      </c>
      <c r="E403" s="5">
        <f t="shared" si="61"/>
        <v>1.9925535178321356</v>
      </c>
      <c r="F403" s="5">
        <f t="shared" si="62"/>
        <v>1.4274374186442627</v>
      </c>
      <c r="G403">
        <f t="shared" si="63"/>
        <v>2.7900000000000063</v>
      </c>
      <c r="H403">
        <f t="shared" si="64"/>
        <v>-1.3332353315869054</v>
      </c>
      <c r="M403">
        <f t="shared" si="67"/>
        <v>9.8699662717825834E-3</v>
      </c>
      <c r="N403">
        <f t="shared" si="65"/>
        <v>287.0404445860737</v>
      </c>
      <c r="O403">
        <f t="shared" si="66"/>
        <v>74.652030000000508</v>
      </c>
    </row>
    <row r="404" spans="1:15" x14ac:dyDescent="0.25">
      <c r="A404">
        <v>41</v>
      </c>
      <c r="B404">
        <v>101.09</v>
      </c>
      <c r="C404" s="1">
        <v>25.777000000000001</v>
      </c>
      <c r="D404">
        <f t="shared" si="60"/>
        <v>-0.9410000000000025</v>
      </c>
      <c r="E404" s="5">
        <f t="shared" si="61"/>
        <v>2.0047081965443363</v>
      </c>
      <c r="F404" s="5">
        <f t="shared" si="62"/>
        <v>1.4112323715410695</v>
      </c>
      <c r="G404">
        <f t="shared" si="63"/>
        <v>2.8299999999999983</v>
      </c>
      <c r="H404">
        <f t="shared" si="64"/>
        <v>-1.3469101103804157</v>
      </c>
      <c r="M404">
        <f t="shared" si="67"/>
        <v>1.0338588427439762E-2</v>
      </c>
      <c r="N404">
        <f t="shared" si="65"/>
        <v>292.96465743629909</v>
      </c>
      <c r="O404">
        <f t="shared" si="66"/>
        <v>72.948909999999955</v>
      </c>
    </row>
    <row r="405" spans="1:15" x14ac:dyDescent="0.25">
      <c r="A405">
        <v>42</v>
      </c>
      <c r="B405">
        <v>103.92</v>
      </c>
      <c r="C405" s="1">
        <v>24.835999999999999</v>
      </c>
      <c r="D405">
        <f t="shared" si="60"/>
        <v>-0.89099999999999824</v>
      </c>
      <c r="E405" s="5">
        <f t="shared" si="61"/>
        <v>2.0166991380649715</v>
      </c>
      <c r="F405" s="5">
        <f t="shared" si="62"/>
        <v>1.3950816511739457</v>
      </c>
      <c r="G405">
        <f t="shared" si="63"/>
        <v>2.8799999999999955</v>
      </c>
      <c r="H405">
        <f t="shared" si="64"/>
        <v>-1.3364771393360597</v>
      </c>
      <c r="M405">
        <f t="shared" si="67"/>
        <v>1.0816461792529725E-2</v>
      </c>
      <c r="N405">
        <f t="shared" si="65"/>
        <v>298.79949568260673</v>
      </c>
      <c r="O405">
        <f t="shared" si="66"/>
        <v>71.527679999999577</v>
      </c>
    </row>
    <row r="406" spans="1:15" x14ac:dyDescent="0.25">
      <c r="A406">
        <v>43</v>
      </c>
      <c r="B406">
        <v>106.8</v>
      </c>
      <c r="C406" s="1">
        <v>23.945</v>
      </c>
      <c r="D406">
        <f t="shared" si="60"/>
        <v>-0.85099999999999909</v>
      </c>
      <c r="E406" s="5">
        <f t="shared" si="61"/>
        <v>2.0285712526925375</v>
      </c>
      <c r="F406" s="5">
        <f t="shared" si="62"/>
        <v>1.3792148413786265</v>
      </c>
      <c r="G406">
        <f t="shared" si="63"/>
        <v>2.9200000000000017</v>
      </c>
      <c r="H406">
        <f t="shared" si="64"/>
        <v>-1.341552594396811</v>
      </c>
      <c r="M406">
        <f t="shared" si="67"/>
        <v>1.130344060632503E-2</v>
      </c>
      <c r="N406">
        <f t="shared" si="65"/>
        <v>304.54318139798784</v>
      </c>
      <c r="O406">
        <f t="shared" si="66"/>
        <v>69.919400000000138</v>
      </c>
    </row>
    <row r="407" spans="1:15" x14ac:dyDescent="0.25">
      <c r="A407">
        <v>44</v>
      </c>
      <c r="B407">
        <v>109.72</v>
      </c>
      <c r="C407" s="1">
        <v>23.094000000000001</v>
      </c>
      <c r="D407">
        <f t="shared" si="60"/>
        <v>-0.80600000000000094</v>
      </c>
      <c r="E407" s="5">
        <f t="shared" si="61"/>
        <v>2.0402857989324916</v>
      </c>
      <c r="F407" s="5">
        <f t="shared" si="62"/>
        <v>1.3634991614782346</v>
      </c>
      <c r="G407">
        <f t="shared" si="63"/>
        <v>2.9699999999999989</v>
      </c>
      <c r="H407">
        <f t="shared" si="64"/>
        <v>-1.3300535411655254</v>
      </c>
      <c r="M407">
        <f t="shared" si="67"/>
        <v>1.1799376333017661E-2</v>
      </c>
      <c r="N407">
        <f t="shared" si="65"/>
        <v>310.19396458623169</v>
      </c>
      <c r="O407">
        <f t="shared" si="66"/>
        <v>68.589179999999786</v>
      </c>
    </row>
    <row r="408" spans="1:15" x14ac:dyDescent="0.25">
      <c r="A408">
        <v>45</v>
      </c>
      <c r="B408">
        <v>112.69</v>
      </c>
      <c r="C408" s="1">
        <v>22.288</v>
      </c>
      <c r="D408">
        <f t="shared" si="60"/>
        <v>-0.77200000000000202</v>
      </c>
      <c r="E408" s="5">
        <f t="shared" si="61"/>
        <v>2.0518853788898719</v>
      </c>
      <c r="F408" s="5">
        <f t="shared" si="62"/>
        <v>1.3480710990798883</v>
      </c>
      <c r="G408">
        <f t="shared" si="63"/>
        <v>3.0100000000000051</v>
      </c>
      <c r="H408">
        <f t="shared" si="64"/>
        <v>-1.3373157000038765</v>
      </c>
      <c r="M408">
        <f t="shared" si="67"/>
        <v>1.2304117707219208E-2</v>
      </c>
      <c r="N408">
        <f t="shared" si="65"/>
        <v>315.75012371549616</v>
      </c>
      <c r="O408">
        <f t="shared" si="66"/>
        <v>67.086880000000306</v>
      </c>
    </row>
    <row r="409" spans="1:15" x14ac:dyDescent="0.25">
      <c r="A409">
        <v>46</v>
      </c>
      <c r="B409">
        <v>115.7</v>
      </c>
      <c r="C409" s="1">
        <v>21.515999999999998</v>
      </c>
      <c r="D409">
        <f t="shared" si="60"/>
        <v>-0.7359999999999971</v>
      </c>
      <c r="E409" s="5">
        <f t="shared" si="61"/>
        <v>2.0633333589517497</v>
      </c>
      <c r="F409" s="5">
        <f t="shared" si="62"/>
        <v>1.3327615356098077</v>
      </c>
      <c r="G409">
        <f t="shared" si="63"/>
        <v>3.0600000000000023</v>
      </c>
      <c r="H409">
        <f t="shared" si="64"/>
        <v>-1.3333526590449023</v>
      </c>
      <c r="M409">
        <f t="shared" si="67"/>
        <v>1.2817510780295268E-2</v>
      </c>
      <c r="N409">
        <f t="shared" si="65"/>
        <v>321.20996624300545</v>
      </c>
      <c r="O409">
        <f t="shared" si="66"/>
        <v>65.838959999999972</v>
      </c>
    </row>
    <row r="410" spans="1:15" x14ac:dyDescent="0.25">
      <c r="A410">
        <v>47</v>
      </c>
      <c r="B410">
        <v>118.76</v>
      </c>
      <c r="C410" s="1">
        <v>20.78</v>
      </c>
      <c r="D410">
        <f t="shared" si="60"/>
        <v>-0.70200000000000173</v>
      </c>
      <c r="E410" s="5">
        <f t="shared" si="61"/>
        <v>2.0746701889240069</v>
      </c>
      <c r="F410" s="5">
        <f t="shared" si="62"/>
        <v>1.3176455432211587</v>
      </c>
      <c r="G410">
        <f t="shared" si="63"/>
        <v>3.0899999999999892</v>
      </c>
      <c r="H410">
        <f t="shared" si="64"/>
        <v>-1.3379320733302675</v>
      </c>
      <c r="M410">
        <f t="shared" si="67"/>
        <v>1.3339398967519685E-2</v>
      </c>
      <c r="N410">
        <f t="shared" si="65"/>
        <v>326.57182913071625</v>
      </c>
      <c r="O410">
        <f t="shared" si="66"/>
        <v>64.210199999999872</v>
      </c>
    </row>
    <row r="411" spans="1:15" x14ac:dyDescent="0.25">
      <c r="A411">
        <v>48</v>
      </c>
      <c r="B411">
        <v>121.85</v>
      </c>
      <c r="C411" s="1">
        <v>20.077999999999999</v>
      </c>
      <c r="D411">
        <f t="shared" si="60"/>
        <v>-0.67399999999999949</v>
      </c>
      <c r="E411" s="5">
        <f t="shared" si="61"/>
        <v>2.085825533520743</v>
      </c>
      <c r="F411" s="5">
        <f t="shared" si="62"/>
        <v>1.302720449896134</v>
      </c>
      <c r="G411">
        <f t="shared" si="63"/>
        <v>3.1400000000000006</v>
      </c>
      <c r="H411">
        <f t="shared" si="64"/>
        <v>-1.3420398372325333</v>
      </c>
      <c r="M411">
        <f t="shared" si="67"/>
        <v>1.3869623096033908E-2</v>
      </c>
      <c r="N411">
        <f t="shared" si="65"/>
        <v>331.83407935179423</v>
      </c>
      <c r="O411">
        <f t="shared" si="66"/>
        <v>63.044920000000012</v>
      </c>
    </row>
    <row r="412" spans="1:15" x14ac:dyDescent="0.25">
      <c r="A412">
        <v>49</v>
      </c>
      <c r="B412">
        <v>124.99</v>
      </c>
      <c r="C412" s="1">
        <v>19.404</v>
      </c>
      <c r="D412">
        <f t="shared" si="60"/>
        <v>-0.63800000000000168</v>
      </c>
      <c r="E412" s="5">
        <f t="shared" si="61"/>
        <v>2.0968752680596876</v>
      </c>
      <c r="F412" s="5">
        <f t="shared" si="62"/>
        <v>1.287891265954026</v>
      </c>
      <c r="G412">
        <f t="shared" si="63"/>
        <v>3.1700000000000017</v>
      </c>
      <c r="H412">
        <f t="shared" si="64"/>
        <v>-1.3348575929680302</v>
      </c>
      <c r="M412">
        <f t="shared" si="67"/>
        <v>1.4408021453596443E-2</v>
      </c>
      <c r="N412">
        <f t="shared" si="65"/>
        <v>336.99511438774675</v>
      </c>
      <c r="O412">
        <f t="shared" si="66"/>
        <v>61.510679999999915</v>
      </c>
    </row>
    <row r="413" spans="1:15" x14ac:dyDescent="0.25">
      <c r="A413">
        <v>50</v>
      </c>
      <c r="B413">
        <v>128.16</v>
      </c>
      <c r="C413" s="1">
        <v>18.765999999999998</v>
      </c>
      <c r="D413">
        <f t="shared" si="60"/>
        <v>-0.61299999999999955</v>
      </c>
      <c r="E413" s="5">
        <f t="shared" si="61"/>
        <v>2.1077524987401626</v>
      </c>
      <c r="F413" s="5">
        <f t="shared" si="62"/>
        <v>1.2733717119897292</v>
      </c>
      <c r="G413">
        <f t="shared" si="63"/>
        <v>3.210000000000008</v>
      </c>
      <c r="H413">
        <f t="shared" si="64"/>
        <v>-1.342489343963845</v>
      </c>
      <c r="M413">
        <f t="shared" si="67"/>
        <v>1.4954429838107174E-2</v>
      </c>
      <c r="N413">
        <f t="shared" si="65"/>
        <v>342.05336271606154</v>
      </c>
      <c r="O413">
        <f t="shared" si="66"/>
        <v>60.238860000000336</v>
      </c>
    </row>
    <row r="414" spans="1:15" x14ac:dyDescent="0.25">
      <c r="A414">
        <v>51</v>
      </c>
      <c r="B414">
        <v>131.37</v>
      </c>
      <c r="C414" s="1">
        <v>18.152999999999999</v>
      </c>
      <c r="D414">
        <f t="shared" si="60"/>
        <v>-0.58599999999999852</v>
      </c>
      <c r="E414" s="5">
        <f t="shared" si="61"/>
        <v>2.1184961999117879</v>
      </c>
      <c r="F414" s="5">
        <f t="shared" si="62"/>
        <v>1.2589484076520903</v>
      </c>
      <c r="G414">
        <f t="shared" si="63"/>
        <v>3.2400000000000091</v>
      </c>
      <c r="H414">
        <f t="shared" si="64"/>
        <v>-1.3468139959599466</v>
      </c>
      <c r="M414">
        <f t="shared" si="67"/>
        <v>1.5508681607891145E-2</v>
      </c>
      <c r="N414">
        <f t="shared" si="65"/>
        <v>347.0072842882027</v>
      </c>
      <c r="O414">
        <f t="shared" si="66"/>
        <v>58.81571999999985</v>
      </c>
    </row>
    <row r="415" spans="1:15" x14ac:dyDescent="0.25">
      <c r="A415">
        <v>52</v>
      </c>
      <c r="B415">
        <v>134.61000000000001</v>
      </c>
      <c r="C415" s="1">
        <v>17.567</v>
      </c>
      <c r="D415">
        <f t="shared" si="60"/>
        <v>-0.55499999999999972</v>
      </c>
      <c r="E415" s="5">
        <f t="shared" si="61"/>
        <v>2.1290773242527368</v>
      </c>
      <c r="F415" s="5">
        <f t="shared" si="62"/>
        <v>1.2446976012967079</v>
      </c>
      <c r="G415">
        <f t="shared" si="63"/>
        <v>3.2799999999999727</v>
      </c>
      <c r="H415">
        <f t="shared" si="64"/>
        <v>-1.3334893089122231</v>
      </c>
      <c r="M415">
        <f t="shared" si="67"/>
        <v>1.6070607732726058E-2</v>
      </c>
      <c r="N415">
        <f t="shared" si="65"/>
        <v>351.85537099781874</v>
      </c>
      <c r="O415">
        <f t="shared" si="66"/>
        <v>57.619759999999879</v>
      </c>
    </row>
    <row r="416" spans="1:15" x14ac:dyDescent="0.25">
      <c r="A416">
        <v>53</v>
      </c>
      <c r="B416">
        <v>137.88999999999999</v>
      </c>
      <c r="C416" s="1">
        <v>17.012</v>
      </c>
      <c r="D416">
        <f t="shared" si="60"/>
        <v>-0.53200000000000003</v>
      </c>
      <c r="E416" s="5">
        <f t="shared" si="61"/>
        <v>2.1395327715979393</v>
      </c>
      <c r="F416" s="5">
        <f t="shared" si="62"/>
        <v>1.2307553740419857</v>
      </c>
      <c r="G416">
        <f t="shared" si="63"/>
        <v>3.3000000000000114</v>
      </c>
      <c r="H416">
        <f t="shared" si="64"/>
        <v>-1.3433884561680656</v>
      </c>
      <c r="M416">
        <f t="shared" si="67"/>
        <v>1.664003684559753E-2</v>
      </c>
      <c r="N416">
        <f t="shared" si="65"/>
        <v>356.59614713902283</v>
      </c>
      <c r="O416">
        <f t="shared" si="66"/>
        <v>56.139600000000073</v>
      </c>
    </row>
    <row r="417" spans="1:15" x14ac:dyDescent="0.25">
      <c r="A417">
        <v>54</v>
      </c>
      <c r="B417">
        <v>141.19</v>
      </c>
      <c r="C417" s="1">
        <v>16.48</v>
      </c>
      <c r="D417">
        <f t="shared" si="60"/>
        <v>-0.50600000000000023</v>
      </c>
      <c r="E417" s="5">
        <f t="shared" si="61"/>
        <v>2.1498039382270222</v>
      </c>
      <c r="F417" s="5">
        <f t="shared" si="62"/>
        <v>1.216957207361097</v>
      </c>
      <c r="G417">
        <f t="shared" si="63"/>
        <v>3.3400000000000034</v>
      </c>
      <c r="H417">
        <f t="shared" si="64"/>
        <v>-1.3338035551515637</v>
      </c>
      <c r="M417">
        <f t="shared" si="67"/>
        <v>1.7216795295166065E-2</v>
      </c>
      <c r="N417">
        <f t="shared" si="65"/>
        <v>361.22816985460548</v>
      </c>
      <c r="O417">
        <f t="shared" si="66"/>
        <v>55.043200000000084</v>
      </c>
    </row>
    <row r="418" spans="1:15" x14ac:dyDescent="0.25">
      <c r="A418">
        <v>55</v>
      </c>
      <c r="B418">
        <v>144.53</v>
      </c>
      <c r="C418" s="1">
        <v>15.974</v>
      </c>
      <c r="D418">
        <f t="shared" si="60"/>
        <v>-0.48300000000000054</v>
      </c>
      <c r="E418" s="5">
        <f t="shared" si="61"/>
        <v>2.1599580026785188</v>
      </c>
      <c r="F418" s="5">
        <f t="shared" si="62"/>
        <v>1.2034136800964528</v>
      </c>
      <c r="G418">
        <f t="shared" si="63"/>
        <v>3.3700000000000045</v>
      </c>
      <c r="H418">
        <f t="shared" si="64"/>
        <v>-1.3320677269991612</v>
      </c>
      <c r="M418">
        <f t="shared" si="67"/>
        <v>1.7800707198929164E-2</v>
      </c>
      <c r="N418">
        <f t="shared" si="65"/>
        <v>365.75002957404513</v>
      </c>
      <c r="O418">
        <f t="shared" si="66"/>
        <v>53.832380000000008</v>
      </c>
    </row>
    <row r="419" spans="1:15" x14ac:dyDescent="0.25">
      <c r="A419">
        <v>56</v>
      </c>
      <c r="B419">
        <v>147.9</v>
      </c>
      <c r="C419" s="1">
        <v>15.491</v>
      </c>
      <c r="D419">
        <f t="shared" si="60"/>
        <v>-0.46299999999999919</v>
      </c>
      <c r="E419" s="5">
        <f t="shared" si="61"/>
        <v>2.1699681739968923</v>
      </c>
      <c r="F419" s="5">
        <f t="shared" si="62"/>
        <v>1.1900794539415147</v>
      </c>
      <c r="G419">
        <f t="shared" si="63"/>
        <v>3.4000000000000057</v>
      </c>
      <c r="H419">
        <f t="shared" si="64"/>
        <v>-1.335082154317929</v>
      </c>
      <c r="M419">
        <f t="shared" si="67"/>
        <v>1.8391594497062239E-2</v>
      </c>
      <c r="N419">
        <f t="shared" si="65"/>
        <v>370.16035044118559</v>
      </c>
      <c r="O419">
        <f t="shared" si="66"/>
        <v>52.669399999999939</v>
      </c>
    </row>
    <row r="420" spans="1:15" x14ac:dyDescent="0.25">
      <c r="A420">
        <v>57</v>
      </c>
      <c r="B420">
        <v>151.30000000000001</v>
      </c>
      <c r="C420" s="1">
        <v>15.028</v>
      </c>
      <c r="D420">
        <f t="shared" si="60"/>
        <v>-0.44200000000000017</v>
      </c>
      <c r="E420" s="5">
        <f t="shared" si="61"/>
        <v>2.1798389280231869</v>
      </c>
      <c r="F420" s="5">
        <f t="shared" si="62"/>
        <v>1.176901186391347</v>
      </c>
      <c r="G420">
        <f t="shared" si="63"/>
        <v>3.4199999999999875</v>
      </c>
      <c r="H420">
        <f t="shared" si="64"/>
        <v>-1.3355589814888966</v>
      </c>
      <c r="M420">
        <f t="shared" si="67"/>
        <v>1.8989277006921237E-2</v>
      </c>
      <c r="N420">
        <f t="shared" si="65"/>
        <v>374.45779073145138</v>
      </c>
      <c r="O420">
        <f t="shared" si="66"/>
        <v>51.395760000000109</v>
      </c>
    </row>
    <row r="421" spans="1:15" x14ac:dyDescent="0.25">
      <c r="A421">
        <v>58</v>
      </c>
      <c r="B421">
        <v>154.72</v>
      </c>
      <c r="C421" s="1">
        <v>14.586</v>
      </c>
      <c r="D421">
        <f t="shared" si="60"/>
        <v>-0.42399999999999949</v>
      </c>
      <c r="E421" s="5">
        <f t="shared" si="61"/>
        <v>2.1895464567389267</v>
      </c>
      <c r="F421" s="5">
        <f t="shared" si="62"/>
        <v>1.1639362092269794</v>
      </c>
      <c r="G421">
        <f t="shared" si="63"/>
        <v>3.4399999999999977</v>
      </c>
      <c r="H421">
        <f t="shared" si="64"/>
        <v>-1.341502770369722</v>
      </c>
      <c r="M421">
        <f t="shared" si="67"/>
        <v>1.9593572478190303E-2</v>
      </c>
      <c r="N421">
        <f t="shared" si="65"/>
        <v>378.64104325847632</v>
      </c>
      <c r="O421">
        <f t="shared" si="66"/>
        <v>50.175839999999951</v>
      </c>
    </row>
    <row r="422" spans="1:15" x14ac:dyDescent="0.25">
      <c r="A422">
        <v>59</v>
      </c>
      <c r="B422">
        <v>158.16</v>
      </c>
      <c r="C422" s="1">
        <v>14.162000000000001</v>
      </c>
      <c r="D422">
        <f t="shared" si="60"/>
        <v>-0.40500000000000114</v>
      </c>
      <c r="E422" s="5">
        <f t="shared" si="61"/>
        <v>2.199096656305616</v>
      </c>
      <c r="F422" s="5">
        <f t="shared" si="62"/>
        <v>1.1511245900506819</v>
      </c>
      <c r="G422">
        <f t="shared" si="63"/>
        <v>3.4699999999999989</v>
      </c>
      <c r="H422">
        <f t="shared" si="64"/>
        <v>-1.336915593584215</v>
      </c>
      <c r="M422">
        <f t="shared" si="67"/>
        <v>2.0204296648656934E-2</v>
      </c>
      <c r="N422">
        <f t="shared" si="65"/>
        <v>382.70883577002496</v>
      </c>
      <c r="O422">
        <f t="shared" si="66"/>
        <v>49.142139999999891</v>
      </c>
    </row>
    <row r="423" spans="1:15" x14ac:dyDescent="0.25">
      <c r="A423">
        <v>60</v>
      </c>
      <c r="B423">
        <v>161.63</v>
      </c>
      <c r="C423" s="1">
        <v>13.757</v>
      </c>
      <c r="D423">
        <f t="shared" si="60"/>
        <v>-0.38599999999999923</v>
      </c>
      <c r="E423" s="5">
        <f t="shared" si="61"/>
        <v>2.2085219729314334</v>
      </c>
      <c r="F423" s="5">
        <f t="shared" si="62"/>
        <v>1.1385237372791581</v>
      </c>
      <c r="G423">
        <f t="shared" si="63"/>
        <v>3.4900000000000091</v>
      </c>
      <c r="H423">
        <f t="shared" si="64"/>
        <v>-1.3322093974756202</v>
      </c>
      <c r="M423">
        <f t="shared" si="67"/>
        <v>2.0821263300597533E-2</v>
      </c>
      <c r="N423">
        <f t="shared" si="65"/>
        <v>386.65993133308694</v>
      </c>
      <c r="O423">
        <f t="shared" si="66"/>
        <v>48.011930000000049</v>
      </c>
    </row>
    <row r="424" spans="1:15" x14ac:dyDescent="0.25">
      <c r="A424">
        <v>61</v>
      </c>
      <c r="B424">
        <v>165.12</v>
      </c>
      <c r="C424" s="1">
        <v>13.371</v>
      </c>
      <c r="D424">
        <f t="shared" si="60"/>
        <v>-0.37199999999999989</v>
      </c>
      <c r="E424" s="5">
        <f t="shared" si="61"/>
        <v>2.2177996799471171</v>
      </c>
      <c r="F424" s="5">
        <f t="shared" si="62"/>
        <v>1.1261638888058387</v>
      </c>
      <c r="G424">
        <f t="shared" si="63"/>
        <v>3.5099999999999909</v>
      </c>
      <c r="H424">
        <f t="shared" si="64"/>
        <v>-1.3414045253681472</v>
      </c>
      <c r="M424">
        <f t="shared" si="67"/>
        <v>2.1444284317755604E-2</v>
      </c>
      <c r="N424">
        <f t="shared" si="65"/>
        <v>390.49312870803288</v>
      </c>
      <c r="O424">
        <f t="shared" si="66"/>
        <v>46.932209999999905</v>
      </c>
    </row>
    <row r="425" spans="1:15" x14ac:dyDescent="0.25">
      <c r="A425">
        <v>62</v>
      </c>
      <c r="B425">
        <v>168.63</v>
      </c>
      <c r="C425" s="1">
        <v>12.999000000000001</v>
      </c>
      <c r="D425">
        <f t="shared" si="60"/>
        <v>-0.35599999999999987</v>
      </c>
      <c r="E425" s="5">
        <f t="shared" si="61"/>
        <v>2.2269348400126003</v>
      </c>
      <c r="F425" s="5">
        <f t="shared" si="62"/>
        <v>1.1139099437540372</v>
      </c>
      <c r="G425">
        <f t="shared" si="63"/>
        <v>3.5300000000000011</v>
      </c>
      <c r="H425">
        <f t="shared" si="64"/>
        <v>-1.340363559037113</v>
      </c>
      <c r="M425">
        <f t="shared" si="67"/>
        <v>2.2073169742894881E-2</v>
      </c>
      <c r="N425">
        <f t="shared" si="65"/>
        <v>394.20726271171776</v>
      </c>
      <c r="O425">
        <f t="shared" si="66"/>
        <v>45.88647000000006</v>
      </c>
    </row>
    <row r="426" spans="1:15" x14ac:dyDescent="0.25">
      <c r="A426">
        <v>63</v>
      </c>
      <c r="B426">
        <v>172.16</v>
      </c>
      <c r="C426" s="1">
        <v>12.643000000000001</v>
      </c>
      <c r="D426">
        <f t="shared" si="60"/>
        <v>-0.34100000000000108</v>
      </c>
      <c r="E426" s="5">
        <f t="shared" si="61"/>
        <v>2.2359322539862951</v>
      </c>
      <c r="F426" s="5">
        <f t="shared" si="62"/>
        <v>1.1018501379381254</v>
      </c>
      <c r="G426">
        <f t="shared" si="63"/>
        <v>3.539999999999992</v>
      </c>
      <c r="H426">
        <f t="shared" si="64"/>
        <v>-1.3433344830927256</v>
      </c>
      <c r="M426">
        <f t="shared" si="67"/>
        <v>2.2707727835909537E-2</v>
      </c>
      <c r="N426">
        <f t="shared" si="65"/>
        <v>397.80120456942763</v>
      </c>
      <c r="O426">
        <f t="shared" si="66"/>
        <v>44.756219999999857</v>
      </c>
    </row>
    <row r="427" spans="1:15" x14ac:dyDescent="0.25">
      <c r="A427">
        <v>64</v>
      </c>
      <c r="B427">
        <v>175.7</v>
      </c>
      <c r="C427" s="1">
        <v>12.302</v>
      </c>
      <c r="D427">
        <f t="shared" si="60"/>
        <v>-0.3230000000000004</v>
      </c>
      <c r="E427" s="5">
        <f t="shared" si="61"/>
        <v>2.2447717614952949</v>
      </c>
      <c r="F427" s="5">
        <f t="shared" si="62"/>
        <v>1.0899757226877289</v>
      </c>
      <c r="G427">
        <f t="shared" si="63"/>
        <v>3.5600000000000023</v>
      </c>
      <c r="H427">
        <f t="shared" si="64"/>
        <v>-1.3264058492921023</v>
      </c>
      <c r="M427">
        <f t="shared" si="67"/>
        <v>2.3347765132473223E-2</v>
      </c>
      <c r="N427">
        <f t="shared" si="65"/>
        <v>401.27386225556364</v>
      </c>
      <c r="O427">
        <f t="shared" si="66"/>
        <v>43.795119999999997</v>
      </c>
    </row>
    <row r="428" spans="1:15" x14ac:dyDescent="0.25">
      <c r="A428">
        <v>65</v>
      </c>
      <c r="B428">
        <v>179.26</v>
      </c>
      <c r="C428" s="1">
        <v>11.978999999999999</v>
      </c>
      <c r="D428">
        <f t="shared" si="60"/>
        <v>-0.31199999999999939</v>
      </c>
      <c r="E428" s="5">
        <f t="shared" si="61"/>
        <v>2.2534833920870145</v>
      </c>
      <c r="F428" s="5">
        <f t="shared" si="62"/>
        <v>1.078420564914</v>
      </c>
      <c r="G428">
        <f t="shared" si="63"/>
        <v>3.5700000000000216</v>
      </c>
      <c r="H428">
        <f t="shared" si="64"/>
        <v>-1.3383088681420072</v>
      </c>
      <c r="M428">
        <f t="shared" si="67"/>
        <v>2.3993086503208923E-2</v>
      </c>
      <c r="N428">
        <f t="shared" si="65"/>
        <v>404.62418082296523</v>
      </c>
      <c r="O428">
        <f t="shared" si="66"/>
        <v>42.765030000000323</v>
      </c>
    </row>
    <row r="429" spans="1:15" x14ac:dyDescent="0.25">
      <c r="A429">
        <v>66</v>
      </c>
      <c r="B429">
        <v>182.83</v>
      </c>
      <c r="C429" s="1">
        <v>11.667</v>
      </c>
      <c r="D429">
        <f t="shared" si="60"/>
        <v>-0.29599999999999937</v>
      </c>
      <c r="E429" s="5">
        <f t="shared" si="61"/>
        <v>2.2620474592614253</v>
      </c>
      <c r="F429" s="5">
        <f t="shared" si="62"/>
        <v>1.0669591978671222</v>
      </c>
      <c r="G429">
        <f t="shared" si="63"/>
        <v>3.589999999999975</v>
      </c>
      <c r="H429">
        <f t="shared" si="64"/>
        <v>-1.3215488085275966</v>
      </c>
      <c r="M429">
        <f t="shared" si="67"/>
        <v>2.4643495213360948E-2</v>
      </c>
      <c r="N429">
        <f t="shared" si="65"/>
        <v>407.85114272077521</v>
      </c>
      <c r="O429">
        <f t="shared" si="66"/>
        <v>41.884529999999693</v>
      </c>
    </row>
    <row r="430" spans="1:15" x14ac:dyDescent="0.25">
      <c r="A430">
        <v>67</v>
      </c>
      <c r="B430">
        <v>186.42</v>
      </c>
      <c r="C430" s="1">
        <v>11.371</v>
      </c>
      <c r="D430">
        <f t="shared" si="60"/>
        <v>-0.2840000000000007</v>
      </c>
      <c r="E430" s="5">
        <f t="shared" si="61"/>
        <v>2.2704925036386179</v>
      </c>
      <c r="F430" s="5">
        <f t="shared" si="62"/>
        <v>1.0557986595324806</v>
      </c>
      <c r="G430">
        <f t="shared" si="63"/>
        <v>3.6000000000000227</v>
      </c>
      <c r="H430">
        <f t="shared" si="64"/>
        <v>-1.3223622364311483</v>
      </c>
      <c r="M430">
        <f t="shared" si="67"/>
        <v>2.5298792982950697E-2</v>
      </c>
      <c r="N430">
        <f t="shared" si="65"/>
        <v>410.95376810075436</v>
      </c>
      <c r="O430">
        <f t="shared" si="66"/>
        <v>40.935600000000257</v>
      </c>
    </row>
    <row r="431" spans="1:15" x14ac:dyDescent="0.25">
      <c r="A431">
        <v>68</v>
      </c>
      <c r="B431">
        <v>190.02</v>
      </c>
      <c r="C431" s="1">
        <v>11.087</v>
      </c>
      <c r="D431">
        <f t="shared" si="60"/>
        <v>-0.27800000000000047</v>
      </c>
      <c r="E431" s="5">
        <f t="shared" si="61"/>
        <v>2.2787993137555556</v>
      </c>
      <c r="F431" s="5">
        <f t="shared" si="62"/>
        <v>1.044814047528638</v>
      </c>
      <c r="G431">
        <f t="shared" si="63"/>
        <v>3.5999999999999943</v>
      </c>
      <c r="H431">
        <f t="shared" si="64"/>
        <v>-1.3530441959820967</v>
      </c>
      <c r="M431">
        <f t="shared" si="67"/>
        <v>2.59587800473975E-2</v>
      </c>
      <c r="N431">
        <f t="shared" si="65"/>
        <v>413.93111511195656</v>
      </c>
      <c r="O431">
        <f t="shared" si="66"/>
        <v>39.91320000000001</v>
      </c>
    </row>
    <row r="432" spans="1:15" x14ac:dyDescent="0.25">
      <c r="A432">
        <v>69</v>
      </c>
      <c r="B432">
        <v>193.62</v>
      </c>
      <c r="C432" s="1">
        <v>10.808999999999999</v>
      </c>
      <c r="D432">
        <f t="shared" si="60"/>
        <v>-0.26399999999999935</v>
      </c>
      <c r="E432" s="5">
        <f t="shared" si="61"/>
        <v>2.2869502157875488</v>
      </c>
      <c r="F432" s="5">
        <f t="shared" si="62"/>
        <v>1.033785516842231</v>
      </c>
      <c r="G432">
        <f t="shared" si="63"/>
        <v>3.6200000000000045</v>
      </c>
      <c r="H432">
        <f t="shared" si="64"/>
        <v>-1.3348948437373844</v>
      </c>
      <c r="M432">
        <f t="shared" si="67"/>
        <v>2.6623255218585554E-2</v>
      </c>
      <c r="N432">
        <f t="shared" si="65"/>
        <v>416.7822801836802</v>
      </c>
      <c r="O432">
        <f t="shared" si="66"/>
        <v>39.128579999999893</v>
      </c>
    </row>
    <row r="433" spans="1:15" x14ac:dyDescent="0.25">
      <c r="A433">
        <v>70</v>
      </c>
      <c r="B433">
        <v>197.24</v>
      </c>
      <c r="C433" s="1">
        <v>10.545</v>
      </c>
      <c r="D433">
        <f t="shared" si="60"/>
        <v>-0.25900000000000034</v>
      </c>
      <c r="E433" s="5">
        <f t="shared" si="61"/>
        <v>2.2949949938591003</v>
      </c>
      <c r="F433" s="5">
        <f t="shared" si="62"/>
        <v>1.0230465840755052</v>
      </c>
      <c r="G433">
        <f t="shared" si="63"/>
        <v>3.6200000000000045</v>
      </c>
      <c r="H433">
        <f t="shared" si="64"/>
        <v>-1.3673624910237139</v>
      </c>
      <c r="M433">
        <f t="shared" si="67"/>
        <v>2.7292015946358227E-2</v>
      </c>
      <c r="N433">
        <f t="shared" si="65"/>
        <v>419.50639829661293</v>
      </c>
      <c r="O433">
        <f t="shared" si="66"/>
        <v>38.172900000000126</v>
      </c>
    </row>
    <row r="434" spans="1:15" x14ac:dyDescent="0.25">
      <c r="A434">
        <v>71</v>
      </c>
      <c r="B434">
        <v>200.86</v>
      </c>
      <c r="C434" s="1">
        <v>10.286</v>
      </c>
      <c r="D434">
        <f t="shared" si="60"/>
        <v>-0.24600000000000044</v>
      </c>
      <c r="E434" s="5">
        <f t="shared" si="61"/>
        <v>2.3028934583565053</v>
      </c>
      <c r="F434" s="5">
        <f t="shared" si="62"/>
        <v>1.0122465199850712</v>
      </c>
      <c r="G434">
        <f t="shared" si="63"/>
        <v>3.6299999999999955</v>
      </c>
      <c r="H434">
        <f t="shared" si="64"/>
        <v>-1.3515008840679228</v>
      </c>
      <c r="M434">
        <f t="shared" si="67"/>
        <v>2.7964858380420413E-2</v>
      </c>
      <c r="N434">
        <f t="shared" si="65"/>
        <v>422.10264324209368</v>
      </c>
      <c r="O434">
        <f t="shared" si="66"/>
        <v>37.338179999999959</v>
      </c>
    </row>
    <row r="435" spans="1:15" x14ac:dyDescent="0.25">
      <c r="A435">
        <v>72</v>
      </c>
      <c r="B435">
        <v>204.49</v>
      </c>
      <c r="C435">
        <v>10.039999999999999</v>
      </c>
      <c r="D435">
        <f t="shared" si="60"/>
        <v>-0.23699999999999832</v>
      </c>
      <c r="E435" s="5">
        <f t="shared" si="61"/>
        <v>2.3106720749301237</v>
      </c>
      <c r="F435" s="5">
        <f t="shared" si="62"/>
        <v>1.0017337128090005</v>
      </c>
      <c r="G435">
        <f t="shared" si="63"/>
        <v>3.6299999999999955</v>
      </c>
      <c r="H435">
        <f t="shared" si="64"/>
        <v>-1.3576367498502731</v>
      </c>
      <c r="M435">
        <f t="shared" si="67"/>
        <v>2.8641577432629923E-2</v>
      </c>
      <c r="N435">
        <f t="shared" si="65"/>
        <v>424.57022786941667</v>
      </c>
      <c r="O435">
        <f t="shared" si="66"/>
        <v>36.445199999999957</v>
      </c>
    </row>
    <row r="436" spans="1:15" x14ac:dyDescent="0.25">
      <c r="A436">
        <v>73</v>
      </c>
      <c r="B436">
        <v>208.12</v>
      </c>
      <c r="C436">
        <v>9.8030000000000008</v>
      </c>
      <c r="D436">
        <f t="shared" si="60"/>
        <v>-0.22800000000000153</v>
      </c>
      <c r="E436" s="5">
        <f t="shared" si="61"/>
        <v>2.318313817223999</v>
      </c>
      <c r="F436" s="5">
        <f t="shared" si="62"/>
        <v>0.99135900263795029</v>
      </c>
      <c r="G436">
        <f t="shared" si="63"/>
        <v>3.6299999999999955</v>
      </c>
      <c r="H436">
        <f t="shared" si="64"/>
        <v>-1.3609536561866769</v>
      </c>
      <c r="M436">
        <f t="shared" si="67"/>
        <v>2.9321966839658594E-2</v>
      </c>
      <c r="N436">
        <f t="shared" si="65"/>
        <v>426.90840432110934</v>
      </c>
      <c r="O436">
        <f t="shared" si="66"/>
        <v>35.584889999999966</v>
      </c>
    </row>
    <row r="437" spans="1:15" x14ac:dyDescent="0.25">
      <c r="A437">
        <v>74</v>
      </c>
      <c r="B437">
        <v>211.75</v>
      </c>
      <c r="C437">
        <v>9.5749999999999993</v>
      </c>
      <c r="D437">
        <f t="shared" si="60"/>
        <v>-0.21699999999999875</v>
      </c>
      <c r="E437" s="5">
        <f t="shared" si="61"/>
        <v>2.3258234190027447</v>
      </c>
      <c r="F437" s="5">
        <f t="shared" si="62"/>
        <v>0.98113878264066035</v>
      </c>
      <c r="G437">
        <f t="shared" si="63"/>
        <v>3.6299999999999955</v>
      </c>
      <c r="H437">
        <f t="shared" si="64"/>
        <v>-1.3486594868356068</v>
      </c>
      <c r="M437">
        <f t="shared" si="67"/>
        <v>3.000581922600358E-2</v>
      </c>
      <c r="N437">
        <f t="shared" si="65"/>
        <v>429.11646425611548</v>
      </c>
      <c r="O437">
        <f t="shared" si="66"/>
        <v>34.757249999999956</v>
      </c>
    </row>
    <row r="438" spans="1:15" x14ac:dyDescent="0.25">
      <c r="A438">
        <v>75</v>
      </c>
      <c r="B438">
        <v>215.38</v>
      </c>
      <c r="C438">
        <v>9.3580000000000005</v>
      </c>
      <c r="D438">
        <f t="shared" si="60"/>
        <v>-0.20800000000000018</v>
      </c>
      <c r="E438" s="5">
        <f t="shared" si="61"/>
        <v>2.3332053726253439</v>
      </c>
      <c r="F438" s="5">
        <f t="shared" si="62"/>
        <v>0.97118304085616147</v>
      </c>
      <c r="G438">
        <f t="shared" si="63"/>
        <v>3.6400000000000148</v>
      </c>
      <c r="H438">
        <f t="shared" si="64"/>
        <v>-1.3412211621743195</v>
      </c>
      <c r="M438">
        <f t="shared" si="67"/>
        <v>3.0692926167329517E-2</v>
      </c>
      <c r="N438">
        <f t="shared" si="65"/>
        <v>431.19373906082365</v>
      </c>
      <c r="O438">
        <f t="shared" si="66"/>
        <v>34.063120000000218</v>
      </c>
    </row>
    <row r="439" spans="1:15" x14ac:dyDescent="0.25">
      <c r="A439">
        <v>76</v>
      </c>
      <c r="B439">
        <v>219.02</v>
      </c>
      <c r="C439">
        <v>9.15</v>
      </c>
      <c r="D439">
        <f t="shared" si="60"/>
        <v>-0.20199999999999996</v>
      </c>
      <c r="E439" s="5">
        <f t="shared" si="61"/>
        <v>2.3404837746257177</v>
      </c>
      <c r="F439" s="5">
        <f t="shared" si="62"/>
        <v>0.96142109406644827</v>
      </c>
      <c r="G439">
        <f t="shared" si="63"/>
        <v>3.6299999999999955</v>
      </c>
      <c r="H439">
        <f t="shared" si="64"/>
        <v>-1.3580642543627444</v>
      </c>
      <c r="M439">
        <f t="shared" si="67"/>
        <v>3.1383078254121816E-2</v>
      </c>
      <c r="N439">
        <f t="shared" si="65"/>
        <v>433.13960004788061</v>
      </c>
      <c r="O439">
        <f t="shared" si="66"/>
        <v>33.214499999999965</v>
      </c>
    </row>
    <row r="440" spans="1:15" x14ac:dyDescent="0.25">
      <c r="A440">
        <v>77</v>
      </c>
      <c r="B440">
        <v>222.65</v>
      </c>
      <c r="C440">
        <v>8.9480000000000004</v>
      </c>
      <c r="D440">
        <f t="shared" si="60"/>
        <v>-0.19200000000000017</v>
      </c>
      <c r="E440" s="5">
        <f t="shared" si="61"/>
        <v>2.3476226994672418</v>
      </c>
      <c r="F440" s="5">
        <f t="shared" si="62"/>
        <v>0.95172597542459214</v>
      </c>
      <c r="G440">
        <f t="shared" si="63"/>
        <v>3.6200000000000045</v>
      </c>
      <c r="H440">
        <f t="shared" si="64"/>
        <v>-1.3449242527031984</v>
      </c>
      <c r="M440">
        <f t="shared" si="67"/>
        <v>3.207606515563155E-2</v>
      </c>
      <c r="N440">
        <f t="shared" si="65"/>
        <v>434.95345864273656</v>
      </c>
      <c r="O440">
        <f t="shared" si="66"/>
        <v>32.391760000000112</v>
      </c>
    </row>
    <row r="441" spans="1:15" x14ac:dyDescent="0.25">
      <c r="A441">
        <v>78</v>
      </c>
      <c r="B441">
        <v>226.27</v>
      </c>
      <c r="C441">
        <v>8.7560000000000002</v>
      </c>
      <c r="D441">
        <f t="shared" si="60"/>
        <v>-0.18400000000000105</v>
      </c>
      <c r="E441" s="5">
        <f t="shared" si="61"/>
        <v>2.3546269768529489</v>
      </c>
      <c r="F441" s="5">
        <f t="shared" si="62"/>
        <v>0.94230575289589413</v>
      </c>
      <c r="G441">
        <f t="shared" si="63"/>
        <v>3.6299999999999955</v>
      </c>
      <c r="H441">
        <f t="shared" si="64"/>
        <v>-1.3344325777103423</v>
      </c>
      <c r="M441">
        <f t="shared" si="67"/>
        <v>3.2771675684092047E-2</v>
      </c>
      <c r="N441">
        <f t="shared" si="65"/>
        <v>436.63476655786951</v>
      </c>
      <c r="O441">
        <f t="shared" si="66"/>
        <v>31.784279999999967</v>
      </c>
    </row>
    <row r="442" spans="1:15" x14ac:dyDescent="0.25">
      <c r="A442">
        <v>79</v>
      </c>
      <c r="B442">
        <v>229.9</v>
      </c>
      <c r="C442">
        <v>8.5719999999999992</v>
      </c>
      <c r="D442">
        <f t="shared" si="60"/>
        <v>-0.17399999999999949</v>
      </c>
      <c r="E442" s="5">
        <f t="shared" si="61"/>
        <v>2.3615389712692791</v>
      </c>
      <c r="F442" s="5">
        <f t="shared" si="62"/>
        <v>0.93308216236979102</v>
      </c>
      <c r="G442">
        <f t="shared" si="63"/>
        <v>3.6099999999999852</v>
      </c>
      <c r="H442">
        <f t="shared" si="64"/>
        <v>-1.316230772606821</v>
      </c>
      <c r="M442">
        <f t="shared" si="67"/>
        <v>3.3469697859187596E-2</v>
      </c>
      <c r="N442">
        <f t="shared" si="65"/>
        <v>438.18301595464425</v>
      </c>
      <c r="O442">
        <f t="shared" si="66"/>
        <v>30.944919999999865</v>
      </c>
    </row>
    <row r="443" spans="1:15" x14ac:dyDescent="0.25">
      <c r="A443">
        <v>80</v>
      </c>
      <c r="B443">
        <v>233.51</v>
      </c>
      <c r="C443">
        <v>8.3979999999999997</v>
      </c>
      <c r="D443">
        <f t="shared" si="60"/>
        <v>-0.16799999999999926</v>
      </c>
      <c r="E443" s="5">
        <f t="shared" si="61"/>
        <v>2.3683054838392832</v>
      </c>
      <c r="F443" s="5">
        <f t="shared" si="62"/>
        <v>0.92417587030192083</v>
      </c>
      <c r="G443">
        <f t="shared" si="63"/>
        <v>3.6100000000000136</v>
      </c>
      <c r="H443">
        <f t="shared" si="64"/>
        <v>-1.3171885045749823</v>
      </c>
      <c r="M443">
        <f t="shared" si="67"/>
        <v>3.4169918972754114E-2</v>
      </c>
      <c r="N443">
        <f t="shared" si="65"/>
        <v>439.59773959276089</v>
      </c>
      <c r="O443">
        <f t="shared" si="66"/>
        <v>30.316779999999873</v>
      </c>
    </row>
    <row r="444" spans="1:15" x14ac:dyDescent="0.25">
      <c r="A444">
        <v>81</v>
      </c>
      <c r="B444">
        <v>237.12</v>
      </c>
      <c r="C444">
        <v>8.23</v>
      </c>
      <c r="D444">
        <f t="shared" si="60"/>
        <v>-0.16099999999999959</v>
      </c>
      <c r="E444" s="5">
        <f t="shared" si="61"/>
        <v>2.3749681862992342</v>
      </c>
      <c r="F444" s="5">
        <f t="shared" si="62"/>
        <v>0.91539983521226986</v>
      </c>
      <c r="G444">
        <f t="shared" si="63"/>
        <v>3.6099999999999852</v>
      </c>
      <c r="H444">
        <f t="shared" si="64"/>
        <v>-1.3075405554483039</v>
      </c>
      <c r="M444">
        <f t="shared" si="67"/>
        <v>3.4872125653692063E-2</v>
      </c>
      <c r="N444">
        <f t="shared" si="65"/>
        <v>440.87851096725473</v>
      </c>
      <c r="O444">
        <f t="shared" si="66"/>
        <v>29.710299999999876</v>
      </c>
    </row>
    <row r="445" spans="1:15" x14ac:dyDescent="0.25">
      <c r="A445">
        <v>82</v>
      </c>
      <c r="B445">
        <v>240.73</v>
      </c>
      <c r="C445">
        <v>8.0690000000000008</v>
      </c>
      <c r="D445">
        <f t="shared" si="60"/>
        <v>-0.15700000000000092</v>
      </c>
      <c r="E445" s="5">
        <f t="shared" si="61"/>
        <v>2.3815302158362703</v>
      </c>
      <c r="F445" s="5">
        <f t="shared" si="62"/>
        <v>0.9068197154665455</v>
      </c>
      <c r="G445">
        <f t="shared" si="63"/>
        <v>3.5900000000000034</v>
      </c>
      <c r="H445">
        <f t="shared" si="64"/>
        <v>-1.3273755183571796</v>
      </c>
      <c r="M445">
        <f t="shared" si="67"/>
        <v>3.5576103933071618E-2</v>
      </c>
      <c r="N445">
        <f t="shared" si="65"/>
        <v>442.02494443301237</v>
      </c>
      <c r="O445">
        <f t="shared" si="66"/>
        <v>28.967710000000139</v>
      </c>
    </row>
    <row r="446" spans="1:15" x14ac:dyDescent="0.25">
      <c r="A446">
        <v>83</v>
      </c>
      <c r="B446">
        <v>244.32</v>
      </c>
      <c r="C446">
        <v>7.9119999999999999</v>
      </c>
      <c r="D446">
        <f t="shared" si="60"/>
        <v>-0.14900000000000002</v>
      </c>
      <c r="E446" s="5">
        <f t="shared" si="61"/>
        <v>2.3879590197123459</v>
      </c>
      <c r="F446" s="5">
        <f t="shared" si="62"/>
        <v>0.89828627858912302</v>
      </c>
      <c r="G446">
        <f t="shared" si="63"/>
        <v>3.5800000000000125</v>
      </c>
      <c r="H446">
        <f t="shared" si="64"/>
        <v>-1.3069542072849609</v>
      </c>
      <c r="M446">
        <f t="shared" si="67"/>
        <v>3.6281639309409905E-2</v>
      </c>
      <c r="N446">
        <f t="shared" si="65"/>
        <v>443.03669531677207</v>
      </c>
      <c r="O446">
        <f t="shared" si="66"/>
        <v>28.324959999999916</v>
      </c>
    </row>
    <row r="447" spans="1:15" x14ac:dyDescent="0.25">
      <c r="A447">
        <v>84</v>
      </c>
      <c r="B447">
        <v>247.9</v>
      </c>
      <c r="C447">
        <v>7.7629999999999999</v>
      </c>
      <c r="D447">
        <f t="shared" si="60"/>
        <v>-0.14799999999999969</v>
      </c>
      <c r="E447" s="5">
        <f t="shared" si="61"/>
        <v>2.3942765267678214</v>
      </c>
      <c r="F447" s="5">
        <f t="shared" si="62"/>
        <v>0.89002958616341687</v>
      </c>
      <c r="G447">
        <f t="shared" si="63"/>
        <v>3.5699999999999932</v>
      </c>
      <c r="H447">
        <f t="shared" si="64"/>
        <v>-1.3462387942448715</v>
      </c>
      <c r="M447">
        <f t="shared" si="67"/>
        <v>3.6988516814100481E-2</v>
      </c>
      <c r="N447">
        <f t="shared" si="65"/>
        <v>443.91346001658189</v>
      </c>
      <c r="O447">
        <f t="shared" si="66"/>
        <v>27.713910000000041</v>
      </c>
    </row>
    <row r="448" spans="1:15" x14ac:dyDescent="0.25">
      <c r="A448">
        <v>85</v>
      </c>
      <c r="B448">
        <v>251.47</v>
      </c>
      <c r="C448">
        <v>7.6150000000000002</v>
      </c>
      <c r="D448">
        <f t="shared" si="60"/>
        <v>-0.14100000000000001</v>
      </c>
      <c r="E448" s="5">
        <f t="shared" si="61"/>
        <v>2.4004861817912042</v>
      </c>
      <c r="F448" s="5">
        <f t="shared" si="62"/>
        <v>0.88166990767206144</v>
      </c>
      <c r="G448">
        <f t="shared" si="63"/>
        <v>3.5600000000000023</v>
      </c>
      <c r="H448">
        <f t="shared" si="64"/>
        <v>-1.3295160836448783</v>
      </c>
      <c r="M448">
        <f t="shared" si="67"/>
        <v>3.7696521076974812E-2</v>
      </c>
      <c r="N448">
        <f t="shared" si="65"/>
        <v>444.65497608869043</v>
      </c>
      <c r="O448">
        <f t="shared" si="66"/>
        <v>27.109400000000164</v>
      </c>
    </row>
    <row r="449" spans="1:15" x14ac:dyDescent="0.25">
      <c r="A449">
        <v>86</v>
      </c>
      <c r="B449">
        <v>255.03</v>
      </c>
      <c r="C449">
        <v>7.4740000000000002</v>
      </c>
      <c r="D449">
        <f t="shared" si="60"/>
        <v>-0.13900000000000023</v>
      </c>
      <c r="E449" s="5">
        <f t="shared" si="61"/>
        <v>2.406591270897152</v>
      </c>
      <c r="F449" s="5">
        <f t="shared" si="62"/>
        <v>0.87355309351361876</v>
      </c>
      <c r="G449">
        <f t="shared" si="63"/>
        <v>3.539999999999992</v>
      </c>
      <c r="H449">
        <f t="shared" si="64"/>
        <v>-1.3618105584069604</v>
      </c>
      <c r="M449">
        <f t="shared" si="67"/>
        <v>3.8405436391975654E-2</v>
      </c>
      <c r="N449">
        <f t="shared" si="65"/>
        <v>445.26102232185247</v>
      </c>
      <c r="O449">
        <f t="shared" si="66"/>
        <v>26.457959999999751</v>
      </c>
    </row>
    <row r="450" spans="1:15" x14ac:dyDescent="0.25">
      <c r="A450">
        <v>87</v>
      </c>
      <c r="B450">
        <v>258.57</v>
      </c>
      <c r="C450">
        <v>7.335</v>
      </c>
      <c r="D450">
        <f t="shared" si="60"/>
        <v>-0.13100000000000023</v>
      </c>
      <c r="E450" s="5">
        <f t="shared" si="61"/>
        <v>2.4125781354312723</v>
      </c>
      <c r="F450" s="5">
        <f t="shared" si="62"/>
        <v>0.86540011817930151</v>
      </c>
      <c r="G450">
        <f t="shared" si="63"/>
        <v>3.5199999999999818</v>
      </c>
      <c r="H450">
        <f t="shared" si="64"/>
        <v>-1.3327645912984705</v>
      </c>
      <c r="M450">
        <f t="shared" si="67"/>
        <v>3.9115046782922283E-2</v>
      </c>
      <c r="N450">
        <f t="shared" si="65"/>
        <v>445.73141879903261</v>
      </c>
      <c r="O450">
        <f t="shared" si="66"/>
        <v>25.819199999999991</v>
      </c>
    </row>
    <row r="451" spans="1:15" x14ac:dyDescent="0.25">
      <c r="A451">
        <v>88</v>
      </c>
      <c r="B451">
        <v>262.08999999999997</v>
      </c>
      <c r="C451">
        <v>7.2039999999999997</v>
      </c>
      <c r="D451">
        <f t="shared" si="60"/>
        <v>-0.12800000000000011</v>
      </c>
      <c r="E451" s="5">
        <f t="shared" si="61"/>
        <v>2.4184504508295834</v>
      </c>
      <c r="F451" s="5">
        <f t="shared" si="62"/>
        <v>0.85757370414749567</v>
      </c>
      <c r="G451">
        <f t="shared" si="63"/>
        <v>3.5100000000000477</v>
      </c>
      <c r="H451">
        <f t="shared" si="64"/>
        <v>-1.3475929690518242</v>
      </c>
      <c r="M451">
        <f t="shared" si="67"/>
        <v>3.9825136069347469E-2</v>
      </c>
      <c r="N451">
        <f t="shared" si="65"/>
        <v>446.06602694649467</v>
      </c>
      <c r="O451">
        <f t="shared" si="66"/>
        <v>25.286040000000419</v>
      </c>
    </row>
    <row r="452" spans="1:15" x14ac:dyDescent="0.25">
      <c r="A452">
        <v>89</v>
      </c>
      <c r="B452">
        <v>265.60000000000002</v>
      </c>
      <c r="C452">
        <v>7.0759999999999996</v>
      </c>
      <c r="D452">
        <f t="shared" ref="D452:D515" si="68">C453-C452</f>
        <v>-0.12199999999999989</v>
      </c>
      <c r="E452" s="5">
        <f t="shared" ref="E452:E515" si="69">LOG(B452)</f>
        <v>2.42422807069598</v>
      </c>
      <c r="F452" s="5">
        <f t="shared" ref="F452:F515" si="70">LOG(C452)</f>
        <v>0.84978782423768551</v>
      </c>
      <c r="G452">
        <f t="shared" ref="G452:G515" si="71">B453-B452</f>
        <v>3.4899999999999523</v>
      </c>
      <c r="H452">
        <f t="shared" ref="H452:H515" si="72">(F453-F452)/(E453-E452)</f>
        <v>-1.3322433881529954</v>
      </c>
      <c r="M452">
        <f t="shared" si="67"/>
        <v>4.0535487932385858E-2</v>
      </c>
      <c r="N452">
        <f t="shared" ref="N452:N515" si="73">$K$39*($K$41^2)*((SIN(RADIANS(A452))))+($K$40/2)*(SIN(2*RADIANS(A452)))</f>
        <v>446.26474957027</v>
      </c>
      <c r="O452">
        <f t="shared" ref="O452:O515" si="74">(C452*100000)*((B453/100000)-(B452/100000))</f>
        <v>24.695239999999412</v>
      </c>
    </row>
    <row r="453" spans="1:15" x14ac:dyDescent="0.25">
      <c r="A453">
        <v>90</v>
      </c>
      <c r="B453">
        <v>269.08999999999997</v>
      </c>
      <c r="C453">
        <v>6.9539999999999997</v>
      </c>
      <c r="D453">
        <f t="shared" si="68"/>
        <v>-0.12000000000000011</v>
      </c>
      <c r="E453" s="5">
        <f t="shared" si="69"/>
        <v>2.4298975586871476</v>
      </c>
      <c r="F453" s="5">
        <f t="shared" si="70"/>
        <v>0.84223468634723964</v>
      </c>
      <c r="G453">
        <f t="shared" si="71"/>
        <v>3.4800000000000182</v>
      </c>
      <c r="H453">
        <f t="shared" si="72"/>
        <v>-1.354666786476334</v>
      </c>
      <c r="M453">
        <f t="shared" ref="M453:M516" si="75">$K$39*((1-COS(RADIANS(A453))+($K$39/$K$38)*(1-SQRT(1-(($K$39/$K$38)^2)*SIN(RADIANS(A453))))))</f>
        <v>4.1245885980693842E-2</v>
      </c>
      <c r="N453">
        <f t="shared" si="73"/>
        <v>446.32753087999998</v>
      </c>
      <c r="O453">
        <f t="shared" si="74"/>
        <v>24.199920000000137</v>
      </c>
    </row>
    <row r="454" spans="1:15" x14ac:dyDescent="0.25">
      <c r="A454">
        <v>91</v>
      </c>
      <c r="B454">
        <v>272.57</v>
      </c>
      <c r="C454">
        <v>6.8339999999999996</v>
      </c>
      <c r="D454">
        <f t="shared" si="68"/>
        <v>-0.11499999999999932</v>
      </c>
      <c r="E454" s="5">
        <f t="shared" si="69"/>
        <v>2.4354780541713246</v>
      </c>
      <c r="F454" s="5">
        <f t="shared" si="70"/>
        <v>0.83467497446274397</v>
      </c>
      <c r="G454">
        <f t="shared" si="71"/>
        <v>3.4499999999999886</v>
      </c>
      <c r="H454">
        <f t="shared" si="72"/>
        <v>-1.3492607640834502</v>
      </c>
      <c r="M454">
        <f t="shared" si="75"/>
        <v>4.1956113816380737E-2</v>
      </c>
      <c r="N454">
        <f t="shared" si="73"/>
        <v>446.25435650015203</v>
      </c>
      <c r="O454">
        <f t="shared" si="74"/>
        <v>23.577300000000164</v>
      </c>
    </row>
    <row r="455" spans="1:15" x14ac:dyDescent="0.25">
      <c r="A455">
        <v>92</v>
      </c>
      <c r="B455">
        <v>276.02</v>
      </c>
      <c r="C455">
        <v>6.7190000000000003</v>
      </c>
      <c r="D455">
        <f t="shared" si="68"/>
        <v>-0.11000000000000032</v>
      </c>
      <c r="E455" s="5">
        <f t="shared" si="69"/>
        <v>2.4409405515396636</v>
      </c>
      <c r="F455" s="5">
        <f t="shared" si="70"/>
        <v>0.827304641089735</v>
      </c>
      <c r="G455">
        <f t="shared" si="71"/>
        <v>3.4300000000000068</v>
      </c>
      <c r="H455">
        <f t="shared" si="72"/>
        <v>-1.3365909946191505</v>
      </c>
      <c r="M455">
        <f t="shared" si="75"/>
        <v>4.2665955100931054E-2</v>
      </c>
      <c r="N455">
        <f t="shared" si="73"/>
        <v>446.04525346861368</v>
      </c>
      <c r="O455">
        <f t="shared" si="74"/>
        <v>23.046169999999794</v>
      </c>
    </row>
    <row r="456" spans="1:15" x14ac:dyDescent="0.25">
      <c r="A456">
        <v>93</v>
      </c>
      <c r="B456">
        <v>279.45</v>
      </c>
      <c r="C456">
        <v>6.609</v>
      </c>
      <c r="D456">
        <f t="shared" si="68"/>
        <v>-0.10799999999999965</v>
      </c>
      <c r="E456" s="5">
        <f t="shared" si="69"/>
        <v>2.4463041139519239</v>
      </c>
      <c r="F456" s="5">
        <f t="shared" si="70"/>
        <v>0.82013575187043009</v>
      </c>
      <c r="G456">
        <f t="shared" si="71"/>
        <v>3.410000000000025</v>
      </c>
      <c r="H456">
        <f t="shared" si="72"/>
        <v>-1.3584604300674754</v>
      </c>
      <c r="M456">
        <f t="shared" si="75"/>
        <v>4.3375193621097916E-2</v>
      </c>
      <c r="N456">
        <f t="shared" si="73"/>
        <v>445.70029022267153</v>
      </c>
      <c r="O456">
        <f t="shared" si="74"/>
        <v>22.536690000000299</v>
      </c>
    </row>
    <row r="457" spans="1:15" x14ac:dyDescent="0.25">
      <c r="A457">
        <v>94</v>
      </c>
      <c r="B457">
        <v>282.86</v>
      </c>
      <c r="C457">
        <v>6.5010000000000003</v>
      </c>
      <c r="D457">
        <f t="shared" si="68"/>
        <v>-0.10400000000000009</v>
      </c>
      <c r="E457" s="5">
        <f t="shared" si="69"/>
        <v>2.4515715370380673</v>
      </c>
      <c r="F457" s="5">
        <f t="shared" si="70"/>
        <v>0.81298016603948042</v>
      </c>
      <c r="G457">
        <f t="shared" si="71"/>
        <v>3.3799999999999955</v>
      </c>
      <c r="H457">
        <f t="shared" si="72"/>
        <v>-1.357647917637983</v>
      </c>
      <c r="M457">
        <f t="shared" si="75"/>
        <v>4.4083613354747454E-2</v>
      </c>
      <c r="N457">
        <f t="shared" si="73"/>
        <v>445.21957657238659</v>
      </c>
      <c r="O457">
        <f t="shared" si="74"/>
        <v>21.973380000000041</v>
      </c>
    </row>
    <row r="458" spans="1:15" x14ac:dyDescent="0.25">
      <c r="A458">
        <v>95</v>
      </c>
      <c r="B458">
        <v>286.24</v>
      </c>
      <c r="C458">
        <v>6.3970000000000002</v>
      </c>
      <c r="D458">
        <f t="shared" si="68"/>
        <v>-9.7000000000000419E-2</v>
      </c>
      <c r="E458" s="5">
        <f t="shared" si="69"/>
        <v>2.4567303232232978</v>
      </c>
      <c r="F458" s="5">
        <f t="shared" si="70"/>
        <v>0.80597635071756268</v>
      </c>
      <c r="G458">
        <f t="shared" si="71"/>
        <v>3.3700000000000045</v>
      </c>
      <c r="H458">
        <f t="shared" si="72"/>
        <v>-1.3054299614013862</v>
      </c>
      <c r="M458">
        <f t="shared" si="75"/>
        <v>4.4790998536634187E-2</v>
      </c>
      <c r="N458">
        <f t="shared" si="73"/>
        <v>444.60326366138122</v>
      </c>
      <c r="O458">
        <f t="shared" si="74"/>
        <v>21.557889999999865</v>
      </c>
    </row>
    <row r="459" spans="1:15" x14ac:dyDescent="0.25">
      <c r="A459">
        <v>96</v>
      </c>
      <c r="B459">
        <v>289.61</v>
      </c>
      <c r="C459">
        <v>6.3</v>
      </c>
      <c r="D459">
        <f t="shared" si="68"/>
        <v>-9.7999999999999865E-2</v>
      </c>
      <c r="E459" s="5">
        <f t="shared" si="69"/>
        <v>2.4618135536226196</v>
      </c>
      <c r="F459" s="5">
        <f t="shared" si="70"/>
        <v>0.79934054945358168</v>
      </c>
      <c r="G459">
        <f t="shared" si="71"/>
        <v>3.339999999999975</v>
      </c>
      <c r="H459">
        <f t="shared" si="72"/>
        <v>-1.3672404946012269</v>
      </c>
      <c r="M459">
        <f t="shared" si="75"/>
        <v>4.549713372408748E-2</v>
      </c>
      <c r="N459">
        <f t="shared" si="73"/>
        <v>443.85154391505637</v>
      </c>
      <c r="O459">
        <f t="shared" si="74"/>
        <v>21.041999999999895</v>
      </c>
    </row>
    <row r="460" spans="1:15" x14ac:dyDescent="0.25">
      <c r="A460">
        <v>97</v>
      </c>
      <c r="B460">
        <v>292.95</v>
      </c>
      <c r="C460">
        <v>6.202</v>
      </c>
      <c r="D460">
        <f t="shared" si="68"/>
        <v>-8.9999999999999858E-2</v>
      </c>
      <c r="E460" s="5">
        <f t="shared" si="69"/>
        <v>2.4667935023435357</v>
      </c>
      <c r="F460" s="5">
        <f t="shared" si="70"/>
        <v>0.79253176190130759</v>
      </c>
      <c r="G460">
        <f t="shared" si="71"/>
        <v>3.3100000000000023</v>
      </c>
      <c r="H460">
        <f t="shared" si="72"/>
        <v>-1.3010339816469481</v>
      </c>
      <c r="M460">
        <f t="shared" si="75"/>
        <v>4.6201803862588896E-2</v>
      </c>
      <c r="N460">
        <f t="shared" si="73"/>
        <v>442.96465097626253</v>
      </c>
      <c r="O460">
        <f t="shared" si="74"/>
        <v>20.528619999999929</v>
      </c>
    </row>
    <row r="461" spans="1:15" x14ac:dyDescent="0.25">
      <c r="A461">
        <v>98</v>
      </c>
      <c r="B461">
        <v>296.26</v>
      </c>
      <c r="C461">
        <v>6.1120000000000001</v>
      </c>
      <c r="D461">
        <f t="shared" si="68"/>
        <v>-9.4000000000000306E-2</v>
      </c>
      <c r="E461" s="5">
        <f t="shared" si="69"/>
        <v>2.4716730185000912</v>
      </c>
      <c r="F461" s="5">
        <f t="shared" si="70"/>
        <v>0.78618334556763347</v>
      </c>
      <c r="G461">
        <f t="shared" si="71"/>
        <v>3.2800000000000296</v>
      </c>
      <c r="H461">
        <f t="shared" si="72"/>
        <v>-1.4076607918357955</v>
      </c>
      <c r="M461">
        <f t="shared" si="75"/>
        <v>4.6904794351220934E-2</v>
      </c>
      <c r="N461">
        <f t="shared" si="73"/>
        <v>441.94285962845004</v>
      </c>
      <c r="O461">
        <f t="shared" si="74"/>
        <v>20.047360000000221</v>
      </c>
    </row>
    <row r="462" spans="1:15" x14ac:dyDescent="0.25">
      <c r="A462">
        <v>99</v>
      </c>
      <c r="B462">
        <v>299.54000000000002</v>
      </c>
      <c r="C462">
        <v>6.0179999999999998</v>
      </c>
      <c r="D462">
        <f t="shared" si="68"/>
        <v>-8.599999999999941E-2</v>
      </c>
      <c r="E462" s="5">
        <f t="shared" si="69"/>
        <v>2.4764548254543031</v>
      </c>
      <c r="F462" s="5">
        <f t="shared" si="70"/>
        <v>0.77945218340406175</v>
      </c>
      <c r="G462">
        <f t="shared" si="71"/>
        <v>3.2599999999999909</v>
      </c>
      <c r="H462">
        <f t="shared" si="72"/>
        <v>-1.3297129788718942</v>
      </c>
      <c r="M462">
        <f t="shared" si="75"/>
        <v>4.7605891107966848E-2</v>
      </c>
      <c r="N462">
        <f t="shared" si="73"/>
        <v>440.78648570632987</v>
      </c>
      <c r="O462">
        <f t="shared" si="74"/>
        <v>19.61868000000015</v>
      </c>
    </row>
    <row r="463" spans="1:15" x14ac:dyDescent="0.25">
      <c r="A463">
        <v>100</v>
      </c>
      <c r="B463">
        <v>302.8</v>
      </c>
      <c r="C463">
        <v>5.9320000000000004</v>
      </c>
      <c r="D463">
        <f t="shared" si="68"/>
        <v>-8.8000000000000078E-2</v>
      </c>
      <c r="E463" s="5">
        <f t="shared" si="69"/>
        <v>2.4811558708280352</v>
      </c>
      <c r="F463" s="5">
        <f t="shared" si="70"/>
        <v>0.77320114235634441</v>
      </c>
      <c r="G463">
        <f t="shared" si="71"/>
        <v>3.2299999999999613</v>
      </c>
      <c r="H463">
        <f t="shared" si="72"/>
        <v>-1.4085828832744947</v>
      </c>
      <c r="M463">
        <f t="shared" si="75"/>
        <v>4.830488063484225E-2</v>
      </c>
      <c r="N463">
        <f t="shared" si="73"/>
        <v>439.49588599407849</v>
      </c>
      <c r="O463">
        <f t="shared" si="74"/>
        <v>19.160359999999663</v>
      </c>
    </row>
    <row r="464" spans="1:15" x14ac:dyDescent="0.25">
      <c r="A464">
        <v>101</v>
      </c>
      <c r="B464">
        <v>306.02999999999997</v>
      </c>
      <c r="C464">
        <v>5.8440000000000003</v>
      </c>
      <c r="D464">
        <f t="shared" si="68"/>
        <v>-8.4000000000000519E-2</v>
      </c>
      <c r="E464" s="5">
        <f t="shared" si="69"/>
        <v>2.4857640022849474</v>
      </c>
      <c r="F464" s="5">
        <f t="shared" si="70"/>
        <v>0.76671020726225914</v>
      </c>
      <c r="G464">
        <f t="shared" si="71"/>
        <v>3.2000000000000455</v>
      </c>
      <c r="H464">
        <f t="shared" si="72"/>
        <v>-1.3918227749214864</v>
      </c>
      <c r="M464">
        <f t="shared" si="75"/>
        <v>4.9001550082838352E-2</v>
      </c>
      <c r="N464">
        <f t="shared" si="73"/>
        <v>438.07145811112503</v>
      </c>
      <c r="O464">
        <f t="shared" si="74"/>
        <v>18.7008000000002</v>
      </c>
    </row>
    <row r="465" spans="1:15" x14ac:dyDescent="0.25">
      <c r="A465">
        <v>102</v>
      </c>
      <c r="B465">
        <v>309.23</v>
      </c>
      <c r="C465">
        <v>5.76</v>
      </c>
      <c r="D465">
        <f t="shared" si="68"/>
        <v>-7.7999999999999403E-2</v>
      </c>
      <c r="E465" s="5">
        <f t="shared" si="69"/>
        <v>2.4902816204417575</v>
      </c>
      <c r="F465" s="5">
        <f t="shared" si="70"/>
        <v>0.76042248342321206</v>
      </c>
      <c r="G465">
        <f t="shared" si="71"/>
        <v>3.1699999999999591</v>
      </c>
      <c r="H465">
        <f t="shared" si="72"/>
        <v>-1.3368058130702241</v>
      </c>
      <c r="M465">
        <f t="shared" si="75"/>
        <v>4.9695687316657668E-2</v>
      </c>
      <c r="N465">
        <f t="shared" si="73"/>
        <v>436.51364038556159</v>
      </c>
      <c r="O465">
        <f t="shared" si="74"/>
        <v>18.259199999999726</v>
      </c>
    </row>
    <row r="466" spans="1:15" x14ac:dyDescent="0.25">
      <c r="A466">
        <v>103</v>
      </c>
      <c r="B466">
        <v>312.39999999999998</v>
      </c>
      <c r="C466">
        <v>5.6820000000000004</v>
      </c>
      <c r="D466">
        <f t="shared" si="68"/>
        <v>-7.8000000000000291E-2</v>
      </c>
      <c r="E466" s="5">
        <f t="shared" si="69"/>
        <v>2.4947110252052629</v>
      </c>
      <c r="F466" s="5">
        <f t="shared" si="70"/>
        <v>0.7545012293869171</v>
      </c>
      <c r="G466">
        <f t="shared" si="71"/>
        <v>3.1400000000000432</v>
      </c>
      <c r="H466">
        <f t="shared" si="72"/>
        <v>-1.3821219120846855</v>
      </c>
      <c r="M466">
        <f t="shared" si="75"/>
        <v>5.0387080979222162E-2</v>
      </c>
      <c r="N466">
        <f t="shared" si="73"/>
        <v>434.82291171522274</v>
      </c>
      <c r="O466">
        <f t="shared" si="74"/>
        <v>17.841480000000249</v>
      </c>
    </row>
    <row r="467" spans="1:15" x14ac:dyDescent="0.25">
      <c r="A467">
        <v>104</v>
      </c>
      <c r="B467">
        <v>315.54000000000002</v>
      </c>
      <c r="C467">
        <v>5.6040000000000001</v>
      </c>
      <c r="D467">
        <f t="shared" si="68"/>
        <v>-7.8999999999999737E-2</v>
      </c>
      <c r="E467" s="5">
        <f t="shared" si="69"/>
        <v>2.4990544211971009</v>
      </c>
      <c r="F467" s="5">
        <f t="shared" si="70"/>
        <v>0.74849812661373705</v>
      </c>
      <c r="G467">
        <f t="shared" si="71"/>
        <v>3.1099999999999568</v>
      </c>
      <c r="H467">
        <f t="shared" si="72"/>
        <v>-1.4475506311345121</v>
      </c>
      <c r="M467">
        <f t="shared" si="75"/>
        <v>5.107552055593477E-2</v>
      </c>
      <c r="N467">
        <f t="shared" si="73"/>
        <v>432.99979141648299</v>
      </c>
      <c r="O467">
        <f t="shared" si="74"/>
        <v>17.428439999999785</v>
      </c>
    </row>
    <row r="468" spans="1:15" x14ac:dyDescent="0.25">
      <c r="A468">
        <v>105</v>
      </c>
      <c r="B468">
        <v>318.64999999999998</v>
      </c>
      <c r="C468">
        <v>5.5250000000000004</v>
      </c>
      <c r="D468">
        <f t="shared" si="68"/>
        <v>-6.899999999999995E-2</v>
      </c>
      <c r="E468" s="5">
        <f t="shared" si="69"/>
        <v>2.5033139228158845</v>
      </c>
      <c r="F468" s="5">
        <f t="shared" si="70"/>
        <v>0.74233228235714832</v>
      </c>
      <c r="G468">
        <f t="shared" si="71"/>
        <v>3.0800000000000409</v>
      </c>
      <c r="H468">
        <f t="shared" si="72"/>
        <v>-1.3064614804712478</v>
      </c>
      <c r="M468">
        <f t="shared" si="75"/>
        <v>5.1760796438674699E-2</v>
      </c>
      <c r="N468">
        <f t="shared" si="73"/>
        <v>431.04483906082362</v>
      </c>
      <c r="O468">
        <f t="shared" si="74"/>
        <v>17.017000000000294</v>
      </c>
    </row>
    <row r="469" spans="1:15" x14ac:dyDescent="0.25">
      <c r="A469">
        <v>106</v>
      </c>
      <c r="B469">
        <v>321.73</v>
      </c>
      <c r="C469">
        <v>5.4560000000000004</v>
      </c>
      <c r="D469">
        <f t="shared" si="68"/>
        <v>-6.8000000000000504E-2</v>
      </c>
      <c r="E469" s="5">
        <f t="shared" si="69"/>
        <v>2.507491558965369</v>
      </c>
      <c r="F469" s="5">
        <f t="shared" si="70"/>
        <v>0.73687436164842257</v>
      </c>
      <c r="G469">
        <f t="shared" si="71"/>
        <v>3.0399999999999636</v>
      </c>
      <c r="H469">
        <f t="shared" si="72"/>
        <v>-1.3335731443898011</v>
      </c>
      <c r="M469">
        <f t="shared" si="75"/>
        <v>5.2442699989507312E-2</v>
      </c>
      <c r="N469">
        <f t="shared" si="73"/>
        <v>428.95865429922685</v>
      </c>
      <c r="O469">
        <f t="shared" si="74"/>
        <v>16.586239999999695</v>
      </c>
    </row>
    <row r="470" spans="1:15" x14ac:dyDescent="0.25">
      <c r="A470">
        <v>107</v>
      </c>
      <c r="B470">
        <v>324.77</v>
      </c>
      <c r="C470">
        <v>5.3879999999999999</v>
      </c>
      <c r="D470">
        <f t="shared" si="68"/>
        <v>-7.0000000000000284E-2</v>
      </c>
      <c r="E470" s="5">
        <f t="shared" si="69"/>
        <v>2.511575905309916</v>
      </c>
      <c r="F470" s="5">
        <f t="shared" si="70"/>
        <v>0.73142758705094801</v>
      </c>
      <c r="G470">
        <f t="shared" si="71"/>
        <v>3.0200000000000387</v>
      </c>
      <c r="H470">
        <f t="shared" si="72"/>
        <v>-1.4128218264816628</v>
      </c>
      <c r="M470">
        <f t="shared" si="75"/>
        <v>5.3121023604089365E-2</v>
      </c>
      <c r="N470">
        <f t="shared" si="73"/>
        <v>426.7418766744558</v>
      </c>
      <c r="O470">
        <f t="shared" si="74"/>
        <v>16.271760000000338</v>
      </c>
    </row>
    <row r="471" spans="1:15" x14ac:dyDescent="0.25">
      <c r="A471">
        <v>108</v>
      </c>
      <c r="B471">
        <v>327.79</v>
      </c>
      <c r="C471">
        <v>5.3179999999999996</v>
      </c>
      <c r="D471">
        <f t="shared" si="68"/>
        <v>-7.299999999999951E-2</v>
      </c>
      <c r="E471" s="5">
        <f t="shared" si="69"/>
        <v>2.5155957002684515</v>
      </c>
      <c r="F471" s="5">
        <f t="shared" si="70"/>
        <v>0.7257483329955482</v>
      </c>
      <c r="G471">
        <f t="shared" si="71"/>
        <v>2.9699999999999704</v>
      </c>
      <c r="H471">
        <f t="shared" si="72"/>
        <v>-1.5323989822948443</v>
      </c>
      <c r="M471">
        <f t="shared" si="75"/>
        <v>5.3795560774750645E-2</v>
      </c>
      <c r="N471">
        <f t="shared" si="73"/>
        <v>424.39518542128405</v>
      </c>
      <c r="O471">
        <f t="shared" si="74"/>
        <v>15.794459999999836</v>
      </c>
    </row>
    <row r="472" spans="1:15" x14ac:dyDescent="0.25">
      <c r="A472">
        <v>109</v>
      </c>
      <c r="B472">
        <v>330.76</v>
      </c>
      <c r="C472">
        <v>5.2450000000000001</v>
      </c>
      <c r="D472">
        <f t="shared" si="68"/>
        <v>-6.4000000000000057E-2</v>
      </c>
      <c r="E472" s="5">
        <f t="shared" si="69"/>
        <v>2.5195129832576257</v>
      </c>
      <c r="F472" s="5">
        <f t="shared" si="70"/>
        <v>0.71974549252957665</v>
      </c>
      <c r="G472">
        <f t="shared" si="71"/>
        <v>2.9499999999999886</v>
      </c>
      <c r="H472">
        <f t="shared" si="72"/>
        <v>-1.3826689713388269</v>
      </c>
      <c r="M472">
        <f t="shared" si="75"/>
        <v>5.4466106153232961E-2</v>
      </c>
      <c r="N472">
        <f t="shared" si="73"/>
        <v>421.91929925474165</v>
      </c>
      <c r="O472">
        <f t="shared" si="74"/>
        <v>15.472750000000007</v>
      </c>
    </row>
    <row r="473" spans="1:15" x14ac:dyDescent="0.25">
      <c r="A473">
        <v>110</v>
      </c>
      <c r="B473">
        <v>333.71</v>
      </c>
      <c r="C473">
        <v>5.181</v>
      </c>
      <c r="D473">
        <f t="shared" si="68"/>
        <v>-6.5000000000000391E-2</v>
      </c>
      <c r="E473" s="5">
        <f t="shared" si="69"/>
        <v>2.5233692209782803</v>
      </c>
      <c r="F473" s="5">
        <f t="shared" si="70"/>
        <v>0.7144135922871212</v>
      </c>
      <c r="G473">
        <f t="shared" si="71"/>
        <v>2.9000000000000341</v>
      </c>
      <c r="H473">
        <f t="shared" si="72"/>
        <v>-1.4591162108913649</v>
      </c>
      <c r="M473">
        <f t="shared" si="75"/>
        <v>5.5132455613067663E-2</v>
      </c>
      <c r="N473">
        <f t="shared" si="73"/>
        <v>419.31497614644837</v>
      </c>
      <c r="O473">
        <f t="shared" si="74"/>
        <v>15.024900000000196</v>
      </c>
    </row>
    <row r="474" spans="1:15" x14ac:dyDescent="0.25">
      <c r="A474">
        <v>111</v>
      </c>
      <c r="B474">
        <v>336.61</v>
      </c>
      <c r="C474">
        <v>5.1159999999999997</v>
      </c>
      <c r="D474">
        <f t="shared" si="68"/>
        <v>-6.2999999999999723E-2</v>
      </c>
      <c r="E474" s="5">
        <f t="shared" si="69"/>
        <v>2.5271270138391762</v>
      </c>
      <c r="F474" s="5">
        <f t="shared" si="70"/>
        <v>0.70893053580661625</v>
      </c>
      <c r="G474">
        <f t="shared" si="71"/>
        <v>2.8799999999999955</v>
      </c>
      <c r="H474">
        <f t="shared" si="72"/>
        <v>-1.454399377176997</v>
      </c>
      <c r="M474">
        <f t="shared" si="75"/>
        <v>5.5794406311573001E-2</v>
      </c>
      <c r="N474">
        <f t="shared" si="73"/>
        <v>416.58301308910654</v>
      </c>
      <c r="O474">
        <f t="shared" si="74"/>
        <v>14.734079999999913</v>
      </c>
    </row>
    <row r="475" spans="1:15" x14ac:dyDescent="0.25">
      <c r="A475">
        <v>112</v>
      </c>
      <c r="B475">
        <v>339.49</v>
      </c>
      <c r="C475">
        <v>5.0529999999999999</v>
      </c>
      <c r="D475">
        <f t="shared" si="68"/>
        <v>-6.2000000000000277E-2</v>
      </c>
      <c r="E475" s="5">
        <f t="shared" si="69"/>
        <v>2.5308269862489765</v>
      </c>
      <c r="F475" s="5">
        <f t="shared" si="70"/>
        <v>0.70354929823823054</v>
      </c>
      <c r="G475">
        <f t="shared" si="71"/>
        <v>2.8299999999999841</v>
      </c>
      <c r="H475">
        <f t="shared" si="72"/>
        <v>-1.4871848023932766</v>
      </c>
      <c r="M475">
        <f t="shared" si="75"/>
        <v>5.6451756751452732E-2</v>
      </c>
      <c r="N475">
        <f t="shared" si="73"/>
        <v>413.72424584923391</v>
      </c>
      <c r="O475">
        <f t="shared" si="74"/>
        <v>14.299989999999882</v>
      </c>
    </row>
    <row r="476" spans="1:15" x14ac:dyDescent="0.25">
      <c r="A476">
        <v>113</v>
      </c>
      <c r="B476">
        <v>342.32</v>
      </c>
      <c r="C476">
        <v>4.9909999999999997</v>
      </c>
      <c r="D476">
        <f t="shared" si="68"/>
        <v>-5.7999999999999829E-2</v>
      </c>
      <c r="E476" s="5">
        <f t="shared" si="69"/>
        <v>2.5344322734758764</v>
      </c>
      <c r="F476" s="5">
        <f t="shared" si="70"/>
        <v>0.6981875698661224</v>
      </c>
      <c r="G476">
        <f t="shared" si="71"/>
        <v>2.8000000000000114</v>
      </c>
      <c r="H476">
        <f t="shared" si="72"/>
        <v>-1.4348964085259521</v>
      </c>
      <c r="M476">
        <f t="shared" si="75"/>
        <v>5.7104306841977585E-2</v>
      </c>
      <c r="N476">
        <f t="shared" si="73"/>
        <v>410.73954870821348</v>
      </c>
      <c r="O476">
        <f t="shared" si="74"/>
        <v>13.974800000000121</v>
      </c>
    </row>
    <row r="477" spans="1:15" x14ac:dyDescent="0.25">
      <c r="A477">
        <v>114</v>
      </c>
      <c r="B477">
        <v>345.12</v>
      </c>
      <c r="C477">
        <v>4.9329999999999998</v>
      </c>
      <c r="D477">
        <f t="shared" si="68"/>
        <v>-5.6999999999999496E-2</v>
      </c>
      <c r="E477" s="5">
        <f t="shared" si="69"/>
        <v>2.5379701277584696</v>
      </c>
      <c r="F477" s="5">
        <f t="shared" si="70"/>
        <v>0.69311111546214121</v>
      </c>
      <c r="G477">
        <f t="shared" si="71"/>
        <v>2.7699999999999818</v>
      </c>
      <c r="H477">
        <f t="shared" si="72"/>
        <v>-1.4538259921585062</v>
      </c>
      <c r="M477">
        <f t="shared" si="75"/>
        <v>5.7751857959731076E-2</v>
      </c>
      <c r="N477">
        <f t="shared" si="73"/>
        <v>407.62983419174805</v>
      </c>
      <c r="O477">
        <f t="shared" si="74"/>
        <v>13.664409999999931</v>
      </c>
    </row>
    <row r="478" spans="1:15" x14ac:dyDescent="0.25">
      <c r="A478">
        <v>115</v>
      </c>
      <c r="B478">
        <v>347.89</v>
      </c>
      <c r="C478">
        <v>4.8760000000000003</v>
      </c>
      <c r="D478">
        <f t="shared" si="68"/>
        <v>-5.8000000000000718E-2</v>
      </c>
      <c r="E478" s="5">
        <f t="shared" si="69"/>
        <v>2.5414419452545256</v>
      </c>
      <c r="F478" s="5">
        <f t="shared" si="70"/>
        <v>0.68806369694634439</v>
      </c>
      <c r="G478">
        <f t="shared" si="71"/>
        <v>2.7200000000000273</v>
      </c>
      <c r="H478">
        <f t="shared" si="72"/>
        <v>-1.536474906016406</v>
      </c>
      <c r="M478">
        <f t="shared" si="75"/>
        <v>5.8394213008901852E-2</v>
      </c>
      <c r="N478">
        <f t="shared" si="73"/>
        <v>404.39605278780448</v>
      </c>
      <c r="O478">
        <f t="shared" si="74"/>
        <v>13.262720000000112</v>
      </c>
    </row>
    <row r="479" spans="1:15" x14ac:dyDescent="0.25">
      <c r="A479">
        <v>116</v>
      </c>
      <c r="B479">
        <v>350.61</v>
      </c>
      <c r="C479">
        <v>4.8179999999999996</v>
      </c>
      <c r="D479">
        <f t="shared" si="68"/>
        <v>-5.1999999999999602E-2</v>
      </c>
      <c r="E479" s="5">
        <f t="shared" si="69"/>
        <v>2.5448242987597278</v>
      </c>
      <c r="F479" s="5">
        <f t="shared" si="70"/>
        <v>0.68286679566232455</v>
      </c>
      <c r="G479">
        <f t="shared" si="71"/>
        <v>2.6899999999999977</v>
      </c>
      <c r="H479">
        <f t="shared" si="72"/>
        <v>-1.4197881304535285</v>
      </c>
      <c r="M479">
        <f t="shared" si="75"/>
        <v>5.9031176481104126E-2</v>
      </c>
      <c r="N479">
        <f t="shared" si="73"/>
        <v>401.03919265313948</v>
      </c>
      <c r="O479">
        <f t="shared" si="74"/>
        <v>12.960419999999921</v>
      </c>
    </row>
    <row r="480" spans="1:15" x14ac:dyDescent="0.25">
      <c r="A480">
        <v>117</v>
      </c>
      <c r="B480">
        <v>353.3</v>
      </c>
      <c r="C480">
        <v>4.766</v>
      </c>
      <c r="D480">
        <f t="shared" si="68"/>
        <v>-5.1999999999999602E-2</v>
      </c>
      <c r="E480" s="5">
        <f t="shared" si="69"/>
        <v>2.5481436374348454</v>
      </c>
      <c r="F480" s="5">
        <f t="shared" si="70"/>
        <v>0.67815403801043728</v>
      </c>
      <c r="G480">
        <f t="shared" si="71"/>
        <v>2.6499999999999773</v>
      </c>
      <c r="H480">
        <f t="shared" si="72"/>
        <v>-1.4680836824589338</v>
      </c>
      <c r="M480">
        <f t="shared" si="75"/>
        <v>5.9662554514708636E-2</v>
      </c>
      <c r="N480">
        <f t="shared" si="73"/>
        <v>397.5602793085028</v>
      </c>
      <c r="O480">
        <f t="shared" si="74"/>
        <v>12.629899999999816</v>
      </c>
    </row>
    <row r="481" spans="1:15" x14ac:dyDescent="0.25">
      <c r="A481">
        <v>118</v>
      </c>
      <c r="B481">
        <v>355.95</v>
      </c>
      <c r="C481">
        <v>4.7140000000000004</v>
      </c>
      <c r="D481">
        <f t="shared" si="68"/>
        <v>-5.5000000000000604E-2</v>
      </c>
      <c r="E481" s="5">
        <f t="shared" si="69"/>
        <v>2.5513889972730204</v>
      </c>
      <c r="F481" s="5">
        <f t="shared" si="70"/>
        <v>0.67338957818830503</v>
      </c>
      <c r="G481">
        <f t="shared" si="71"/>
        <v>2.6100000000000136</v>
      </c>
      <c r="H481">
        <f t="shared" si="72"/>
        <v>-1.6064045646976177</v>
      </c>
      <c r="M481">
        <f t="shared" si="75"/>
        <v>6.0288154953666406E-2</v>
      </c>
      <c r="N481">
        <f t="shared" si="73"/>
        <v>393.9603753226109</v>
      </c>
      <c r="O481">
        <f t="shared" si="74"/>
        <v>12.303540000000122</v>
      </c>
    </row>
    <row r="482" spans="1:15" x14ac:dyDescent="0.25">
      <c r="A482">
        <v>119</v>
      </c>
      <c r="B482">
        <v>358.56</v>
      </c>
      <c r="C482">
        <v>4.6589999999999998</v>
      </c>
      <c r="D482">
        <f t="shared" si="68"/>
        <v>-5.3999999999999382E-2</v>
      </c>
      <c r="E482" s="5">
        <f t="shared" si="69"/>
        <v>2.5545618391909861</v>
      </c>
      <c r="F482" s="5">
        <f t="shared" si="70"/>
        <v>0.66829271044822092</v>
      </c>
      <c r="G482">
        <f t="shared" si="71"/>
        <v>2.5699999999999932</v>
      </c>
      <c r="H482">
        <f t="shared" si="72"/>
        <v>-1.6323400305569051</v>
      </c>
      <c r="M482">
        <f t="shared" si="75"/>
        <v>6.0907787405807441E-2</v>
      </c>
      <c r="N482">
        <f t="shared" si="73"/>
        <v>390.24057998499757</v>
      </c>
      <c r="O482">
        <f t="shared" si="74"/>
        <v>11.973630000000012</v>
      </c>
    </row>
    <row r="483" spans="1:15" x14ac:dyDescent="0.25">
      <c r="A483">
        <v>120</v>
      </c>
      <c r="B483">
        <v>361.13</v>
      </c>
      <c r="C483">
        <v>4.6050000000000004</v>
      </c>
      <c r="D483">
        <f t="shared" si="68"/>
        <v>-5.200000000000049E-2</v>
      </c>
      <c r="E483" s="5">
        <f t="shared" si="69"/>
        <v>2.5576635678875652</v>
      </c>
      <c r="F483" s="5">
        <f t="shared" si="70"/>
        <v>0.66322963453286776</v>
      </c>
      <c r="G483">
        <f t="shared" si="71"/>
        <v>2.5300000000000296</v>
      </c>
      <c r="H483">
        <f t="shared" si="72"/>
        <v>-1.6266618429900415</v>
      </c>
      <c r="M483">
        <f t="shared" si="75"/>
        <v>6.1521263300597533E-2</v>
      </c>
      <c r="N483">
        <f t="shared" si="73"/>
        <v>386.40202896784001</v>
      </c>
      <c r="O483">
        <f t="shared" si="74"/>
        <v>11.650650000000111</v>
      </c>
    </row>
    <row r="484" spans="1:15" x14ac:dyDescent="0.25">
      <c r="A484">
        <v>121</v>
      </c>
      <c r="B484">
        <v>363.66</v>
      </c>
      <c r="C484">
        <v>4.5529999999999999</v>
      </c>
      <c r="D484">
        <f t="shared" si="68"/>
        <v>-5.600000000000005E-2</v>
      </c>
      <c r="E484" s="5">
        <f t="shared" si="69"/>
        <v>2.5606955343936537</v>
      </c>
      <c r="F484" s="5">
        <f t="shared" si="70"/>
        <v>0.65829765030818976</v>
      </c>
      <c r="G484">
        <f t="shared" si="71"/>
        <v>2.5</v>
      </c>
      <c r="H484">
        <f t="shared" si="72"/>
        <v>-1.8064212942017044</v>
      </c>
      <c r="M484">
        <f t="shared" si="75"/>
        <v>6.2128395946335346E-2</v>
      </c>
      <c r="N484">
        <f t="shared" si="73"/>
        <v>382.44589397687162</v>
      </c>
      <c r="O484">
        <f t="shared" si="74"/>
        <v>11.382499999999931</v>
      </c>
    </row>
    <row r="485" spans="1:15" x14ac:dyDescent="0.25">
      <c r="A485">
        <v>122</v>
      </c>
      <c r="B485">
        <v>366.16</v>
      </c>
      <c r="C485">
        <v>4.4969999999999999</v>
      </c>
      <c r="D485">
        <f t="shared" si="68"/>
        <v>-5.9999999999999609E-2</v>
      </c>
      <c r="E485" s="5">
        <f t="shared" si="69"/>
        <v>2.5636708994192432</v>
      </c>
      <c r="F485" s="5">
        <f t="shared" si="70"/>
        <v>0.65292288756794192</v>
      </c>
      <c r="G485">
        <f t="shared" si="71"/>
        <v>2.4499999999999886</v>
      </c>
      <c r="H485">
        <f t="shared" si="72"/>
        <v>-2.0141673608760682</v>
      </c>
      <c r="M485">
        <f t="shared" si="75"/>
        <v>6.2729000586773179E-2</v>
      </c>
      <c r="N485">
        <f t="shared" si="73"/>
        <v>378.37338239148852</v>
      </c>
      <c r="O485">
        <f t="shared" si="74"/>
        <v>11.017650000000097</v>
      </c>
    </row>
    <row r="486" spans="1:15" x14ac:dyDescent="0.25">
      <c r="A486">
        <v>123</v>
      </c>
      <c r="B486">
        <v>368.61</v>
      </c>
      <c r="C486">
        <v>4.4370000000000003</v>
      </c>
      <c r="D486">
        <f t="shared" si="68"/>
        <v>-6.4000000000000057E-2</v>
      </c>
      <c r="E486" s="5">
        <f t="shared" si="69"/>
        <v>2.5665671129934964</v>
      </c>
      <c r="F486" s="5">
        <f t="shared" si="70"/>
        <v>0.64708942871655495</v>
      </c>
      <c r="G486">
        <f t="shared" si="71"/>
        <v>2.4099999999999682</v>
      </c>
      <c r="H486">
        <f t="shared" si="72"/>
        <v>-2.2295008588252783</v>
      </c>
      <c r="M486">
        <f t="shared" si="75"/>
        <v>6.3322894457144438E-2</v>
      </c>
      <c r="N486">
        <f t="shared" si="73"/>
        <v>374.18573689416536</v>
      </c>
      <c r="O486">
        <f t="shared" si="74"/>
        <v>10.693169999999803</v>
      </c>
    </row>
    <row r="487" spans="1:15" x14ac:dyDescent="0.25">
      <c r="A487">
        <v>124</v>
      </c>
      <c r="B487">
        <v>371.02</v>
      </c>
      <c r="C487">
        <v>4.3730000000000002</v>
      </c>
      <c r="D487">
        <f t="shared" si="68"/>
        <v>-6.8000000000000504E-2</v>
      </c>
      <c r="E487" s="5">
        <f t="shared" si="69"/>
        <v>2.5693973210854648</v>
      </c>
      <c r="F487" s="5">
        <f t="shared" si="70"/>
        <v>0.64077947734485707</v>
      </c>
      <c r="G487">
        <f t="shared" si="71"/>
        <v>2.3700000000000045</v>
      </c>
      <c r="H487">
        <f t="shared" si="72"/>
        <v>-2.4612772707508639</v>
      </c>
      <c r="M487">
        <f t="shared" si="75"/>
        <v>6.390989683958101E-2</v>
      </c>
      <c r="N487">
        <f t="shared" si="73"/>
        <v>369.8842350892956</v>
      </c>
      <c r="O487">
        <f t="shared" si="74"/>
        <v>10.364010000000086</v>
      </c>
    </row>
    <row r="488" spans="1:15" x14ac:dyDescent="0.25">
      <c r="A488">
        <v>125</v>
      </c>
      <c r="B488">
        <v>373.39</v>
      </c>
      <c r="C488">
        <v>4.3049999999999997</v>
      </c>
      <c r="D488">
        <f t="shared" si="68"/>
        <v>-7.2000000000000064E-2</v>
      </c>
      <c r="E488" s="5">
        <f t="shared" si="69"/>
        <v>2.5721626826463373</v>
      </c>
      <c r="F488" s="5">
        <f t="shared" si="70"/>
        <v>0.6339731557896735</v>
      </c>
      <c r="G488">
        <f t="shared" si="71"/>
        <v>2.3300000000000409</v>
      </c>
      <c r="H488">
        <f t="shared" si="72"/>
        <v>-2.7112833937390968</v>
      </c>
      <c r="M488">
        <f t="shared" si="75"/>
        <v>6.4489829117904324E-2</v>
      </c>
      <c r="N488">
        <f t="shared" si="73"/>
        <v>365.47018911157505</v>
      </c>
      <c r="O488">
        <f t="shared" si="74"/>
        <v>10.030650000000174</v>
      </c>
    </row>
    <row r="489" spans="1:15" x14ac:dyDescent="0.25">
      <c r="A489">
        <v>126</v>
      </c>
      <c r="B489">
        <v>375.72</v>
      </c>
      <c r="C489">
        <v>4.2329999999999997</v>
      </c>
      <c r="D489">
        <f t="shared" si="68"/>
        <v>-7.7999999999999403E-2</v>
      </c>
      <c r="E489" s="5">
        <f t="shared" si="69"/>
        <v>2.5748643136645399</v>
      </c>
      <c r="F489" s="5">
        <f t="shared" si="70"/>
        <v>0.62664826847401023</v>
      </c>
      <c r="G489">
        <f t="shared" si="71"/>
        <v>2.2899999999999636</v>
      </c>
      <c r="H489">
        <f t="shared" si="72"/>
        <v>-3.060748759625886</v>
      </c>
      <c r="M489">
        <f t="shared" si="75"/>
        <v>6.5062514831773374E-2</v>
      </c>
      <c r="N489">
        <f t="shared" si="73"/>
        <v>360.94494522405279</v>
      </c>
      <c r="O489">
        <f t="shared" si="74"/>
        <v>9.6935699999997063</v>
      </c>
    </row>
    <row r="490" spans="1:15" x14ac:dyDescent="0.25">
      <c r="A490">
        <v>127</v>
      </c>
      <c r="B490">
        <v>378.01</v>
      </c>
      <c r="C490">
        <v>4.1550000000000002</v>
      </c>
      <c r="D490">
        <f t="shared" si="68"/>
        <v>-8.4000000000000519E-2</v>
      </c>
      <c r="E490" s="5">
        <f t="shared" si="69"/>
        <v>2.5775032889572613</v>
      </c>
      <c r="F490" s="5">
        <f t="shared" si="70"/>
        <v>0.61857102812012987</v>
      </c>
      <c r="G490">
        <f t="shared" si="71"/>
        <v>2.25</v>
      </c>
      <c r="H490">
        <f t="shared" si="72"/>
        <v>-3.4414840272696039</v>
      </c>
      <c r="M490">
        <f t="shared" si="75"/>
        <v>6.5627779730174265E-2</v>
      </c>
      <c r="N490">
        <f t="shared" si="73"/>
        <v>356.30988340597236</v>
      </c>
      <c r="O490">
        <f t="shared" si="74"/>
        <v>9.3487499999999795</v>
      </c>
    </row>
    <row r="491" spans="1:15" x14ac:dyDescent="0.25">
      <c r="A491">
        <v>128</v>
      </c>
      <c r="B491">
        <v>380.26</v>
      </c>
      <c r="C491">
        <v>4.0709999999999997</v>
      </c>
      <c r="D491">
        <f t="shared" si="68"/>
        <v>-8.3999999999999631E-2</v>
      </c>
      <c r="E491">
        <f t="shared" si="69"/>
        <v>2.5800806438630075</v>
      </c>
      <c r="F491">
        <f t="shared" si="70"/>
        <v>0.60970110237939945</v>
      </c>
      <c r="G491">
        <f t="shared" si="71"/>
        <v>2.2100000000000364</v>
      </c>
      <c r="H491">
        <f t="shared" si="72"/>
        <v>-3.5978669140954929</v>
      </c>
      <c r="M491">
        <f t="shared" si="75"/>
        <v>6.6185451824234631E-2</v>
      </c>
      <c r="N491">
        <f t="shared" si="73"/>
        <v>351.56641693053376</v>
      </c>
      <c r="O491">
        <f t="shared" si="74"/>
        <v>8.9969100000002413</v>
      </c>
    </row>
    <row r="492" spans="1:15" x14ac:dyDescent="0.25">
      <c r="A492">
        <v>129</v>
      </c>
      <c r="B492">
        <v>382.47</v>
      </c>
      <c r="C492">
        <v>3.9870000000000001</v>
      </c>
      <c r="D492">
        <f t="shared" si="68"/>
        <v>-9.2000000000000082E-2</v>
      </c>
      <c r="E492">
        <f t="shared" si="69"/>
        <v>2.5825973758414835</v>
      </c>
      <c r="F492">
        <f t="shared" si="70"/>
        <v>0.6006462356623945</v>
      </c>
      <c r="G492">
        <f t="shared" si="71"/>
        <v>2.1599999999999682</v>
      </c>
      <c r="H492">
        <f t="shared" si="72"/>
        <v>-4.1454168126415265</v>
      </c>
      <c r="M492">
        <f t="shared" si="75"/>
        <v>6.6735361439347912E-2</v>
      </c>
      <c r="N492">
        <f t="shared" si="73"/>
        <v>346.71599193270424</v>
      </c>
      <c r="O492">
        <f t="shared" si="74"/>
        <v>8.6119199999998628</v>
      </c>
    </row>
    <row r="493" spans="1:15" x14ac:dyDescent="0.25">
      <c r="A493">
        <v>130</v>
      </c>
      <c r="B493">
        <v>384.63</v>
      </c>
      <c r="C493">
        <v>3.895</v>
      </c>
      <c r="D493">
        <f t="shared" si="68"/>
        <v>-9.7999999999999865E-2</v>
      </c>
      <c r="E493">
        <f t="shared" si="69"/>
        <v>2.5850431549059416</v>
      </c>
      <c r="F493">
        <f t="shared" si="70"/>
        <v>0.59050746200858328</v>
      </c>
      <c r="G493">
        <f t="shared" si="71"/>
        <v>2.1299999999999955</v>
      </c>
      <c r="H493">
        <f t="shared" si="72"/>
        <v>-4.6142763125724224</v>
      </c>
      <c r="M493">
        <f t="shared" si="75"/>
        <v>6.7277341266591476E-2</v>
      </c>
      <c r="N493">
        <f t="shared" si="73"/>
        <v>341.76008696721453</v>
      </c>
      <c r="O493">
        <f t="shared" si="74"/>
        <v>8.2963500000000536</v>
      </c>
    </row>
    <row r="494" spans="1:15" x14ac:dyDescent="0.25">
      <c r="A494">
        <v>131</v>
      </c>
      <c r="B494">
        <v>386.76</v>
      </c>
      <c r="C494">
        <v>3.7970000000000002</v>
      </c>
      <c r="D494">
        <f t="shared" si="68"/>
        <v>-0.10499999999999998</v>
      </c>
      <c r="E494">
        <f t="shared" si="69"/>
        <v>2.5874415515599591</v>
      </c>
      <c r="F494">
        <f t="shared" si="70"/>
        <v>0.57944059713979723</v>
      </c>
      <c r="G494">
        <f t="shared" si="71"/>
        <v>2.0799999999999841</v>
      </c>
      <c r="H494">
        <f t="shared" si="72"/>
        <v>-5.2283825019766024</v>
      </c>
      <c r="M494">
        <f t="shared" si="75"/>
        <v>6.7811226413423742E-2</v>
      </c>
      <c r="N494">
        <f t="shared" si="73"/>
        <v>336.7002125568755</v>
      </c>
      <c r="O494">
        <f t="shared" si="74"/>
        <v>7.8977599999998622</v>
      </c>
    </row>
    <row r="495" spans="1:15" x14ac:dyDescent="0.25">
      <c r="A495">
        <v>132</v>
      </c>
      <c r="B495">
        <v>388.84</v>
      </c>
      <c r="C495">
        <v>3.6920000000000002</v>
      </c>
      <c r="D495">
        <f t="shared" si="68"/>
        <v>-0.10899999999999999</v>
      </c>
      <c r="E495">
        <f t="shared" si="69"/>
        <v>2.5897709344582682</v>
      </c>
      <c r="F495">
        <f t="shared" si="70"/>
        <v>0.56726169235387447</v>
      </c>
      <c r="G495">
        <f t="shared" si="71"/>
        <v>2.0400000000000205</v>
      </c>
      <c r="H495">
        <f t="shared" si="72"/>
        <v>-5.7270835210758637</v>
      </c>
      <c r="M495">
        <f t="shared" si="75"/>
        <v>6.8336854453644971E-2</v>
      </c>
      <c r="N495">
        <f t="shared" si="73"/>
        <v>331.53791073135358</v>
      </c>
      <c r="O495">
        <f t="shared" si="74"/>
        <v>7.5316799999999429</v>
      </c>
    </row>
    <row r="496" spans="1:15" x14ac:dyDescent="0.25">
      <c r="A496">
        <v>133</v>
      </c>
      <c r="B496">
        <v>390.88</v>
      </c>
      <c r="C496">
        <v>3.5830000000000002</v>
      </c>
      <c r="D496">
        <f t="shared" si="68"/>
        <v>-0.11299999999999999</v>
      </c>
      <c r="E496">
        <f t="shared" si="69"/>
        <v>2.5920434496293616</v>
      </c>
      <c r="F496">
        <f t="shared" si="70"/>
        <v>0.5542468081661106</v>
      </c>
      <c r="G496">
        <f t="shared" si="71"/>
        <v>1.9900000000000091</v>
      </c>
      <c r="H496">
        <f t="shared" si="72"/>
        <v>-6.310521745457808</v>
      </c>
      <c r="M496">
        <f t="shared" si="75"/>
        <v>6.8854065476607051E-2</v>
      </c>
      <c r="N496">
        <f t="shared" si="73"/>
        <v>326.27475455654894</v>
      </c>
      <c r="O496">
        <f t="shared" si="74"/>
        <v>7.1301700000002315</v>
      </c>
    </row>
    <row r="497" spans="1:15" x14ac:dyDescent="0.25">
      <c r="A497">
        <v>134</v>
      </c>
      <c r="B497">
        <v>392.87</v>
      </c>
      <c r="C497">
        <v>3.47</v>
      </c>
      <c r="D497">
        <f t="shared" si="68"/>
        <v>-0.1160000000000001</v>
      </c>
      <c r="E497">
        <f t="shared" si="69"/>
        <v>2.5942488668573831</v>
      </c>
      <c r="F497">
        <f t="shared" si="70"/>
        <v>0.54032947479087379</v>
      </c>
      <c r="G497">
        <f t="shared" si="71"/>
        <v>1.9599999999999795</v>
      </c>
      <c r="H497">
        <f t="shared" si="72"/>
        <v>-6.8322647260853113</v>
      </c>
      <c r="M497">
        <f t="shared" si="75"/>
        <v>6.9362702135657636E-2</v>
      </c>
      <c r="N497">
        <f t="shared" si="73"/>
        <v>320.91234765471921</v>
      </c>
      <c r="O497">
        <f t="shared" si="74"/>
        <v>6.8011999999999393</v>
      </c>
    </row>
    <row r="498" spans="1:15" x14ac:dyDescent="0.25">
      <c r="A498">
        <v>135</v>
      </c>
      <c r="B498">
        <v>394.83</v>
      </c>
      <c r="C498">
        <v>3.3540000000000001</v>
      </c>
      <c r="D498">
        <f t="shared" si="68"/>
        <v>-0.11799999999999988</v>
      </c>
      <c r="E498">
        <f t="shared" si="69"/>
        <v>2.5964101438442699</v>
      </c>
      <c r="F498">
        <f t="shared" si="70"/>
        <v>0.52556305827006689</v>
      </c>
      <c r="G498">
        <f t="shared" si="71"/>
        <v>1.910000000000025</v>
      </c>
      <c r="H498">
        <f t="shared" si="72"/>
        <v>-7.4216100244491221</v>
      </c>
      <c r="M498">
        <f t="shared" si="75"/>
        <v>6.9862609695804184E-2</v>
      </c>
      <c r="N498">
        <f t="shared" si="73"/>
        <v>315.45232371549616</v>
      </c>
      <c r="O498">
        <f t="shared" si="74"/>
        <v>6.4061400000000646</v>
      </c>
    </row>
    <row r="499" spans="1:15" x14ac:dyDescent="0.25">
      <c r="A499">
        <v>136</v>
      </c>
      <c r="B499">
        <v>396.74</v>
      </c>
      <c r="C499">
        <v>3.2360000000000002</v>
      </c>
      <c r="D499">
        <f t="shared" si="68"/>
        <v>-0.12300000000000022</v>
      </c>
      <c r="E499">
        <f t="shared" si="69"/>
        <v>2.598505988988193</v>
      </c>
      <c r="F499">
        <f t="shared" si="70"/>
        <v>0.51000851294023475</v>
      </c>
      <c r="G499">
        <f t="shared" si="71"/>
        <v>1.8700000000000045</v>
      </c>
      <c r="H499">
        <f t="shared" si="72"/>
        <v>-8.2408119642466957</v>
      </c>
      <c r="M499">
        <f t="shared" si="75"/>
        <v>7.035363608058387E-2</v>
      </c>
      <c r="N499">
        <f t="shared" si="73"/>
        <v>309.89634599794539</v>
      </c>
      <c r="O499">
        <f t="shared" si="74"/>
        <v>6.0513199999999889</v>
      </c>
    </row>
    <row r="500" spans="1:15" x14ac:dyDescent="0.25">
      <c r="A500">
        <v>137</v>
      </c>
      <c r="B500">
        <v>398.61</v>
      </c>
      <c r="C500">
        <v>3.113</v>
      </c>
      <c r="D500">
        <f t="shared" si="68"/>
        <v>-0.121</v>
      </c>
      <c r="E500">
        <f t="shared" si="69"/>
        <v>2.6005481897240834</v>
      </c>
      <c r="F500">
        <f t="shared" si="70"/>
        <v>0.49317912068251529</v>
      </c>
      <c r="G500">
        <f t="shared" si="71"/>
        <v>1.8199999999999932</v>
      </c>
      <c r="H500">
        <f t="shared" si="72"/>
        <v>-8.7026789168693064</v>
      </c>
      <c r="M500">
        <f t="shared" si="75"/>
        <v>7.0835631918125502E-2</v>
      </c>
      <c r="N500">
        <f t="shared" si="73"/>
        <v>304.24610682382053</v>
      </c>
      <c r="O500">
        <f t="shared" si="74"/>
        <v>5.6656599999998338</v>
      </c>
    </row>
    <row r="501" spans="1:15" x14ac:dyDescent="0.25">
      <c r="A501">
        <v>138</v>
      </c>
      <c r="B501">
        <v>400.43</v>
      </c>
      <c r="C501">
        <v>2.992</v>
      </c>
      <c r="D501">
        <f t="shared" si="68"/>
        <v>-0.125</v>
      </c>
      <c r="E501">
        <f t="shared" si="69"/>
        <v>2.6025266071349242</v>
      </c>
      <c r="F501">
        <f t="shared" si="70"/>
        <v>0.47596158919242376</v>
      </c>
      <c r="G501">
        <f t="shared" si="71"/>
        <v>1.7900000000000205</v>
      </c>
      <c r="H501">
        <f t="shared" si="72"/>
        <v>-9.5680818007724575</v>
      </c>
      <c r="M501">
        <f t="shared" si="75"/>
        <v>7.1308450586389613E-2</v>
      </c>
      <c r="N501">
        <f t="shared" si="73"/>
        <v>298.50332706216614</v>
      </c>
      <c r="O501">
        <f t="shared" si="74"/>
        <v>5.3556800000001141</v>
      </c>
    </row>
    <row r="502" spans="1:15" x14ac:dyDescent="0.25">
      <c r="A502">
        <v>139</v>
      </c>
      <c r="B502">
        <v>402.22</v>
      </c>
      <c r="C502">
        <v>2.867</v>
      </c>
      <c r="D502">
        <f t="shared" si="68"/>
        <v>-0.125</v>
      </c>
      <c r="E502">
        <f t="shared" si="69"/>
        <v>2.6044636616701857</v>
      </c>
      <c r="F502">
        <f t="shared" si="70"/>
        <v>0.4574276929464845</v>
      </c>
      <c r="G502">
        <f t="shared" si="71"/>
        <v>1.7399999999999523</v>
      </c>
      <c r="H502">
        <f t="shared" si="72"/>
        <v>-10.327104766553207</v>
      </c>
      <c r="M502">
        <f t="shared" si="75"/>
        <v>7.1771948257573409E-2</v>
      </c>
      <c r="N502">
        <f t="shared" si="73"/>
        <v>292.66975560542784</v>
      </c>
      <c r="O502">
        <f t="shared" si="74"/>
        <v>4.988579999999966</v>
      </c>
    </row>
    <row r="503" spans="1:15" x14ac:dyDescent="0.25">
      <c r="A503">
        <v>140</v>
      </c>
      <c r="B503">
        <v>403.96</v>
      </c>
      <c r="C503">
        <v>2.742</v>
      </c>
      <c r="D503">
        <f t="shared" si="68"/>
        <v>-0.12599999999999989</v>
      </c>
      <c r="E503">
        <f t="shared" si="69"/>
        <v>2.606338363528125</v>
      </c>
      <c r="F503">
        <f t="shared" si="70"/>
        <v>0.43806745045349388</v>
      </c>
      <c r="G503">
        <f t="shared" si="71"/>
        <v>1.7000000000000455</v>
      </c>
      <c r="H503">
        <f t="shared" si="72"/>
        <v>-11.201587618571601</v>
      </c>
      <c r="M503">
        <f t="shared" si="75"/>
        <v>7.222598394166739E-2</v>
      </c>
      <c r="N503">
        <f t="shared" si="73"/>
        <v>286.74716883722681</v>
      </c>
      <c r="O503">
        <f t="shared" si="74"/>
        <v>4.6614000000001434</v>
      </c>
    </row>
    <row r="504" spans="1:15" x14ac:dyDescent="0.25">
      <c r="A504">
        <v>141</v>
      </c>
      <c r="B504">
        <v>405.66</v>
      </c>
      <c r="C504">
        <v>2.6160000000000001</v>
      </c>
      <c r="D504">
        <f t="shared" si="68"/>
        <v>-0.12599999999999989</v>
      </c>
      <c r="E504">
        <f t="shared" si="69"/>
        <v>2.6081621863197615</v>
      </c>
      <c r="F504">
        <f t="shared" si="70"/>
        <v>0.41763773965222967</v>
      </c>
      <c r="G504">
        <f t="shared" si="71"/>
        <v>1.6499999999999773</v>
      </c>
      <c r="H504">
        <f t="shared" si="72"/>
        <v>-12.160960872680338</v>
      </c>
      <c r="M504">
        <f t="shared" si="75"/>
        <v>7.2670419529150834E-2</v>
      </c>
      <c r="N504">
        <f t="shared" si="73"/>
        <v>280.73737009196071</v>
      </c>
      <c r="O504">
        <f t="shared" si="74"/>
        <v>4.3163999999997786</v>
      </c>
    </row>
    <row r="505" spans="1:15" x14ac:dyDescent="0.25">
      <c r="A505">
        <v>142</v>
      </c>
      <c r="B505">
        <v>407.31</v>
      </c>
      <c r="C505">
        <v>2.4900000000000002</v>
      </c>
      <c r="D505">
        <f t="shared" si="68"/>
        <v>-0.12700000000000022</v>
      </c>
      <c r="E505">
        <f t="shared" si="69"/>
        <v>2.6099250727216621</v>
      </c>
      <c r="F505">
        <f t="shared" si="70"/>
        <v>0.3961993470957364</v>
      </c>
      <c r="G505">
        <f t="shared" si="71"/>
        <v>1.6100000000000136</v>
      </c>
      <c r="H505">
        <f t="shared" si="72"/>
        <v>-13.270238031337273</v>
      </c>
      <c r="M505">
        <f t="shared" si="75"/>
        <v>7.3105119832813162E-2</v>
      </c>
      <c r="N505">
        <f t="shared" si="73"/>
        <v>274.64218910639664</v>
      </c>
      <c r="O505">
        <f t="shared" si="74"/>
        <v>4.0089000000001658</v>
      </c>
    </row>
    <row r="506" spans="1:15" x14ac:dyDescent="0.25">
      <c r="A506">
        <v>143</v>
      </c>
      <c r="B506">
        <v>408.92</v>
      </c>
      <c r="C506">
        <v>2.363</v>
      </c>
      <c r="D506">
        <f t="shared" si="68"/>
        <v>-0.12800000000000011</v>
      </c>
      <c r="E506">
        <f t="shared" si="69"/>
        <v>2.6116383521225046</v>
      </c>
      <c r="F506">
        <f t="shared" si="70"/>
        <v>0.37346372163236902</v>
      </c>
      <c r="G506">
        <f t="shared" si="71"/>
        <v>1.5699999999999932</v>
      </c>
      <c r="H506">
        <f t="shared" si="72"/>
        <v>-14.532967553460518</v>
      </c>
      <c r="M506">
        <f t="shared" si="75"/>
        <v>7.352995262868918E-2</v>
      </c>
      <c r="N506">
        <f t="shared" si="73"/>
        <v>268.46348146341847</v>
      </c>
      <c r="O506">
        <f t="shared" si="74"/>
        <v>3.7099099999998981</v>
      </c>
    </row>
    <row r="507" spans="1:15" x14ac:dyDescent="0.25">
      <c r="A507">
        <v>144</v>
      </c>
      <c r="B507">
        <v>410.49</v>
      </c>
      <c r="C507">
        <v>2.2349999999999999</v>
      </c>
      <c r="D507">
        <f t="shared" si="68"/>
        <v>-0.12399999999999967</v>
      </c>
      <c r="E507">
        <f t="shared" si="69"/>
        <v>2.6133025816802631</v>
      </c>
      <c r="F507">
        <f t="shared" si="70"/>
        <v>0.34927752746795526</v>
      </c>
      <c r="G507">
        <f t="shared" si="71"/>
        <v>1.5299999999999727</v>
      </c>
      <c r="H507">
        <f t="shared" si="72"/>
        <v>-15.342605175091524</v>
      </c>
      <c r="M507">
        <f t="shared" si="75"/>
        <v>7.3944788696095692E-2</v>
      </c>
      <c r="N507">
        <f t="shared" si="73"/>
        <v>262.2031280281011</v>
      </c>
      <c r="O507">
        <f t="shared" si="74"/>
        <v>3.4195500000000467</v>
      </c>
    </row>
    <row r="508" spans="1:15" x14ac:dyDescent="0.25">
      <c r="A508">
        <v>145</v>
      </c>
      <c r="B508">
        <v>412.02</v>
      </c>
      <c r="C508">
        <v>2.1110000000000002</v>
      </c>
      <c r="D508">
        <f t="shared" si="68"/>
        <v>-0.12100000000000022</v>
      </c>
      <c r="E508">
        <f t="shared" si="69"/>
        <v>2.6149182977778489</v>
      </c>
      <c r="F508">
        <f t="shared" si="70"/>
        <v>0.32448823330765642</v>
      </c>
      <c r="G508">
        <f t="shared" si="71"/>
        <v>1.4800000000000182</v>
      </c>
      <c r="H508">
        <f t="shared" si="72"/>
        <v>-16.462170357430487</v>
      </c>
      <c r="M508">
        <f t="shared" si="75"/>
        <v>7.4349501856757844E-2</v>
      </c>
      <c r="N508">
        <f t="shared" si="73"/>
        <v>255.8630343762768</v>
      </c>
      <c r="O508">
        <f t="shared" si="74"/>
        <v>3.1242799999999389</v>
      </c>
    </row>
    <row r="509" spans="1:15" x14ac:dyDescent="0.25">
      <c r="A509">
        <v>146</v>
      </c>
      <c r="B509">
        <v>413.5</v>
      </c>
      <c r="C509">
        <v>1.99</v>
      </c>
      <c r="D509">
        <f t="shared" si="68"/>
        <v>-0.123</v>
      </c>
      <c r="E509">
        <f t="shared" si="69"/>
        <v>2.6164755138885654</v>
      </c>
      <c r="F509">
        <f t="shared" si="70"/>
        <v>0.29885307640970665</v>
      </c>
      <c r="G509">
        <f t="shared" si="71"/>
        <v>1.4399999999999977</v>
      </c>
      <c r="H509">
        <f t="shared" si="72"/>
        <v>-18.35273908564994</v>
      </c>
      <c r="M509">
        <f t="shared" si="75"/>
        <v>7.4743969013013445E-2</v>
      </c>
      <c r="N509">
        <f t="shared" si="73"/>
        <v>249.44513021577166</v>
      </c>
      <c r="O509">
        <f t="shared" si="74"/>
        <v>2.8656000000000699</v>
      </c>
    </row>
    <row r="510" spans="1:15" x14ac:dyDescent="0.25">
      <c r="A510">
        <v>147</v>
      </c>
      <c r="B510">
        <v>414.94</v>
      </c>
      <c r="C510">
        <v>1.867</v>
      </c>
      <c r="D510">
        <f t="shared" si="68"/>
        <v>-0.123</v>
      </c>
      <c r="E510">
        <f t="shared" si="69"/>
        <v>2.6179853026090019</v>
      </c>
      <c r="F510">
        <f t="shared" si="70"/>
        <v>0.27114431794907828</v>
      </c>
      <c r="G510">
        <f t="shared" si="71"/>
        <v>1.3899999999999864</v>
      </c>
      <c r="H510">
        <f t="shared" si="72"/>
        <v>-20.378516936701207</v>
      </c>
      <c r="M510">
        <f t="shared" si="75"/>
        <v>7.5128070185083995E-2</v>
      </c>
      <c r="N510">
        <f t="shared" si="73"/>
        <v>242.95136880048</v>
      </c>
      <c r="O510">
        <f t="shared" si="74"/>
        <v>2.5951299999999722</v>
      </c>
    </row>
    <row r="511" spans="1:15" x14ac:dyDescent="0.25">
      <c r="A511">
        <v>148</v>
      </c>
      <c r="B511">
        <v>416.33</v>
      </c>
      <c r="C511">
        <v>1.744</v>
      </c>
      <c r="D511">
        <f t="shared" si="68"/>
        <v>-0.11499999999999999</v>
      </c>
      <c r="E511">
        <f t="shared" si="69"/>
        <v>2.6194377065029881</v>
      </c>
      <c r="F511">
        <f t="shared" si="70"/>
        <v>0.2415464805965484</v>
      </c>
      <c r="G511">
        <f t="shared" si="71"/>
        <v>1.3600000000000136</v>
      </c>
      <c r="H511">
        <f t="shared" si="72"/>
        <v>-20.916404568466888</v>
      </c>
      <c r="M511">
        <f t="shared" si="75"/>
        <v>7.5501688547401247E-2</v>
      </c>
      <c r="N511">
        <f t="shared" si="73"/>
        <v>236.38372633745868</v>
      </c>
      <c r="O511">
        <f t="shared" si="74"/>
        <v>2.371839999999982</v>
      </c>
    </row>
    <row r="512" spans="1:15" x14ac:dyDescent="0.25">
      <c r="A512">
        <v>149</v>
      </c>
      <c r="B512">
        <v>417.69</v>
      </c>
      <c r="C512">
        <v>1.629</v>
      </c>
      <c r="D512">
        <f t="shared" si="68"/>
        <v>-0.11299999999999999</v>
      </c>
      <c r="E512">
        <f t="shared" si="69"/>
        <v>2.6208540778583549</v>
      </c>
      <c r="F512">
        <f t="shared" si="70"/>
        <v>0.21192108430850939</v>
      </c>
      <c r="G512">
        <f t="shared" si="71"/>
        <v>1.3100000000000023</v>
      </c>
      <c r="H512">
        <f t="shared" si="72"/>
        <v>-22.958193555152388</v>
      </c>
      <c r="M512">
        <f t="shared" si="75"/>
        <v>7.5864710463978635E-2</v>
      </c>
      <c r="N512">
        <f t="shared" si="73"/>
        <v>229.74420138721635</v>
      </c>
      <c r="O512">
        <f t="shared" si="74"/>
        <v>2.1339900000000429</v>
      </c>
    </row>
    <row r="513" spans="1:15" x14ac:dyDescent="0.25">
      <c r="A513">
        <v>150</v>
      </c>
      <c r="B513">
        <v>419</v>
      </c>
      <c r="C513">
        <v>1.516</v>
      </c>
      <c r="D513">
        <f t="shared" si="68"/>
        <v>-0.1100000000000001</v>
      </c>
      <c r="E513">
        <f t="shared" si="69"/>
        <v>2.6222140229662951</v>
      </c>
      <c r="F513">
        <f t="shared" si="70"/>
        <v>0.18069920129603473</v>
      </c>
      <c r="G513">
        <f t="shared" si="71"/>
        <v>1.2599999999999909</v>
      </c>
      <c r="H513">
        <f t="shared" si="72"/>
        <v>-25.086692744295309</v>
      </c>
      <c r="M513">
        <f t="shared" si="75"/>
        <v>7.6217025522816964E-2</v>
      </c>
      <c r="N513">
        <f t="shared" si="73"/>
        <v>223.03481425737647</v>
      </c>
      <c r="O513">
        <f t="shared" si="74"/>
        <v>1.9101599999999643</v>
      </c>
    </row>
    <row r="514" spans="1:15" x14ac:dyDescent="0.25">
      <c r="A514">
        <v>151</v>
      </c>
      <c r="B514">
        <v>420.26</v>
      </c>
      <c r="C514">
        <v>1.4059999999999999</v>
      </c>
      <c r="D514">
        <f t="shared" si="68"/>
        <v>-0.10299999999999998</v>
      </c>
      <c r="E514">
        <f t="shared" si="69"/>
        <v>2.6235180561820592</v>
      </c>
      <c r="F514">
        <f t="shared" si="70"/>
        <v>0.14798532068380513</v>
      </c>
      <c r="G514">
        <f t="shared" si="71"/>
        <v>1.2300000000000182</v>
      </c>
      <c r="H514">
        <f t="shared" si="72"/>
        <v>-26.032467293979749</v>
      </c>
      <c r="M514">
        <f t="shared" si="75"/>
        <v>7.6558526569334026E-2</v>
      </c>
      <c r="N514">
        <f t="shared" si="73"/>
        <v>216.25760638990042</v>
      </c>
      <c r="O514">
        <f t="shared" si="74"/>
        <v>1.7293799999999735</v>
      </c>
    </row>
    <row r="515" spans="1:15" x14ac:dyDescent="0.25">
      <c r="A515">
        <v>152</v>
      </c>
      <c r="B515">
        <v>421.49</v>
      </c>
      <c r="C515">
        <v>1.3029999999999999</v>
      </c>
      <c r="D515">
        <f t="shared" si="68"/>
        <v>-9.5999999999999863E-2</v>
      </c>
      <c r="E515">
        <f t="shared" si="69"/>
        <v>2.6247872752921073</v>
      </c>
      <c r="F515">
        <f t="shared" si="70"/>
        <v>0.11494441571258467</v>
      </c>
      <c r="G515">
        <f t="shared" si="71"/>
        <v>1.1800000000000068</v>
      </c>
      <c r="H515">
        <f t="shared" si="72"/>
        <v>-27.374859078720242</v>
      </c>
      <c r="M515">
        <f t="shared" si="75"/>
        <v>7.6889109738808609E-2</v>
      </c>
      <c r="N515">
        <f t="shared" si="73"/>
        <v>209.41463974204802</v>
      </c>
      <c r="O515">
        <f t="shared" si="74"/>
        <v>1.5375400000000232</v>
      </c>
    </row>
    <row r="516" spans="1:15" x14ac:dyDescent="0.25">
      <c r="A516">
        <v>153</v>
      </c>
      <c r="B516">
        <v>422.67</v>
      </c>
      <c r="C516">
        <v>1.2070000000000001</v>
      </c>
      <c r="D516">
        <f t="shared" ref="D516:D579" si="76">C517-C516</f>
        <v>-8.8000000000000078E-2</v>
      </c>
      <c r="E516">
        <f t="shared" ref="E516:E579" si="77">LOG(B516)</f>
        <v>2.6260014238478919</v>
      </c>
      <c r="F516">
        <f t="shared" ref="F516:F579" si="78">LOG(C516)</f>
        <v>8.1707270097349238E-2</v>
      </c>
      <c r="G516">
        <f t="shared" ref="G516:G579" si="79">B517-B516</f>
        <v>1.1299999999999955</v>
      </c>
      <c r="H516">
        <f t="shared" ref="H516:H579" si="80">(F517-F516)/(E517-E516)</f>
        <v>-28.353923863651335</v>
      </c>
      <c r="M516">
        <f t="shared" si="75"/>
        <v>7.7208674487828574E-2</v>
      </c>
      <c r="N516">
        <f t="shared" ref="N516:N579" si="81">$K$39*($K$41^2)*((SIN(RADIANS(A516))))+($K$40/2)*(SIN(2*RADIANS(A516)))</f>
        <v>202.50799616126679</v>
      </c>
      <c r="O516">
        <f t="shared" ref="O516:O579" si="82">(C516*100000)*((B517/100000)-(B516/100000))</f>
        <v>1.3639100000000661</v>
      </c>
    </row>
    <row r="517" spans="1:15" x14ac:dyDescent="0.25">
      <c r="A517">
        <v>154</v>
      </c>
      <c r="B517">
        <v>423.8</v>
      </c>
      <c r="C517">
        <v>1.119</v>
      </c>
      <c r="D517">
        <f t="shared" si="76"/>
        <v>-8.0000000000000071E-2</v>
      </c>
      <c r="E517">
        <f t="shared" si="77"/>
        <v>2.6271609523747759</v>
      </c>
      <c r="F517">
        <f t="shared" si="78"/>
        <v>4.8830086528350039E-2</v>
      </c>
      <c r="G517">
        <f t="shared" si="79"/>
        <v>1.0999999999999659</v>
      </c>
      <c r="H517">
        <f t="shared" si="80"/>
        <v>-28.615338475870203</v>
      </c>
      <c r="M517">
        <f t="shared" ref="M517:M580" si="83">$K$39*((1-COS(RADIANS(A517))+($K$39/$K$38)*(1-SQRT(1-(($K$39/$K$38)^2)*SIN(RADIANS(A517))))))</f>
        <v>7.7517123624734244E-2</v>
      </c>
      <c r="N517">
        <f t="shared" si="81"/>
        <v>195.53977675419085</v>
      </c>
      <c r="O517">
        <f t="shared" si="82"/>
        <v>1.2308999999999692</v>
      </c>
    </row>
    <row r="518" spans="1:15" x14ac:dyDescent="0.25">
      <c r="A518">
        <v>155</v>
      </c>
      <c r="B518">
        <v>424.9</v>
      </c>
      <c r="C518">
        <v>1.0389999999999999</v>
      </c>
      <c r="D518">
        <f t="shared" si="76"/>
        <v>-6.9999999999999951E-2</v>
      </c>
      <c r="E518">
        <f t="shared" si="77"/>
        <v>2.6282867310895144</v>
      </c>
      <c r="F518">
        <f t="shared" si="78"/>
        <v>1.6615547557177382E-2</v>
      </c>
      <c r="G518">
        <f t="shared" si="79"/>
        <v>1.0500000000000114</v>
      </c>
      <c r="H518">
        <f t="shared" si="80"/>
        <v>-28.260109130138328</v>
      </c>
      <c r="M518">
        <f t="shared" si="83"/>
        <v>7.781436333904769E-2</v>
      </c>
      <c r="N518">
        <f t="shared" si="81"/>
        <v>188.51210124994356</v>
      </c>
      <c r="O518">
        <f t="shared" si="82"/>
        <v>1.0909500000000094</v>
      </c>
    </row>
    <row r="519" spans="1:15" x14ac:dyDescent="0.25">
      <c r="A519">
        <v>156</v>
      </c>
      <c r="B519">
        <v>425.95</v>
      </c>
      <c r="C519">
        <v>0.96899999999999997</v>
      </c>
      <c r="D519">
        <f t="shared" si="76"/>
        <v>-6.1999999999999944E-2</v>
      </c>
      <c r="E519">
        <f t="shared" si="77"/>
        <v>2.6293586225803405</v>
      </c>
      <c r="F519">
        <f t="shared" si="78"/>
        <v>-1.3676222949234686E-2</v>
      </c>
      <c r="G519">
        <f t="shared" si="79"/>
        <v>1.0099999999999909</v>
      </c>
      <c r="H519">
        <f t="shared" si="80"/>
        <v>-27.918924078625281</v>
      </c>
      <c r="M519">
        <f t="shared" si="83"/>
        <v>7.8100303229879237E-2</v>
      </c>
      <c r="N519">
        <f t="shared" si="81"/>
        <v>181.42710735792826</v>
      </c>
      <c r="O519">
        <f t="shared" si="82"/>
        <v>0.97868999999998707</v>
      </c>
    </row>
    <row r="520" spans="1:15" x14ac:dyDescent="0.25">
      <c r="A520">
        <v>157</v>
      </c>
      <c r="B520">
        <v>426.96</v>
      </c>
      <c r="C520">
        <v>0.90700000000000003</v>
      </c>
      <c r="D520">
        <f t="shared" si="76"/>
        <v>-5.4000000000000048E-2</v>
      </c>
      <c r="E520">
        <f t="shared" si="77"/>
        <v>2.6303871897955311</v>
      </c>
      <c r="F520">
        <f t="shared" si="78"/>
        <v>-4.2392712939904729E-2</v>
      </c>
      <c r="G520">
        <f t="shared" si="79"/>
        <v>0.96000000000003638</v>
      </c>
      <c r="H520">
        <f t="shared" si="80"/>
        <v>-27.330725904614042</v>
      </c>
      <c r="M520">
        <f t="shared" si="83"/>
        <v>7.8374856333302684E-2</v>
      </c>
      <c r="N520">
        <f t="shared" si="81"/>
        <v>174.28695012030317</v>
      </c>
      <c r="O520">
        <f t="shared" si="82"/>
        <v>0.87072000000002114</v>
      </c>
    </row>
    <row r="521" spans="1:15" x14ac:dyDescent="0.25">
      <c r="A521">
        <v>158</v>
      </c>
      <c r="B521">
        <v>427.92</v>
      </c>
      <c r="C521">
        <v>0.85299999999999998</v>
      </c>
      <c r="D521">
        <f t="shared" si="76"/>
        <v>-4.1999999999999926E-2</v>
      </c>
      <c r="E521">
        <f t="shared" si="77"/>
        <v>2.6313625848869608</v>
      </c>
      <c r="F521">
        <f t="shared" si="78"/>
        <v>-6.905096883247698E-2</v>
      </c>
      <c r="G521">
        <f t="shared" si="79"/>
        <v>0.91999999999995907</v>
      </c>
      <c r="H521">
        <f t="shared" si="80"/>
        <v>-23.510366977210246</v>
      </c>
      <c r="M521">
        <f t="shared" si="83"/>
        <v>7.863793914869098E-2</v>
      </c>
      <c r="N521">
        <f t="shared" si="81"/>
        <v>167.0938012593308</v>
      </c>
      <c r="O521">
        <f t="shared" si="82"/>
        <v>0.78475999999992663</v>
      </c>
    </row>
    <row r="522" spans="1:15" x14ac:dyDescent="0.25">
      <c r="A522">
        <v>159</v>
      </c>
      <c r="B522">
        <v>428.84</v>
      </c>
      <c r="C522">
        <v>0.81100000000000005</v>
      </c>
      <c r="D522">
        <f t="shared" si="76"/>
        <v>-3.7000000000000033E-2</v>
      </c>
      <c r="E522">
        <f t="shared" si="77"/>
        <v>2.6322952873402072</v>
      </c>
      <c r="F522">
        <f t="shared" si="78"/>
        <v>-9.0979145788843946E-2</v>
      </c>
      <c r="G522">
        <f t="shared" si="79"/>
        <v>0.8800000000000523</v>
      </c>
      <c r="H522">
        <f t="shared" si="80"/>
        <v>-22.779237904844624</v>
      </c>
      <c r="M522">
        <f t="shared" si="83"/>
        <v>7.8889471664004882E-2</v>
      </c>
      <c r="N522">
        <f t="shared" si="81"/>
        <v>159.84984851979542</v>
      </c>
      <c r="O522">
        <f t="shared" si="82"/>
        <v>0.71368000000005249</v>
      </c>
    </row>
    <row r="523" spans="1:15" x14ac:dyDescent="0.25">
      <c r="A523">
        <v>160</v>
      </c>
      <c r="B523">
        <v>429.72</v>
      </c>
      <c r="C523">
        <v>0.77400000000000002</v>
      </c>
      <c r="D523">
        <f t="shared" si="76"/>
        <v>-2.4000000000000021E-2</v>
      </c>
      <c r="E523">
        <f t="shared" si="77"/>
        <v>2.6331855670595279</v>
      </c>
      <c r="F523">
        <f t="shared" si="78"/>
        <v>-0.11125903931710739</v>
      </c>
      <c r="G523">
        <f t="shared" si="79"/>
        <v>0.82999999999998408</v>
      </c>
      <c r="H523">
        <f t="shared" si="80"/>
        <v>-16.323704760947205</v>
      </c>
      <c r="M523">
        <f t="shared" si="83"/>
        <v>7.9129377380026247E-2</v>
      </c>
      <c r="N523">
        <f t="shared" si="81"/>
        <v>152.55729500668716</v>
      </c>
      <c r="O523">
        <f t="shared" si="82"/>
        <v>0.64242000000001143</v>
      </c>
    </row>
    <row r="524" spans="1:15" x14ac:dyDescent="0.25">
      <c r="A524">
        <v>161</v>
      </c>
      <c r="B524">
        <v>430.55</v>
      </c>
      <c r="C524">
        <v>0.75</v>
      </c>
      <c r="D524">
        <f t="shared" si="76"/>
        <v>-1.8000000000000016E-2</v>
      </c>
      <c r="E524">
        <f t="shared" si="77"/>
        <v>2.6340235935670839</v>
      </c>
      <c r="F524">
        <f t="shared" si="78"/>
        <v>-0.12493873660829995</v>
      </c>
      <c r="G524">
        <f t="shared" si="79"/>
        <v>0.80000000000001137</v>
      </c>
      <c r="H524">
        <f t="shared" si="80"/>
        <v>-13.086166070281815</v>
      </c>
      <c r="M524">
        <f t="shared" si="83"/>
        <v>7.9357583333529505E-2</v>
      </c>
      <c r="N524">
        <f t="shared" si="81"/>
        <v>145.21835851834518</v>
      </c>
      <c r="O524">
        <f t="shared" si="82"/>
        <v>0.60000000000001463</v>
      </c>
    </row>
    <row r="525" spans="1:15" x14ac:dyDescent="0.25">
      <c r="A525">
        <v>162</v>
      </c>
      <c r="B525">
        <v>431.35</v>
      </c>
      <c r="C525">
        <v>0.73199999999999998</v>
      </c>
      <c r="D525">
        <f t="shared" si="76"/>
        <v>-1.100000000000001E-2</v>
      </c>
      <c r="E525">
        <f t="shared" si="77"/>
        <v>2.6348298023738992</v>
      </c>
      <c r="F525">
        <f t="shared" si="78"/>
        <v>-0.13548891894160814</v>
      </c>
      <c r="G525">
        <f t="shared" si="79"/>
        <v>0.75</v>
      </c>
      <c r="H525">
        <f t="shared" si="80"/>
        <v>-8.715878935481312</v>
      </c>
      <c r="M525">
        <f t="shared" si="83"/>
        <v>7.9574020119383942E-2</v>
      </c>
      <c r="N525">
        <f t="shared" si="81"/>
        <v>137.83527087526284</v>
      </c>
      <c r="O525">
        <f t="shared" si="82"/>
        <v>0.54899999999997762</v>
      </c>
    </row>
    <row r="526" spans="1:15" x14ac:dyDescent="0.25">
      <c r="A526">
        <v>163</v>
      </c>
      <c r="B526">
        <v>432.1</v>
      </c>
      <c r="C526">
        <v>0.72099999999999997</v>
      </c>
      <c r="D526">
        <f t="shared" si="76"/>
        <v>-3.0000000000000027E-3</v>
      </c>
      <c r="E526">
        <f t="shared" si="77"/>
        <v>2.6355842663112301</v>
      </c>
      <c r="F526">
        <f t="shared" si="78"/>
        <v>-0.14206473528057098</v>
      </c>
      <c r="G526">
        <f t="shared" si="79"/>
        <v>0.69999999999998863</v>
      </c>
      <c r="H526">
        <f t="shared" si="80"/>
        <v>-2.5758991289534845</v>
      </c>
      <c r="M526">
        <f t="shared" si="83"/>
        <v>7.9778621911580153E-2</v>
      </c>
      <c r="N526">
        <f t="shared" si="81"/>
        <v>130.41027724474864</v>
      </c>
      <c r="O526">
        <f t="shared" si="82"/>
        <v>0.50470000000000448</v>
      </c>
    </row>
    <row r="527" spans="1:15" x14ac:dyDescent="0.25">
      <c r="A527">
        <v>164</v>
      </c>
      <c r="B527">
        <v>432.8</v>
      </c>
      <c r="C527">
        <v>0.71799999999999997</v>
      </c>
      <c r="D527">
        <f t="shared" si="76"/>
        <v>1.0000000000000009E-3</v>
      </c>
      <c r="E527">
        <f t="shared" si="77"/>
        <v>2.636287252098513</v>
      </c>
      <c r="F527">
        <f t="shared" si="78"/>
        <v>-0.14387555575769967</v>
      </c>
      <c r="G527">
        <f t="shared" si="79"/>
        <v>0.67000000000001592</v>
      </c>
      <c r="H527">
        <f t="shared" si="80"/>
        <v>0.89974965164023601</v>
      </c>
      <c r="M527">
        <f t="shared" si="83"/>
        <v>7.9971326483174537E-2</v>
      </c>
      <c r="N527">
        <f t="shared" si="81"/>
        <v>122.94563546164893</v>
      </c>
      <c r="O527">
        <f t="shared" si="82"/>
        <v>0.48106000000000781</v>
      </c>
    </row>
    <row r="528" spans="1:15" x14ac:dyDescent="0.25">
      <c r="A528">
        <v>165</v>
      </c>
      <c r="B528">
        <v>433.47</v>
      </c>
      <c r="C528">
        <v>0.71899999999999997</v>
      </c>
      <c r="D528">
        <f t="shared" si="76"/>
        <v>4.0000000000000036E-3</v>
      </c>
      <c r="E528">
        <f t="shared" si="77"/>
        <v>2.6369590457907699</v>
      </c>
      <c r="F528">
        <f t="shared" si="78"/>
        <v>-0.14327110961711742</v>
      </c>
      <c r="G528">
        <f t="shared" si="79"/>
        <v>0.6199999999999477</v>
      </c>
      <c r="H528">
        <f t="shared" si="80"/>
        <v>3.8815358485512279</v>
      </c>
      <c r="M528">
        <f t="shared" si="83"/>
        <v>8.0152075225145614E-2</v>
      </c>
      <c r="N528">
        <f t="shared" si="81"/>
        <v>115.44361534532756</v>
      </c>
      <c r="O528">
        <f t="shared" si="82"/>
        <v>0.44577999999997187</v>
      </c>
    </row>
    <row r="529" spans="1:15" x14ac:dyDescent="0.25">
      <c r="A529">
        <v>166</v>
      </c>
      <c r="B529">
        <v>434.09</v>
      </c>
      <c r="C529">
        <v>0.72299999999999998</v>
      </c>
      <c r="D529">
        <f t="shared" si="76"/>
        <v>1.0000000000000009E-2</v>
      </c>
      <c r="E529">
        <f t="shared" si="77"/>
        <v>2.6375797812433479</v>
      </c>
      <c r="F529">
        <f t="shared" si="78"/>
        <v>-0.14086170270546919</v>
      </c>
      <c r="G529">
        <f t="shared" si="79"/>
        <v>0.57000000000005002</v>
      </c>
      <c r="H529">
        <f t="shared" si="80"/>
        <v>10.46803951858343</v>
      </c>
      <c r="M529">
        <f t="shared" si="83"/>
        <v>8.0320813164156651E-2</v>
      </c>
      <c r="N529">
        <f t="shared" si="81"/>
        <v>107.90649801311001</v>
      </c>
      <c r="O529">
        <f t="shared" si="82"/>
        <v>0.41210999999999826</v>
      </c>
    </row>
    <row r="530" spans="1:15" x14ac:dyDescent="0.25">
      <c r="A530">
        <v>167</v>
      </c>
      <c r="B530">
        <v>434.66</v>
      </c>
      <c r="C530">
        <v>0.73299999999999998</v>
      </c>
      <c r="D530">
        <f t="shared" si="76"/>
        <v>1.2000000000000011E-2</v>
      </c>
      <c r="E530">
        <f t="shared" si="77"/>
        <v>2.6381496756668459</v>
      </c>
      <c r="F530">
        <f t="shared" si="78"/>
        <v>-0.13489602535887207</v>
      </c>
      <c r="G530">
        <f t="shared" si="79"/>
        <v>0.53999999999996362</v>
      </c>
      <c r="H530">
        <f t="shared" si="80"/>
        <v>13.0789205018375</v>
      </c>
      <c r="M530">
        <f t="shared" si="83"/>
        <v>8.0477488979219164E-2</v>
      </c>
      <c r="N530">
        <f t="shared" si="81"/>
        <v>100.33657519039315</v>
      </c>
      <c r="O530">
        <f t="shared" si="82"/>
        <v>0.39582000000000167</v>
      </c>
    </row>
    <row r="531" spans="1:15" x14ac:dyDescent="0.25">
      <c r="A531">
        <v>168</v>
      </c>
      <c r="B531">
        <v>435.2</v>
      </c>
      <c r="C531">
        <v>0.745</v>
      </c>
      <c r="D531">
        <f t="shared" si="76"/>
        <v>1.0000000000000009E-2</v>
      </c>
      <c r="E531">
        <f t="shared" si="77"/>
        <v>2.6386888866901237</v>
      </c>
      <c r="F531">
        <f t="shared" si="78"/>
        <v>-0.12784372725170717</v>
      </c>
      <c r="G531">
        <f t="shared" si="79"/>
        <v>0.49000000000000909</v>
      </c>
      <c r="H531">
        <f t="shared" si="80"/>
        <v>11.849017830183092</v>
      </c>
      <c r="M531">
        <f t="shared" si="83"/>
        <v>8.0622055017252225E-2</v>
      </c>
      <c r="N531">
        <f t="shared" si="81"/>
        <v>92.736148517622482</v>
      </c>
      <c r="O531">
        <f t="shared" si="82"/>
        <v>0.36505000000002907</v>
      </c>
    </row>
    <row r="532" spans="1:15" x14ac:dyDescent="0.25">
      <c r="A532">
        <v>169</v>
      </c>
      <c r="B532">
        <v>435.69</v>
      </c>
      <c r="C532">
        <v>0.755</v>
      </c>
      <c r="D532">
        <f t="shared" si="76"/>
        <v>9.000000000000008E-3</v>
      </c>
      <c r="E532">
        <f t="shared" si="77"/>
        <v>2.6391775920802147</v>
      </c>
      <c r="F532">
        <f t="shared" si="78"/>
        <v>-0.12205304837081175</v>
      </c>
      <c r="G532">
        <f t="shared" si="79"/>
        <v>0.44999999999998863</v>
      </c>
      <c r="H532">
        <f t="shared" si="80"/>
        <v>11.479132648667305</v>
      </c>
      <c r="M532">
        <f t="shared" si="83"/>
        <v>8.0754467307532912E-2</v>
      </c>
      <c r="N532">
        <f t="shared" si="81"/>
        <v>85.107528854347024</v>
      </c>
      <c r="O532">
        <f t="shared" si="82"/>
        <v>0.33974999999994687</v>
      </c>
    </row>
    <row r="533" spans="1:15" x14ac:dyDescent="0.25">
      <c r="A533">
        <v>170</v>
      </c>
      <c r="B533">
        <v>436.14</v>
      </c>
      <c r="C533">
        <v>0.76400000000000001</v>
      </c>
      <c r="D533">
        <f t="shared" si="76"/>
        <v>1.0000000000000009E-2</v>
      </c>
      <c r="E533">
        <f t="shared" si="77"/>
        <v>2.6396259192408125</v>
      </c>
      <c r="F533">
        <f t="shared" si="78"/>
        <v>-0.11690664142431006</v>
      </c>
      <c r="G533">
        <f t="shared" si="79"/>
        <v>0.40000000000003411</v>
      </c>
      <c r="H533">
        <f t="shared" si="80"/>
        <v>14.185504499641723</v>
      </c>
      <c r="M533">
        <f t="shared" si="83"/>
        <v>8.0874685575033509E-2</v>
      </c>
      <c r="N533">
        <f t="shared" si="81"/>
        <v>77.453035580551344</v>
      </c>
      <c r="O533">
        <f t="shared" si="82"/>
        <v>0.30560000000004056</v>
      </c>
    </row>
    <row r="534" spans="1:15" x14ac:dyDescent="0.25">
      <c r="A534">
        <v>171</v>
      </c>
      <c r="B534">
        <v>436.54</v>
      </c>
      <c r="C534">
        <v>0.77400000000000002</v>
      </c>
      <c r="D534">
        <f t="shared" si="76"/>
        <v>1.0000000000000009E-2</v>
      </c>
      <c r="E534">
        <f t="shared" si="77"/>
        <v>2.6400240441088667</v>
      </c>
      <c r="F534">
        <f t="shared" si="78"/>
        <v>-0.11125903931710739</v>
      </c>
      <c r="G534">
        <f t="shared" si="79"/>
        <v>0.37000000000000455</v>
      </c>
      <c r="H534">
        <f t="shared" si="80"/>
        <v>15.152169145184837</v>
      </c>
      <c r="M534">
        <f t="shared" si="83"/>
        <v>8.0982673252641316E-2</v>
      </c>
      <c r="N534">
        <f t="shared" si="81"/>
        <v>69.774995895477545</v>
      </c>
      <c r="O534">
        <f t="shared" si="82"/>
        <v>0.2863799999999776</v>
      </c>
    </row>
    <row r="535" spans="1:15" x14ac:dyDescent="0.25">
      <c r="A535">
        <v>172</v>
      </c>
      <c r="B535">
        <v>436.91</v>
      </c>
      <c r="C535">
        <v>0.78400000000000003</v>
      </c>
      <c r="D535">
        <f t="shared" si="76"/>
        <v>7.0000000000000062E-3</v>
      </c>
      <c r="E535">
        <f t="shared" si="77"/>
        <v>2.6403919849593236</v>
      </c>
      <c r="F535">
        <f t="shared" si="78"/>
        <v>-0.10568393731556154</v>
      </c>
      <c r="G535">
        <f t="shared" si="79"/>
        <v>0.31999999999999318</v>
      </c>
      <c r="H535">
        <f t="shared" si="80"/>
        <v>12.140912731584129</v>
      </c>
      <c r="M535">
        <f t="shared" si="83"/>
        <v>8.1078397492257481E-2</v>
      </c>
      <c r="N535">
        <f t="shared" si="81"/>
        <v>62.075744114137763</v>
      </c>
      <c r="O535">
        <f t="shared" si="82"/>
        <v>0.2508800000000061</v>
      </c>
    </row>
    <row r="536" spans="1:15" x14ac:dyDescent="0.25">
      <c r="A536">
        <v>173</v>
      </c>
      <c r="B536">
        <v>437.23</v>
      </c>
      <c r="C536">
        <v>0.79100000000000004</v>
      </c>
      <c r="D536">
        <f t="shared" si="76"/>
        <v>4.0000000000000036E-3</v>
      </c>
      <c r="E536">
        <f t="shared" si="77"/>
        <v>2.6407099528830362</v>
      </c>
      <c r="F536">
        <f t="shared" si="78"/>
        <v>-0.10182351650232342</v>
      </c>
      <c r="G536">
        <f t="shared" si="79"/>
        <v>0.27999999999997272</v>
      </c>
      <c r="H536">
        <f t="shared" si="80"/>
        <v>7.8791373160008753</v>
      </c>
      <c r="M536">
        <f t="shared" si="83"/>
        <v>8.1161829174771286E-2</v>
      </c>
      <c r="N536">
        <f t="shared" si="81"/>
        <v>54.357620961731527</v>
      </c>
      <c r="O536">
        <f t="shared" si="82"/>
        <v>0.22147999999998824</v>
      </c>
    </row>
    <row r="537" spans="1:15" x14ac:dyDescent="0.25">
      <c r="A537">
        <v>174</v>
      </c>
      <c r="B537">
        <v>437.51</v>
      </c>
      <c r="C537">
        <v>0.79500000000000004</v>
      </c>
      <c r="D537">
        <f t="shared" si="76"/>
        <v>4.0000000000000036E-3</v>
      </c>
      <c r="E537">
        <f t="shared" si="77"/>
        <v>2.6409879839759003</v>
      </c>
      <c r="F537">
        <f t="shared" si="78"/>
        <v>-9.9632871343529689E-2</v>
      </c>
      <c r="G537">
        <f t="shared" si="79"/>
        <v>0.23000000000001819</v>
      </c>
      <c r="H537">
        <f t="shared" si="80"/>
        <v>9.5494170208928253</v>
      </c>
      <c r="M537">
        <f t="shared" si="83"/>
        <v>8.1232942918906939E-2</v>
      </c>
      <c r="N537">
        <f t="shared" si="81"/>
        <v>46.622972866169903</v>
      </c>
      <c r="O537">
        <f t="shared" si="82"/>
        <v>0.18285000000001739</v>
      </c>
    </row>
    <row r="538" spans="1:15" x14ac:dyDescent="0.25">
      <c r="A538">
        <v>175</v>
      </c>
      <c r="B538">
        <v>437.74</v>
      </c>
      <c r="C538">
        <v>0.79900000000000004</v>
      </c>
      <c r="D538">
        <f t="shared" si="76"/>
        <v>1.0000000000000009E-3</v>
      </c>
      <c r="E538">
        <f t="shared" si="77"/>
        <v>2.6412162335803266</v>
      </c>
      <c r="F538">
        <f t="shared" si="78"/>
        <v>-9.745322068600859E-2</v>
      </c>
      <c r="G538">
        <f t="shared" si="79"/>
        <v>0.18999999999999773</v>
      </c>
      <c r="H538">
        <f t="shared" si="80"/>
        <v>2.8822951858781738</v>
      </c>
      <c r="M538">
        <f t="shared" si="83"/>
        <v>8.1291717088940077E-2</v>
      </c>
      <c r="N538">
        <f t="shared" si="81"/>
        <v>38.874151248920143</v>
      </c>
      <c r="O538">
        <f t="shared" si="82"/>
        <v>0.15180999999999936</v>
      </c>
    </row>
    <row r="539" spans="1:15" x14ac:dyDescent="0.25">
      <c r="A539">
        <v>176</v>
      </c>
      <c r="B539">
        <v>437.93</v>
      </c>
      <c r="C539">
        <v>0.8</v>
      </c>
      <c r="D539">
        <f t="shared" si="76"/>
        <v>-5.0000000000000044E-3</v>
      </c>
      <c r="E539">
        <f t="shared" si="77"/>
        <v>2.6414046971633121</v>
      </c>
      <c r="F539">
        <f t="shared" si="78"/>
        <v>-9.6910013008056392E-2</v>
      </c>
      <c r="G539">
        <f t="shared" si="79"/>
        <v>0.14999999999997726</v>
      </c>
      <c r="H539">
        <f t="shared" si="80"/>
        <v>-18.307478807883292</v>
      </c>
      <c r="M539">
        <f t="shared" si="83"/>
        <v>8.133813380128159E-2</v>
      </c>
      <c r="N539">
        <f t="shared" si="81"/>
        <v>31.113511814378139</v>
      </c>
      <c r="O539">
        <f t="shared" si="82"/>
        <v>0.11999999999998123</v>
      </c>
    </row>
    <row r="540" spans="1:15" x14ac:dyDescent="0.25">
      <c r="A540">
        <v>177</v>
      </c>
      <c r="B540">
        <v>438.08</v>
      </c>
      <c r="C540">
        <v>0.79500000000000004</v>
      </c>
      <c r="D540">
        <f t="shared" si="76"/>
        <v>-4.0000000000000036E-3</v>
      </c>
      <c r="E540">
        <f t="shared" si="77"/>
        <v>2.6415534264538958</v>
      </c>
      <c r="F540">
        <f t="shared" si="78"/>
        <v>-9.9632871343529689E-2</v>
      </c>
      <c r="G540">
        <f t="shared" si="79"/>
        <v>0.11000000000001364</v>
      </c>
      <c r="H540">
        <f t="shared" si="80"/>
        <v>-20.091066223486322</v>
      </c>
      <c r="M540">
        <f t="shared" si="83"/>
        <v>8.1372178929926722E-2</v>
      </c>
      <c r="N540">
        <f t="shared" si="81"/>
        <v>23.343413837976279</v>
      </c>
      <c r="O540">
        <f t="shared" si="82"/>
        <v>8.7450000000032294E-2</v>
      </c>
    </row>
    <row r="541" spans="1:15" x14ac:dyDescent="0.25">
      <c r="A541">
        <v>178</v>
      </c>
      <c r="B541">
        <v>438.19</v>
      </c>
      <c r="C541">
        <v>0.79100000000000004</v>
      </c>
      <c r="D541">
        <f t="shared" si="76"/>
        <v>-2.0000000000000018E-3</v>
      </c>
      <c r="E541">
        <f t="shared" si="77"/>
        <v>2.6416624622379814</v>
      </c>
      <c r="F541">
        <f t="shared" si="78"/>
        <v>-0.10182351650232342</v>
      </c>
      <c r="G541">
        <f t="shared" si="79"/>
        <v>6.0000000000002274E-2</v>
      </c>
      <c r="H541">
        <f t="shared" si="80"/>
        <v>-18.490305205530809</v>
      </c>
      <c r="M541">
        <f t="shared" si="83"/>
        <v>8.1393842110767695E-2</v>
      </c>
      <c r="N541">
        <f t="shared" si="81"/>
        <v>15.566219453241535</v>
      </c>
      <c r="O541">
        <f t="shared" si="82"/>
        <v>4.7459999999992578E-2</v>
      </c>
    </row>
    <row r="542" spans="1:15" x14ac:dyDescent="0.25">
      <c r="A542">
        <v>179</v>
      </c>
      <c r="B542">
        <v>438.25</v>
      </c>
      <c r="C542">
        <v>0.78900000000000003</v>
      </c>
      <c r="D542">
        <f t="shared" si="76"/>
        <v>-8.0000000000000071E-3</v>
      </c>
      <c r="E542">
        <f t="shared" si="77"/>
        <v>2.6417219247658323</v>
      </c>
      <c r="F542">
        <f t="shared" si="78"/>
        <v>-0.10292299679057967</v>
      </c>
      <c r="G542">
        <f t="shared" si="79"/>
        <v>2.9999999999972715E-2</v>
      </c>
      <c r="H542">
        <f t="shared" si="80"/>
        <v>-148.88111864224905</v>
      </c>
      <c r="M542">
        <f t="shared" si="83"/>
        <v>8.1403116744768328E-2</v>
      </c>
      <c r="N542">
        <f t="shared" si="81"/>
        <v>7.7842929380079324</v>
      </c>
      <c r="O542">
        <f t="shared" si="82"/>
        <v>2.3669999999996298E-2</v>
      </c>
    </row>
    <row r="543" spans="1:15" x14ac:dyDescent="0.25">
      <c r="A543">
        <v>180</v>
      </c>
      <c r="B543">
        <v>438.28</v>
      </c>
      <c r="C543">
        <v>0.78100000000000003</v>
      </c>
      <c r="D543">
        <f t="shared" si="76"/>
        <v>-1.0000000000000009E-2</v>
      </c>
      <c r="E543">
        <f t="shared" si="77"/>
        <v>2.6417516529769882</v>
      </c>
      <c r="F543">
        <f t="shared" si="78"/>
        <v>-0.10734896612269966</v>
      </c>
      <c r="G543">
        <f t="shared" si="79"/>
        <v>-2.9999999999972715E-2</v>
      </c>
      <c r="H543">
        <f t="shared" si="80"/>
        <v>188.26076675107691</v>
      </c>
      <c r="M543">
        <f t="shared" si="83"/>
        <v>8.14E-2</v>
      </c>
      <c r="N543">
        <f t="shared" si="81"/>
        <v>5.4645263563093957E-14</v>
      </c>
      <c r="O543">
        <f t="shared" si="82"/>
        <v>-2.3429999999996336E-2</v>
      </c>
    </row>
    <row r="544" spans="1:15" x14ac:dyDescent="0.25">
      <c r="A544">
        <v>181</v>
      </c>
      <c r="B544">
        <v>438.25</v>
      </c>
      <c r="C544">
        <v>0.77100000000000002</v>
      </c>
      <c r="D544">
        <f t="shared" si="76"/>
        <v>2.0000000000000018E-3</v>
      </c>
      <c r="E544">
        <f t="shared" si="77"/>
        <v>2.6417219247658323</v>
      </c>
      <c r="F544">
        <f t="shared" si="78"/>
        <v>-0.11294562194904302</v>
      </c>
      <c r="G544">
        <f t="shared" si="79"/>
        <v>-6.0000000000002274E-2</v>
      </c>
      <c r="H544">
        <f t="shared" si="80"/>
        <v>-18.921426788117216</v>
      </c>
      <c r="M544">
        <f t="shared" si="83"/>
        <v>8.1384492812537609E-2</v>
      </c>
      <c r="N544">
        <f t="shared" si="81"/>
        <v>-7.7842929380080204</v>
      </c>
      <c r="O544">
        <f t="shared" si="82"/>
        <v>-4.6259999999992765E-2</v>
      </c>
    </row>
    <row r="545" spans="1:15" x14ac:dyDescent="0.25">
      <c r="A545">
        <v>182</v>
      </c>
      <c r="B545">
        <v>438.19</v>
      </c>
      <c r="C545">
        <v>0.77300000000000002</v>
      </c>
      <c r="D545">
        <f t="shared" si="76"/>
        <v>-1.5000000000000013E-2</v>
      </c>
      <c r="E545">
        <f t="shared" si="77"/>
        <v>2.6416624622379814</v>
      </c>
      <c r="F545">
        <f t="shared" si="78"/>
        <v>-0.11182050608167508</v>
      </c>
      <c r="G545">
        <f t="shared" si="79"/>
        <v>-0.11000000000001364</v>
      </c>
      <c r="H545">
        <f t="shared" si="80"/>
        <v>78.050415812019381</v>
      </c>
      <c r="M545">
        <f t="shared" si="83"/>
        <v>8.1356599886215811E-2</v>
      </c>
      <c r="N545">
        <f t="shared" si="81"/>
        <v>-15.566219453241427</v>
      </c>
      <c r="O545">
        <f t="shared" si="82"/>
        <v>-8.50300000000314E-2</v>
      </c>
    </row>
    <row r="546" spans="1:15" x14ac:dyDescent="0.25">
      <c r="A546">
        <v>183</v>
      </c>
      <c r="B546">
        <v>438.08</v>
      </c>
      <c r="C546">
        <v>0.75800000000000001</v>
      </c>
      <c r="D546">
        <f t="shared" si="76"/>
        <v>-1.0000000000000009E-3</v>
      </c>
      <c r="E546">
        <f t="shared" si="77"/>
        <v>2.6415534264538958</v>
      </c>
      <c r="F546">
        <f t="shared" si="78"/>
        <v>-0.12033079436794646</v>
      </c>
      <c r="G546">
        <f t="shared" si="79"/>
        <v>-0.14999999999997726</v>
      </c>
      <c r="H546">
        <f t="shared" si="80"/>
        <v>3.8548300051091231</v>
      </c>
      <c r="M546">
        <f t="shared" si="83"/>
        <v>8.1316329691244957E-2</v>
      </c>
      <c r="N546">
        <f t="shared" si="81"/>
        <v>-23.343413837976165</v>
      </c>
      <c r="O546">
        <f t="shared" si="82"/>
        <v>-0.11369999999998222</v>
      </c>
    </row>
    <row r="547" spans="1:15" x14ac:dyDescent="0.25">
      <c r="A547">
        <v>184</v>
      </c>
      <c r="B547">
        <v>437.93</v>
      </c>
      <c r="C547">
        <v>0.75700000000000001</v>
      </c>
      <c r="D547">
        <f t="shared" si="76"/>
        <v>2.0000000000000018E-3</v>
      </c>
      <c r="E547">
        <f t="shared" si="77"/>
        <v>2.6414046971633121</v>
      </c>
      <c r="F547">
        <f t="shared" si="78"/>
        <v>-0.12090412049992724</v>
      </c>
      <c r="G547">
        <f t="shared" si="79"/>
        <v>-0.18999999999999773</v>
      </c>
      <c r="H547">
        <f t="shared" si="80"/>
        <v>-6.0802006268569899</v>
      </c>
      <c r="M547">
        <f t="shared" si="83"/>
        <v>8.126369446168738E-2</v>
      </c>
      <c r="N547">
        <f t="shared" si="81"/>
        <v>-31.113511814378029</v>
      </c>
      <c r="O547">
        <f t="shared" si="82"/>
        <v>-0.1438299999999994</v>
      </c>
    </row>
    <row r="548" spans="1:15" x14ac:dyDescent="0.25">
      <c r="A548">
        <v>185</v>
      </c>
      <c r="B548">
        <v>437.74</v>
      </c>
      <c r="C548">
        <v>0.75900000000000001</v>
      </c>
      <c r="D548">
        <f t="shared" si="76"/>
        <v>-2.0000000000000018E-3</v>
      </c>
      <c r="E548">
        <f t="shared" si="77"/>
        <v>2.6412162335803266</v>
      </c>
      <c r="F548">
        <f t="shared" si="78"/>
        <v>-0.11975822410451964</v>
      </c>
      <c r="G548">
        <f t="shared" si="79"/>
        <v>-0.23000000000001819</v>
      </c>
      <c r="H548">
        <f t="shared" si="80"/>
        <v>5.0203653070396568</v>
      </c>
      <c r="M548">
        <f t="shared" si="83"/>
        <v>8.1198710191794476E-2</v>
      </c>
      <c r="N548">
        <f t="shared" si="81"/>
        <v>-38.874151248920029</v>
      </c>
      <c r="O548">
        <f t="shared" si="82"/>
        <v>-0.1745700000000166</v>
      </c>
    </row>
    <row r="549" spans="1:15" x14ac:dyDescent="0.25">
      <c r="A549">
        <v>186</v>
      </c>
      <c r="B549">
        <v>437.51</v>
      </c>
      <c r="C549">
        <v>0.75700000000000001</v>
      </c>
      <c r="D549">
        <f t="shared" si="76"/>
        <v>3.0000000000000027E-3</v>
      </c>
      <c r="E549">
        <f t="shared" si="77"/>
        <v>2.6409879839759003</v>
      </c>
      <c r="F549">
        <f t="shared" si="78"/>
        <v>-0.12090412049992724</v>
      </c>
      <c r="G549">
        <f t="shared" si="79"/>
        <v>-0.27999999999997272</v>
      </c>
      <c r="H549">
        <f t="shared" si="80"/>
        <v>-6.1781319600770042</v>
      </c>
      <c r="M549">
        <f t="shared" si="83"/>
        <v>8.1121396631205628E-2</v>
      </c>
      <c r="N549">
        <f t="shared" si="81"/>
        <v>-46.622972866169796</v>
      </c>
      <c r="O549">
        <f t="shared" si="82"/>
        <v>-0.21195999999998874</v>
      </c>
    </row>
    <row r="550" spans="1:15" x14ac:dyDescent="0.25">
      <c r="A550">
        <v>187</v>
      </c>
      <c r="B550">
        <v>437.23</v>
      </c>
      <c r="C550">
        <v>0.76</v>
      </c>
      <c r="D550">
        <f t="shared" si="76"/>
        <v>5.0000000000000044E-3</v>
      </c>
      <c r="E550">
        <f t="shared" si="77"/>
        <v>2.6407099528830362</v>
      </c>
      <c r="F550">
        <f t="shared" si="78"/>
        <v>-0.11918640771920865</v>
      </c>
      <c r="G550">
        <f t="shared" si="79"/>
        <v>-0.31999999999999318</v>
      </c>
      <c r="H550">
        <f t="shared" si="80"/>
        <v>-8.9563841521322658</v>
      </c>
      <c r="M550">
        <f t="shared" si="83"/>
        <v>8.1031777279010272E-2</v>
      </c>
      <c r="N550">
        <f t="shared" si="81"/>
        <v>-54.357620961731421</v>
      </c>
      <c r="O550">
        <f t="shared" si="82"/>
        <v>-0.24320000000000591</v>
      </c>
    </row>
    <row r="551" spans="1:15" x14ac:dyDescent="0.25">
      <c r="A551">
        <v>188</v>
      </c>
      <c r="B551">
        <v>436.91</v>
      </c>
      <c r="C551">
        <v>0.76500000000000001</v>
      </c>
      <c r="D551">
        <f t="shared" si="76"/>
        <v>6.0000000000000053E-3</v>
      </c>
      <c r="E551">
        <f t="shared" si="77"/>
        <v>2.6403919849593236</v>
      </c>
      <c r="F551">
        <f t="shared" si="78"/>
        <v>-0.11633856484638239</v>
      </c>
      <c r="G551">
        <f t="shared" si="79"/>
        <v>-0.37000000000000455</v>
      </c>
      <c r="H551">
        <f t="shared" si="80"/>
        <v>-9.2214357093708177</v>
      </c>
      <c r="M551">
        <f t="shared" si="83"/>
        <v>8.0929879376674771E-2</v>
      </c>
      <c r="N551">
        <f t="shared" si="81"/>
        <v>-62.075744114137848</v>
      </c>
      <c r="O551">
        <f t="shared" si="82"/>
        <v>-0.28304999999997787</v>
      </c>
    </row>
    <row r="552" spans="1:15" x14ac:dyDescent="0.25">
      <c r="A552">
        <v>189</v>
      </c>
      <c r="B552">
        <v>436.54</v>
      </c>
      <c r="C552">
        <v>0.77100000000000002</v>
      </c>
      <c r="D552">
        <f t="shared" si="76"/>
        <v>7.0000000000000062E-3</v>
      </c>
      <c r="E552">
        <f t="shared" si="77"/>
        <v>2.6400240441088667</v>
      </c>
      <c r="F552">
        <f t="shared" si="78"/>
        <v>-0.11294562194904302</v>
      </c>
      <c r="G552">
        <f t="shared" si="79"/>
        <v>-0.40000000000003411</v>
      </c>
      <c r="H552">
        <f t="shared" si="80"/>
        <v>-9.8592659079944784</v>
      </c>
      <c r="M552">
        <f t="shared" si="83"/>
        <v>8.0815733899836095E-2</v>
      </c>
      <c r="N552">
        <f t="shared" si="81"/>
        <v>-69.774995895477431</v>
      </c>
      <c r="O552">
        <f t="shared" si="82"/>
        <v>-0.30840000000004092</v>
      </c>
    </row>
    <row r="553" spans="1:15" x14ac:dyDescent="0.25">
      <c r="A553">
        <v>190</v>
      </c>
      <c r="B553">
        <v>436.14</v>
      </c>
      <c r="C553">
        <v>0.77800000000000002</v>
      </c>
      <c r="D553">
        <f t="shared" si="76"/>
        <v>1.0000000000000009E-2</v>
      </c>
      <c r="E553">
        <f t="shared" si="77"/>
        <v>2.6396259192408125</v>
      </c>
      <c r="F553">
        <f t="shared" si="78"/>
        <v>-0.10902040301031106</v>
      </c>
      <c r="G553">
        <f t="shared" si="79"/>
        <v>-0.44999999999998863</v>
      </c>
      <c r="H553">
        <f t="shared" si="80"/>
        <v>-12.371814575033602</v>
      </c>
      <c r="M553">
        <f t="shared" si="83"/>
        <v>8.0689375548964618E-2</v>
      </c>
      <c r="N553">
        <f t="shared" si="81"/>
        <v>-77.453035580551429</v>
      </c>
      <c r="O553">
        <f t="shared" si="82"/>
        <v>-0.35009999999994523</v>
      </c>
    </row>
    <row r="554" spans="1:15" x14ac:dyDescent="0.25">
      <c r="A554">
        <v>191</v>
      </c>
      <c r="B554">
        <v>435.69</v>
      </c>
      <c r="C554">
        <v>0.78800000000000003</v>
      </c>
      <c r="D554">
        <f t="shared" si="76"/>
        <v>1.4000000000000012E-2</v>
      </c>
      <c r="E554">
        <f t="shared" si="77"/>
        <v>2.6391775920802147</v>
      </c>
      <c r="F554">
        <f t="shared" si="78"/>
        <v>-0.10347378251044466</v>
      </c>
      <c r="G554">
        <f t="shared" si="79"/>
        <v>-0.49000000000000909</v>
      </c>
      <c r="H554">
        <f t="shared" si="80"/>
        <v>-15.649818785880989</v>
      </c>
      <c r="M554">
        <f t="shared" si="83"/>
        <v>8.055084273889869E-2</v>
      </c>
      <c r="N554">
        <f t="shared" si="81"/>
        <v>-85.10752885434691</v>
      </c>
      <c r="O554">
        <f t="shared" si="82"/>
        <v>-0.38612000000003077</v>
      </c>
    </row>
    <row r="555" spans="1:15" x14ac:dyDescent="0.25">
      <c r="A555">
        <v>192</v>
      </c>
      <c r="B555">
        <v>435.2</v>
      </c>
      <c r="C555">
        <v>0.80200000000000005</v>
      </c>
      <c r="D555">
        <f t="shared" si="76"/>
        <v>9.000000000000008E-3</v>
      </c>
      <c r="E555">
        <f t="shared" si="77"/>
        <v>2.6386888866901237</v>
      </c>
      <c r="F555">
        <f t="shared" si="78"/>
        <v>-9.5825631715836468E-2</v>
      </c>
      <c r="G555">
        <f t="shared" si="79"/>
        <v>-0.53999999999996362</v>
      </c>
      <c r="H555">
        <f t="shared" si="80"/>
        <v>-8.9881061732218228</v>
      </c>
      <c r="M555">
        <f t="shared" si="83"/>
        <v>8.040017758725411E-2</v>
      </c>
      <c r="N555">
        <f t="shared" si="81"/>
        <v>-92.736148517622581</v>
      </c>
      <c r="O555">
        <f t="shared" si="82"/>
        <v>-0.43308000000000185</v>
      </c>
    </row>
    <row r="556" spans="1:15" x14ac:dyDescent="0.25">
      <c r="A556">
        <v>193</v>
      </c>
      <c r="B556">
        <v>434.66</v>
      </c>
      <c r="C556">
        <v>0.81100000000000005</v>
      </c>
      <c r="D556">
        <f t="shared" si="76"/>
        <v>8.999999999999897E-3</v>
      </c>
      <c r="E556">
        <f t="shared" si="77"/>
        <v>2.6381496756668459</v>
      </c>
      <c r="F556">
        <f t="shared" si="78"/>
        <v>-9.0979145788843946E-2</v>
      </c>
      <c r="G556">
        <f t="shared" si="79"/>
        <v>-0.57000000000005002</v>
      </c>
      <c r="H556">
        <f t="shared" si="80"/>
        <v>-8.4103265007253558</v>
      </c>
      <c r="M556">
        <f t="shared" si="83"/>
        <v>8.0237425901711679E-2</v>
      </c>
      <c r="N556">
        <f t="shared" si="81"/>
        <v>-100.33657519039305</v>
      </c>
      <c r="O556">
        <f t="shared" si="82"/>
        <v>-0.46226999999999807</v>
      </c>
    </row>
    <row r="557" spans="1:15" x14ac:dyDescent="0.25">
      <c r="A557">
        <v>194</v>
      </c>
      <c r="B557">
        <v>434.09</v>
      </c>
      <c r="C557">
        <v>0.82</v>
      </c>
      <c r="D557">
        <f t="shared" si="76"/>
        <v>1.100000000000001E-2</v>
      </c>
      <c r="E557">
        <f t="shared" si="77"/>
        <v>2.6375797812433479</v>
      </c>
      <c r="F557">
        <f t="shared" si="78"/>
        <v>-8.6186147616283335E-2</v>
      </c>
      <c r="G557">
        <f t="shared" si="79"/>
        <v>-0.6199999999999477</v>
      </c>
      <c r="H557">
        <f t="shared" si="80"/>
        <v>-9.3230882437264651</v>
      </c>
      <c r="M557">
        <f t="shared" si="83"/>
        <v>8.0062637166186598E-2</v>
      </c>
      <c r="N557">
        <f t="shared" si="81"/>
        <v>-107.90649801310991</v>
      </c>
      <c r="O557">
        <f t="shared" si="82"/>
        <v>-0.50839999999996788</v>
      </c>
    </row>
    <row r="558" spans="1:15" x14ac:dyDescent="0.25">
      <c r="A558">
        <v>195</v>
      </c>
      <c r="B558">
        <v>433.47</v>
      </c>
      <c r="C558">
        <v>0.83099999999999996</v>
      </c>
      <c r="D558">
        <f t="shared" si="76"/>
        <v>7.0000000000000062E-3</v>
      </c>
      <c r="E558">
        <f t="shared" si="77"/>
        <v>2.6369590457907699</v>
      </c>
      <c r="F558">
        <f t="shared" si="78"/>
        <v>-8.0398976215889026E-2</v>
      </c>
      <c r="G558">
        <f t="shared" si="79"/>
        <v>-0.67000000000001592</v>
      </c>
      <c r="H558">
        <f t="shared" si="80"/>
        <v>-5.4227881091393524</v>
      </c>
      <c r="M558">
        <f t="shared" si="83"/>
        <v>7.9875864525883869E-2</v>
      </c>
      <c r="N558">
        <f t="shared" si="81"/>
        <v>-115.44361534532746</v>
      </c>
      <c r="O558">
        <f t="shared" si="82"/>
        <v>-0.55677000000000898</v>
      </c>
    </row>
    <row r="559" spans="1:15" x14ac:dyDescent="0.25">
      <c r="A559">
        <v>196</v>
      </c>
      <c r="B559">
        <v>432.8</v>
      </c>
      <c r="C559">
        <v>0.83799999999999997</v>
      </c>
      <c r="D559">
        <f t="shared" si="76"/>
        <v>1.100000000000001E-2</v>
      </c>
      <c r="E559">
        <f t="shared" si="77"/>
        <v>2.636287252098513</v>
      </c>
      <c r="F559">
        <f t="shared" si="78"/>
        <v>-7.6755981369723517E-2</v>
      </c>
      <c r="G559">
        <f t="shared" si="79"/>
        <v>-0.69999999999998863</v>
      </c>
      <c r="H559">
        <f t="shared" si="80"/>
        <v>-8.0565947649763867</v>
      </c>
      <c r="M559">
        <f t="shared" si="83"/>
        <v>7.9677164771243716E-2</v>
      </c>
      <c r="N559">
        <f t="shared" si="81"/>
        <v>-122.94563546164883</v>
      </c>
      <c r="O559">
        <f t="shared" si="82"/>
        <v>-0.58660000000000512</v>
      </c>
    </row>
    <row r="560" spans="1:15" x14ac:dyDescent="0.25">
      <c r="A560">
        <v>197</v>
      </c>
      <c r="B560">
        <v>432.1</v>
      </c>
      <c r="C560">
        <v>0.84899999999999998</v>
      </c>
      <c r="D560">
        <f t="shared" si="76"/>
        <v>6.0000000000000053E-3</v>
      </c>
      <c r="E560">
        <f t="shared" si="77"/>
        <v>2.6355842663112301</v>
      </c>
      <c r="F560">
        <f t="shared" si="78"/>
        <v>-7.1092309756047342E-2</v>
      </c>
      <c r="G560">
        <f t="shared" si="79"/>
        <v>-0.75</v>
      </c>
      <c r="H560">
        <f t="shared" si="80"/>
        <v>-4.0537716024437458</v>
      </c>
      <c r="M560">
        <f t="shared" si="83"/>
        <v>7.9466598320782095E-2</v>
      </c>
      <c r="N560">
        <f t="shared" si="81"/>
        <v>-130.41027724474873</v>
      </c>
      <c r="O560">
        <f t="shared" si="82"/>
        <v>-0.63674999999997406</v>
      </c>
    </row>
    <row r="561" spans="1:15" x14ac:dyDescent="0.25">
      <c r="A561">
        <v>198</v>
      </c>
      <c r="B561">
        <v>431.35</v>
      </c>
      <c r="C561">
        <v>0.85499999999999998</v>
      </c>
      <c r="D561">
        <f t="shared" si="76"/>
        <v>5.0000000000000044E-3</v>
      </c>
      <c r="E561">
        <f t="shared" si="77"/>
        <v>2.6348298023738992</v>
      </c>
      <c r="F561">
        <f t="shared" si="78"/>
        <v>-6.8033885271827368E-2</v>
      </c>
      <c r="G561">
        <f t="shared" si="79"/>
        <v>-0.80000000000001137</v>
      </c>
      <c r="H561">
        <f t="shared" si="80"/>
        <v>-3.1410429828948421</v>
      </c>
      <c r="M561">
        <f t="shared" si="83"/>
        <v>7.9244229202831126E-2</v>
      </c>
      <c r="N561">
        <f t="shared" si="81"/>
        <v>-137.83527087526272</v>
      </c>
      <c r="O561">
        <f t="shared" si="82"/>
        <v>-0.68400000000001659</v>
      </c>
    </row>
    <row r="562" spans="1:15" x14ac:dyDescent="0.25">
      <c r="A562">
        <v>199</v>
      </c>
      <c r="B562">
        <v>430.55</v>
      </c>
      <c r="C562">
        <v>0.86</v>
      </c>
      <c r="D562">
        <f t="shared" si="76"/>
        <v>3.0000000000000027E-3</v>
      </c>
      <c r="E562">
        <f t="shared" si="77"/>
        <v>2.6340235935670839</v>
      </c>
      <c r="F562">
        <f t="shared" si="78"/>
        <v>-6.5501548756432285E-2</v>
      </c>
      <c r="G562">
        <f t="shared" si="79"/>
        <v>-0.82999999999998408</v>
      </c>
      <c r="H562">
        <f t="shared" si="80"/>
        <v>-1.8046499221753274</v>
      </c>
      <c r="M562">
        <f t="shared" si="83"/>
        <v>7.9010125036184681E-2</v>
      </c>
      <c r="N562">
        <f t="shared" si="81"/>
        <v>-145.21835851834524</v>
      </c>
      <c r="O562">
        <f t="shared" si="82"/>
        <v>-0.71380000000001265</v>
      </c>
    </row>
    <row r="563" spans="1:15" x14ac:dyDescent="0.25">
      <c r="A563">
        <v>200</v>
      </c>
      <c r="B563">
        <v>429.72</v>
      </c>
      <c r="C563">
        <v>0.86299999999999999</v>
      </c>
      <c r="D563">
        <f t="shared" si="76"/>
        <v>-1.0000000000000009E-3</v>
      </c>
      <c r="E563">
        <f t="shared" si="77"/>
        <v>2.6331855670595279</v>
      </c>
      <c r="F563">
        <f t="shared" si="78"/>
        <v>-6.3989204284790407E-2</v>
      </c>
      <c r="G563">
        <f t="shared" si="79"/>
        <v>-0.8800000000000523</v>
      </c>
      <c r="H563">
        <f t="shared" si="80"/>
        <v>0.56558616305562193</v>
      </c>
      <c r="M563">
        <f t="shared" si="83"/>
        <v>7.876435700965527E-2</v>
      </c>
      <c r="N563">
        <f t="shared" si="81"/>
        <v>-152.55729500668707</v>
      </c>
      <c r="O563">
        <f t="shared" si="82"/>
        <v>-0.75944000000005585</v>
      </c>
    </row>
    <row r="564" spans="1:15" x14ac:dyDescent="0.25">
      <c r="A564">
        <v>201</v>
      </c>
      <c r="B564">
        <v>428.84</v>
      </c>
      <c r="C564">
        <v>0.86199999999999999</v>
      </c>
      <c r="D564">
        <f t="shared" si="76"/>
        <v>0</v>
      </c>
      <c r="E564">
        <f t="shared" si="77"/>
        <v>2.6322952873402072</v>
      </c>
      <c r="F564">
        <f t="shared" si="78"/>
        <v>-6.4492734175287211E-2</v>
      </c>
      <c r="G564">
        <f t="shared" si="79"/>
        <v>-0.91999999999995907</v>
      </c>
      <c r="H564">
        <f t="shared" si="80"/>
        <v>0</v>
      </c>
      <c r="M564">
        <f t="shared" si="83"/>
        <v>7.8506999860547502E-2</v>
      </c>
      <c r="N564">
        <f t="shared" si="81"/>
        <v>-159.84984851979553</v>
      </c>
      <c r="O564">
        <f t="shared" si="82"/>
        <v>-0.7930399999999258</v>
      </c>
    </row>
    <row r="565" spans="1:15" x14ac:dyDescent="0.25">
      <c r="A565">
        <v>202</v>
      </c>
      <c r="B565">
        <v>427.92</v>
      </c>
      <c r="C565">
        <v>0.86199999999999999</v>
      </c>
      <c r="D565">
        <f t="shared" si="76"/>
        <v>-1.0000000000000009E-3</v>
      </c>
      <c r="E565">
        <f t="shared" si="77"/>
        <v>2.6313625848869608</v>
      </c>
      <c r="F565">
        <f t="shared" si="78"/>
        <v>-6.4492734175287211E-2</v>
      </c>
      <c r="G565">
        <f t="shared" si="79"/>
        <v>-0.96000000000003638</v>
      </c>
      <c r="H565">
        <f t="shared" si="80"/>
        <v>0.51683094931213591</v>
      </c>
      <c r="M565">
        <f t="shared" si="83"/>
        <v>7.8238131852055345E-2</v>
      </c>
      <c r="N565">
        <f t="shared" si="81"/>
        <v>-167.09380125933072</v>
      </c>
      <c r="O565">
        <f t="shared" si="82"/>
        <v>-0.82752000000002013</v>
      </c>
    </row>
    <row r="566" spans="1:15" x14ac:dyDescent="0.25">
      <c r="A566">
        <v>203</v>
      </c>
      <c r="B566">
        <v>426.96</v>
      </c>
      <c r="C566">
        <v>0.86099999999999999</v>
      </c>
      <c r="D566">
        <f t="shared" si="76"/>
        <v>-3.0000000000000027E-3</v>
      </c>
      <c r="E566">
        <f t="shared" si="77"/>
        <v>2.6303871897955311</v>
      </c>
      <c r="F566">
        <f t="shared" si="78"/>
        <v>-6.4996848546345243E-2</v>
      </c>
      <c r="G566">
        <f t="shared" si="79"/>
        <v>-1.0099999999999909</v>
      </c>
      <c r="H566">
        <f t="shared" si="80"/>
        <v>1.4737623196247662</v>
      </c>
      <c r="M566">
        <f t="shared" si="83"/>
        <v>7.7957834749589019E-2</v>
      </c>
      <c r="N566">
        <f t="shared" si="81"/>
        <v>-174.28695012030306</v>
      </c>
      <c r="O566">
        <f t="shared" si="82"/>
        <v>-0.86960999999998845</v>
      </c>
    </row>
    <row r="567" spans="1:15" x14ac:dyDescent="0.25">
      <c r="A567">
        <v>204</v>
      </c>
      <c r="B567">
        <v>425.95</v>
      </c>
      <c r="C567">
        <v>0.85799999999999998</v>
      </c>
      <c r="D567">
        <f t="shared" si="76"/>
        <v>-4.0000000000000036E-3</v>
      </c>
      <c r="E567">
        <f t="shared" si="77"/>
        <v>2.6293586225803405</v>
      </c>
      <c r="F567">
        <f t="shared" si="78"/>
        <v>-6.6512712151294562E-2</v>
      </c>
      <c r="G567">
        <f t="shared" si="79"/>
        <v>-1.0500000000000114</v>
      </c>
      <c r="H567">
        <f t="shared" si="80"/>
        <v>1.8933046647626028</v>
      </c>
      <c r="M567">
        <f t="shared" si="83"/>
        <v>7.7666193796039229E-2</v>
      </c>
      <c r="N567">
        <f t="shared" si="81"/>
        <v>-181.42710735792815</v>
      </c>
      <c r="O567">
        <f t="shared" si="82"/>
        <v>-0.90090000000000792</v>
      </c>
    </row>
    <row r="568" spans="1:15" x14ac:dyDescent="0.25">
      <c r="A568">
        <v>205</v>
      </c>
      <c r="B568">
        <v>424.9</v>
      </c>
      <c r="C568">
        <v>0.85399999999999998</v>
      </c>
      <c r="D568">
        <f t="shared" si="76"/>
        <v>-9.000000000000008E-3</v>
      </c>
      <c r="E568">
        <f t="shared" si="77"/>
        <v>2.6282867310895144</v>
      </c>
      <c r="F568">
        <f t="shared" si="78"/>
        <v>-6.8542129310994945E-2</v>
      </c>
      <c r="G568">
        <f t="shared" si="79"/>
        <v>-1.0999999999999659</v>
      </c>
      <c r="H568">
        <f t="shared" si="80"/>
        <v>4.0870924979083947</v>
      </c>
      <c r="M568">
        <f t="shared" si="83"/>
        <v>7.736329768598546E-2</v>
      </c>
      <c r="N568">
        <f t="shared" si="81"/>
        <v>-188.51210124994347</v>
      </c>
      <c r="O568">
        <f t="shared" si="82"/>
        <v>-0.93939999999997659</v>
      </c>
    </row>
    <row r="569" spans="1:15" x14ac:dyDescent="0.25">
      <c r="A569">
        <v>206</v>
      </c>
      <c r="B569">
        <v>423.8</v>
      </c>
      <c r="C569">
        <v>0.84499999999999997</v>
      </c>
      <c r="D569">
        <f t="shared" si="76"/>
        <v>-9.000000000000008E-3</v>
      </c>
      <c r="E569">
        <f t="shared" si="77"/>
        <v>2.6271609523747759</v>
      </c>
      <c r="F569">
        <f t="shared" si="78"/>
        <v>-7.3143291050307674E-2</v>
      </c>
      <c r="G569">
        <f t="shared" si="79"/>
        <v>-1.1299999999999955</v>
      </c>
      <c r="H569">
        <f t="shared" si="80"/>
        <v>4.0106227685258187</v>
      </c>
      <c r="M569">
        <f t="shared" si="83"/>
        <v>7.7049238538856396E-2</v>
      </c>
      <c r="N569">
        <f t="shared" si="81"/>
        <v>-195.53977675419091</v>
      </c>
      <c r="O569">
        <f t="shared" si="82"/>
        <v>-0.95485000000004616</v>
      </c>
    </row>
    <row r="570" spans="1:15" x14ac:dyDescent="0.25">
      <c r="A570">
        <v>207</v>
      </c>
      <c r="B570">
        <v>422.67</v>
      </c>
      <c r="C570">
        <v>0.83599999999999997</v>
      </c>
      <c r="D570">
        <f t="shared" si="76"/>
        <v>-8.0000000000000071E-3</v>
      </c>
      <c r="E570">
        <f t="shared" si="77"/>
        <v>2.6260014238478919</v>
      </c>
      <c r="F570">
        <f t="shared" si="78"/>
        <v>-7.779372256098363E-2</v>
      </c>
      <c r="G570">
        <f t="shared" si="79"/>
        <v>-1.1800000000000068</v>
      </c>
      <c r="H570">
        <f t="shared" si="80"/>
        <v>3.4393984444824861</v>
      </c>
      <c r="M570">
        <f t="shared" si="83"/>
        <v>7.6724111871050257E-2</v>
      </c>
      <c r="N570">
        <f t="shared" si="81"/>
        <v>-202.5079961612667</v>
      </c>
      <c r="O570">
        <f t="shared" si="82"/>
        <v>-0.9864800000000149</v>
      </c>
    </row>
    <row r="571" spans="1:15" x14ac:dyDescent="0.25">
      <c r="A571">
        <v>208</v>
      </c>
      <c r="B571">
        <v>421.49</v>
      </c>
      <c r="C571">
        <v>0.82799999999999996</v>
      </c>
      <c r="D571">
        <f t="shared" si="76"/>
        <v>-9.000000000000008E-3</v>
      </c>
      <c r="E571">
        <f t="shared" si="77"/>
        <v>2.6247872752921073</v>
      </c>
      <c r="F571">
        <f t="shared" si="78"/>
        <v>-8.1969663215119878E-2</v>
      </c>
      <c r="G571">
        <f t="shared" si="79"/>
        <v>-1.2300000000000182</v>
      </c>
      <c r="H571">
        <f t="shared" si="80"/>
        <v>3.7396498263266076</v>
      </c>
      <c r="M571">
        <f t="shared" si="83"/>
        <v>7.6388016567023168E-2</v>
      </c>
      <c r="N571">
        <f t="shared" si="81"/>
        <v>-209.41463974204811</v>
      </c>
      <c r="O571">
        <f t="shared" si="82"/>
        <v>-1.0184399999999845</v>
      </c>
    </row>
    <row r="572" spans="1:15" x14ac:dyDescent="0.25">
      <c r="A572">
        <v>209</v>
      </c>
      <c r="B572">
        <v>420.26</v>
      </c>
      <c r="C572">
        <v>0.81899999999999995</v>
      </c>
      <c r="D572">
        <f t="shared" si="76"/>
        <v>-6.9999999999998952E-3</v>
      </c>
      <c r="E572">
        <f t="shared" si="77"/>
        <v>2.6235180561820592</v>
      </c>
      <c r="F572">
        <f t="shared" si="78"/>
        <v>-8.6716098239581554E-2</v>
      </c>
      <c r="G572">
        <f t="shared" si="79"/>
        <v>-1.2599999999999909</v>
      </c>
      <c r="H572">
        <f t="shared" si="80"/>
        <v>2.8587251261531175</v>
      </c>
      <c r="M572">
        <f t="shared" si="83"/>
        <v>7.6041054849354542E-2</v>
      </c>
      <c r="N572">
        <f t="shared" si="81"/>
        <v>-216.25760638990033</v>
      </c>
      <c r="O572">
        <f t="shared" si="82"/>
        <v>-1.0319399999999808</v>
      </c>
    </row>
    <row r="573" spans="1:15" x14ac:dyDescent="0.25">
      <c r="A573">
        <v>210</v>
      </c>
      <c r="B573">
        <v>419</v>
      </c>
      <c r="C573">
        <v>0.81200000000000006</v>
      </c>
      <c r="D573">
        <f t="shared" si="76"/>
        <v>-7.0000000000000062E-3</v>
      </c>
      <c r="E573">
        <f t="shared" si="77"/>
        <v>2.6222140229662951</v>
      </c>
      <c r="F573">
        <f t="shared" si="78"/>
        <v>-9.0443970758824668E-2</v>
      </c>
      <c r="G573">
        <f t="shared" si="79"/>
        <v>-1.3100000000000023</v>
      </c>
      <c r="H573">
        <f t="shared" si="80"/>
        <v>2.764926945471994</v>
      </c>
      <c r="M573">
        <f t="shared" si="83"/>
        <v>7.5683332247797955E-2</v>
      </c>
      <c r="N573">
        <f t="shared" si="81"/>
        <v>-223.03481425737655</v>
      </c>
      <c r="O573">
        <f t="shared" si="82"/>
        <v>-1.0637200000000215</v>
      </c>
    </row>
    <row r="574" spans="1:15" x14ac:dyDescent="0.25">
      <c r="A574">
        <v>211</v>
      </c>
      <c r="B574">
        <v>417.69</v>
      </c>
      <c r="C574">
        <v>0.80500000000000005</v>
      </c>
      <c r="D574">
        <f t="shared" si="76"/>
        <v>-5.0000000000000044E-3</v>
      </c>
      <c r="E574">
        <f t="shared" si="77"/>
        <v>2.6208540778583549</v>
      </c>
      <c r="F574">
        <f t="shared" si="78"/>
        <v>-9.4204119632131461E-2</v>
      </c>
      <c r="G574">
        <f t="shared" si="79"/>
        <v>-1.3600000000000136</v>
      </c>
      <c r="H574">
        <f t="shared" si="80"/>
        <v>1.9104406239734009</v>
      </c>
      <c r="M574">
        <f t="shared" si="83"/>
        <v>7.5314957567326979E-2</v>
      </c>
      <c r="N574">
        <f t="shared" si="81"/>
        <v>-229.74420138721624</v>
      </c>
      <c r="O574">
        <f t="shared" si="82"/>
        <v>-1.0947999999999918</v>
      </c>
    </row>
    <row r="575" spans="1:15" x14ac:dyDescent="0.25">
      <c r="A575">
        <v>212</v>
      </c>
      <c r="B575">
        <v>416.33</v>
      </c>
      <c r="C575">
        <v>0.8</v>
      </c>
      <c r="D575">
        <f t="shared" si="76"/>
        <v>-6.0000000000000053E-3</v>
      </c>
      <c r="E575">
        <f t="shared" si="77"/>
        <v>2.6194377065029881</v>
      </c>
      <c r="F575">
        <f t="shared" si="78"/>
        <v>-9.6910013008056392E-2</v>
      </c>
      <c r="G575">
        <f t="shared" si="79"/>
        <v>-1.3899999999999864</v>
      </c>
      <c r="H575">
        <f t="shared" si="80"/>
        <v>2.2510849622372628</v>
      </c>
      <c r="M575">
        <f t="shared" si="83"/>
        <v>7.493604285518532E-2</v>
      </c>
      <c r="N575">
        <f t="shared" si="81"/>
        <v>-236.38372633745863</v>
      </c>
      <c r="O575">
        <f t="shared" si="82"/>
        <v>-1.1119999999999881</v>
      </c>
    </row>
    <row r="576" spans="1:15" x14ac:dyDescent="0.25">
      <c r="A576">
        <v>213</v>
      </c>
      <c r="B576">
        <v>414.94</v>
      </c>
      <c r="C576">
        <v>0.79400000000000004</v>
      </c>
      <c r="D576">
        <f t="shared" si="76"/>
        <v>-3.0000000000000027E-3</v>
      </c>
      <c r="E576">
        <f t="shared" si="77"/>
        <v>2.6179853026090019</v>
      </c>
      <c r="F576">
        <f t="shared" si="78"/>
        <v>-0.10017949757290372</v>
      </c>
      <c r="G576">
        <f t="shared" si="79"/>
        <v>-1.4399999999999977</v>
      </c>
      <c r="H576">
        <f t="shared" si="80"/>
        <v>1.0889066179699614</v>
      </c>
      <c r="M576">
        <f t="shared" si="83"/>
        <v>7.4546703366951309E-2</v>
      </c>
      <c r="N576">
        <f t="shared" si="81"/>
        <v>-242.95136880047991</v>
      </c>
      <c r="O576">
        <f t="shared" si="82"/>
        <v>-1.1433600000000277</v>
      </c>
    </row>
    <row r="577" spans="1:15" x14ac:dyDescent="0.25">
      <c r="A577">
        <v>214</v>
      </c>
      <c r="B577">
        <v>413.5</v>
      </c>
      <c r="C577">
        <v>0.79100000000000004</v>
      </c>
      <c r="D577">
        <f t="shared" si="76"/>
        <v>-3.0000000000000027E-3</v>
      </c>
      <c r="E577">
        <f t="shared" si="77"/>
        <v>2.6164755138885654</v>
      </c>
      <c r="F577">
        <f t="shared" si="78"/>
        <v>-0.10182351650232342</v>
      </c>
      <c r="G577">
        <f t="shared" si="79"/>
        <v>-1.4800000000000182</v>
      </c>
      <c r="H577">
        <f t="shared" si="80"/>
        <v>1.0597540038048809</v>
      </c>
      <c r="M577">
        <f t="shared" si="83"/>
        <v>7.4147057531626523E-2</v>
      </c>
      <c r="N577">
        <f t="shared" si="81"/>
        <v>-249.44513021577154</v>
      </c>
      <c r="O577">
        <f t="shared" si="82"/>
        <v>-1.1706799999999771</v>
      </c>
    </row>
    <row r="578" spans="1:15" x14ac:dyDescent="0.25">
      <c r="A578">
        <v>215</v>
      </c>
      <c r="B578">
        <v>412.02</v>
      </c>
      <c r="C578">
        <v>0.78800000000000003</v>
      </c>
      <c r="D578">
        <f t="shared" si="76"/>
        <v>1.0000000000000009E-3</v>
      </c>
      <c r="E578">
        <f t="shared" si="77"/>
        <v>2.6149182977778489</v>
      </c>
      <c r="F578">
        <f t="shared" si="78"/>
        <v>-0.10347378251044466</v>
      </c>
      <c r="G578">
        <f t="shared" si="79"/>
        <v>-1.5299999999999727</v>
      </c>
      <c r="H578">
        <f t="shared" si="80"/>
        <v>-0.34089263620506238</v>
      </c>
      <c r="M578">
        <f t="shared" si="83"/>
        <v>7.3737226915759319E-2</v>
      </c>
      <c r="N578">
        <f t="shared" si="81"/>
        <v>-255.86303437627691</v>
      </c>
      <c r="O578">
        <f t="shared" si="82"/>
        <v>-1.2056400000000165</v>
      </c>
    </row>
    <row r="579" spans="1:15" x14ac:dyDescent="0.25">
      <c r="A579">
        <v>216</v>
      </c>
      <c r="B579">
        <v>410.49</v>
      </c>
      <c r="C579">
        <v>0.78900000000000003</v>
      </c>
      <c r="D579">
        <f t="shared" si="76"/>
        <v>1.0000000000000009E-3</v>
      </c>
      <c r="E579">
        <f t="shared" si="77"/>
        <v>2.6133025816802631</v>
      </c>
      <c r="F579">
        <f t="shared" si="78"/>
        <v>-0.10292299679057967</v>
      </c>
      <c r="G579">
        <f t="shared" si="79"/>
        <v>-1.5699999999999932</v>
      </c>
      <c r="H579">
        <f t="shared" si="80"/>
        <v>-0.33053618021424402</v>
      </c>
      <c r="M579">
        <f t="shared" si="83"/>
        <v>7.3317336186613624E-2</v>
      </c>
      <c r="N579">
        <f t="shared" si="81"/>
        <v>-262.20312802810099</v>
      </c>
      <c r="O579">
        <f t="shared" si="82"/>
        <v>-1.2387299999999659</v>
      </c>
    </row>
    <row r="580" spans="1:15" x14ac:dyDescent="0.25">
      <c r="A580">
        <v>217</v>
      </c>
      <c r="B580">
        <v>408.92</v>
      </c>
      <c r="C580">
        <v>0.79</v>
      </c>
      <c r="D580">
        <f t="shared" ref="D580:D643" si="84">C581-C580</f>
        <v>5.0000000000000044E-3</v>
      </c>
      <c r="E580">
        <f t="shared" ref="E580:E643" si="85">LOG(B580)</f>
        <v>2.6116383521225046</v>
      </c>
      <c r="F580">
        <f t="shared" ref="F580:F643" si="86">LOG(C580)</f>
        <v>-0.10237290870955855</v>
      </c>
      <c r="G580">
        <f t="shared" ref="G580:G643" si="87">B581-B580</f>
        <v>-1.6100000000000136</v>
      </c>
      <c r="H580">
        <f t="shared" ref="H580:H643" si="88">(F581-F580)/(E581-E580)</f>
        <v>-1.5992939415960965</v>
      </c>
      <c r="M580">
        <f t="shared" si="83"/>
        <v>7.2887513074394353E-2</v>
      </c>
      <c r="N580">
        <f t="shared" ref="N580:N643" si="89">$K$39*($K$41^2)*((SIN(RADIANS(A580))))+($K$40/2)*(SIN(2*RADIANS(A580)))</f>
        <v>-268.46348146341859</v>
      </c>
      <c r="O580">
        <f t="shared" ref="O580:O643" si="90">(C580*100000)*((B581/100000)-(B580/100000))</f>
        <v>-1.2719000000000524</v>
      </c>
    </row>
    <row r="581" spans="1:15" x14ac:dyDescent="0.25">
      <c r="A581">
        <v>218</v>
      </c>
      <c r="B581">
        <v>407.31</v>
      </c>
      <c r="C581">
        <v>0.79500000000000004</v>
      </c>
      <c r="D581">
        <f t="shared" si="84"/>
        <v>5.0000000000000044E-3</v>
      </c>
      <c r="E581">
        <f t="shared" si="85"/>
        <v>2.6099250727216621</v>
      </c>
      <c r="F581">
        <f t="shared" si="86"/>
        <v>-9.9632871343529689E-2</v>
      </c>
      <c r="G581">
        <f t="shared" si="87"/>
        <v>-1.6499999999999773</v>
      </c>
      <c r="H581">
        <f t="shared" si="88"/>
        <v>-1.5445455433417337</v>
      </c>
      <c r="M581">
        <f t="shared" ref="M581:M644" si="91">$K$39*((1-COS(RADIANS(A581))+($K$39/$K$38)*(1-SQRT(1-(($K$39/$K$38)^2)*SIN(RADIANS(A581))))))</f>
        <v>7.2447888333540419E-2</v>
      </c>
      <c r="N581">
        <f t="shared" si="89"/>
        <v>-274.64218910639659</v>
      </c>
      <c r="O581">
        <f t="shared" si="90"/>
        <v>-1.3117499999999327</v>
      </c>
    </row>
    <row r="582" spans="1:15" x14ac:dyDescent="0.25">
      <c r="A582">
        <v>219</v>
      </c>
      <c r="B582">
        <v>405.66</v>
      </c>
      <c r="C582">
        <v>0.8</v>
      </c>
      <c r="D582">
        <f t="shared" si="84"/>
        <v>5.0000000000000044E-3</v>
      </c>
      <c r="E582">
        <f t="shared" si="85"/>
        <v>2.6081621863197615</v>
      </c>
      <c r="F582">
        <f t="shared" si="86"/>
        <v>-9.6910013008056392E-2</v>
      </c>
      <c r="G582">
        <f t="shared" si="87"/>
        <v>-1.7000000000000455</v>
      </c>
      <c r="H582">
        <f t="shared" si="88"/>
        <v>-1.4836383163612861</v>
      </c>
      <c r="M582">
        <f t="shared" si="91"/>
        <v>7.1998595703097079E-2</v>
      </c>
      <c r="N582">
        <f t="shared" si="89"/>
        <v>-280.73737009196083</v>
      </c>
      <c r="O582">
        <f t="shared" si="90"/>
        <v>-1.3600000000000416</v>
      </c>
    </row>
    <row r="583" spans="1:15" x14ac:dyDescent="0.25">
      <c r="A583">
        <v>220</v>
      </c>
      <c r="B583">
        <v>403.96</v>
      </c>
      <c r="C583">
        <v>0.80500000000000005</v>
      </c>
      <c r="D583">
        <f t="shared" si="84"/>
        <v>6.0000000000000053E-3</v>
      </c>
      <c r="E583">
        <f t="shared" si="85"/>
        <v>2.606338363528125</v>
      </c>
      <c r="F583">
        <f t="shared" si="86"/>
        <v>-9.4204119632131461E-2</v>
      </c>
      <c r="G583">
        <f t="shared" si="87"/>
        <v>-1.7399999999999523</v>
      </c>
      <c r="H583">
        <f t="shared" si="88"/>
        <v>-1.7202595866803767</v>
      </c>
      <c r="M583">
        <f t="shared" si="91"/>
        <v>7.1539771866179477E-2</v>
      </c>
      <c r="N583">
        <f t="shared" si="89"/>
        <v>-286.7471688372267</v>
      </c>
      <c r="O583">
        <f t="shared" si="90"/>
        <v>-1.4006999999999905</v>
      </c>
    </row>
    <row r="584" spans="1:15" x14ac:dyDescent="0.25">
      <c r="A584">
        <v>221</v>
      </c>
      <c r="B584">
        <v>402.22</v>
      </c>
      <c r="C584">
        <v>0.81100000000000005</v>
      </c>
      <c r="D584">
        <f t="shared" si="84"/>
        <v>8.999999999999897E-3</v>
      </c>
      <c r="E584">
        <f t="shared" si="85"/>
        <v>2.6044636616701857</v>
      </c>
      <c r="F584">
        <f t="shared" si="86"/>
        <v>-9.0979145788843946E-2</v>
      </c>
      <c r="G584">
        <f t="shared" si="87"/>
        <v>-1.7900000000000205</v>
      </c>
      <c r="H584">
        <f t="shared" si="88"/>
        <v>-2.4743744098632585</v>
      </c>
      <c r="M584">
        <f t="shared" si="91"/>
        <v>7.1071556408539474E-2</v>
      </c>
      <c r="N584">
        <f t="shared" si="89"/>
        <v>-292.66975560542772</v>
      </c>
      <c r="O584">
        <f t="shared" si="90"/>
        <v>-1.4516900000000308</v>
      </c>
    </row>
    <row r="585" spans="1:15" x14ac:dyDescent="0.25">
      <c r="A585">
        <v>222</v>
      </c>
      <c r="B585">
        <v>400.43</v>
      </c>
      <c r="C585">
        <v>0.82</v>
      </c>
      <c r="D585">
        <f t="shared" si="84"/>
        <v>1.0000000000000009E-2</v>
      </c>
      <c r="E585">
        <f t="shared" si="85"/>
        <v>2.6025266071349242</v>
      </c>
      <c r="F585">
        <f t="shared" si="86"/>
        <v>-8.6186147616283335E-2</v>
      </c>
      <c r="G585">
        <f t="shared" si="87"/>
        <v>-1.8199999999999932</v>
      </c>
      <c r="H585">
        <f t="shared" si="88"/>
        <v>-2.6608338379512859</v>
      </c>
      <c r="M585">
        <f t="shared" si="91"/>
        <v>7.0594091776248147E-2</v>
      </c>
      <c r="N585">
        <f t="shared" si="89"/>
        <v>-298.50332706216608</v>
      </c>
      <c r="O585">
        <f t="shared" si="90"/>
        <v>-1.4923999999999562</v>
      </c>
    </row>
    <row r="586" spans="1:15" x14ac:dyDescent="0.25">
      <c r="A586">
        <v>223</v>
      </c>
      <c r="B586">
        <v>398.61</v>
      </c>
      <c r="C586">
        <v>0.83</v>
      </c>
      <c r="D586">
        <f t="shared" si="84"/>
        <v>1.100000000000001E-2</v>
      </c>
      <c r="E586">
        <f t="shared" si="85"/>
        <v>2.6005481897240834</v>
      </c>
      <c r="F586">
        <f t="shared" si="86"/>
        <v>-8.092190762392612E-2</v>
      </c>
      <c r="G586">
        <f t="shared" si="87"/>
        <v>-1.8700000000000045</v>
      </c>
      <c r="H586">
        <f t="shared" si="88"/>
        <v>-2.7998733529714088</v>
      </c>
      <c r="M586">
        <f t="shared" si="91"/>
        <v>7.0107523232506713E-2</v>
      </c>
      <c r="N586">
        <f t="shared" si="89"/>
        <v>-304.24610682382041</v>
      </c>
      <c r="O586">
        <f t="shared" si="90"/>
        <v>-1.5520999999999971</v>
      </c>
    </row>
    <row r="587" spans="1:15" x14ac:dyDescent="0.25">
      <c r="A587">
        <v>224</v>
      </c>
      <c r="B587">
        <v>396.74</v>
      </c>
      <c r="C587">
        <v>0.84099999999999997</v>
      </c>
      <c r="D587">
        <f t="shared" si="84"/>
        <v>1.0000000000000009E-2</v>
      </c>
      <c r="E587">
        <f t="shared" si="85"/>
        <v>2.598505988988193</v>
      </c>
      <c r="F587">
        <f t="shared" si="86"/>
        <v>-7.5204004202087837E-2</v>
      </c>
      <c r="G587">
        <f t="shared" si="87"/>
        <v>-1.910000000000025</v>
      </c>
      <c r="H587">
        <f t="shared" si="88"/>
        <v>-2.4494005683390538</v>
      </c>
      <c r="M587">
        <f t="shared" si="91"/>
        <v>6.9611998813598766E-2</v>
      </c>
      <c r="N587">
        <f t="shared" si="89"/>
        <v>-309.8963459979455</v>
      </c>
      <c r="O587">
        <f t="shared" si="90"/>
        <v>-1.6063100000000163</v>
      </c>
    </row>
    <row r="588" spans="1:15" x14ac:dyDescent="0.25">
      <c r="A588">
        <v>225</v>
      </c>
      <c r="B588">
        <v>394.83</v>
      </c>
      <c r="C588">
        <v>0.85099999999999998</v>
      </c>
      <c r="D588">
        <f t="shared" si="84"/>
        <v>9.000000000000008E-3</v>
      </c>
      <c r="E588">
        <f t="shared" si="85"/>
        <v>2.5964101438442699</v>
      </c>
      <c r="F588">
        <f t="shared" si="86"/>
        <v>-7.0070439915412133E-2</v>
      </c>
      <c r="G588">
        <f t="shared" si="87"/>
        <v>-1.9599999999999795</v>
      </c>
      <c r="H588">
        <f t="shared" si="88"/>
        <v>-2.1139776098578644</v>
      </c>
      <c r="M588">
        <f t="shared" si="91"/>
        <v>6.9107669283997183E-2</v>
      </c>
      <c r="N588">
        <f t="shared" si="89"/>
        <v>-315.45232371549611</v>
      </c>
      <c r="O588">
        <f t="shared" si="90"/>
        <v>-1.6679599999999852</v>
      </c>
    </row>
    <row r="589" spans="1:15" x14ac:dyDescent="0.25">
      <c r="A589">
        <v>226</v>
      </c>
      <c r="B589">
        <v>392.87</v>
      </c>
      <c r="C589">
        <v>0.86</v>
      </c>
      <c r="D589">
        <f t="shared" si="84"/>
        <v>7.0000000000000062E-3</v>
      </c>
      <c r="E589">
        <f t="shared" si="85"/>
        <v>2.5942488668573831</v>
      </c>
      <c r="F589">
        <f t="shared" si="86"/>
        <v>-6.5501548756432285E-2</v>
      </c>
      <c r="G589">
        <f t="shared" si="87"/>
        <v>-1.9900000000000091</v>
      </c>
      <c r="H589">
        <f t="shared" si="88"/>
        <v>-1.5963628958321929</v>
      </c>
      <c r="M589">
        <f t="shared" si="91"/>
        <v>6.8594688090638803E-2</v>
      </c>
      <c r="N589">
        <f t="shared" si="89"/>
        <v>-320.91234765471927</v>
      </c>
      <c r="O589">
        <f t="shared" si="90"/>
        <v>-1.7114000000000555</v>
      </c>
    </row>
    <row r="590" spans="1:15" x14ac:dyDescent="0.25">
      <c r="A590">
        <v>227</v>
      </c>
      <c r="B590">
        <v>390.88</v>
      </c>
      <c r="C590">
        <v>0.86699999999999999</v>
      </c>
      <c r="D590">
        <f t="shared" si="84"/>
        <v>7.0000000000000062E-3</v>
      </c>
      <c r="E590">
        <f t="shared" si="85"/>
        <v>2.5920434496293616</v>
      </c>
      <c r="F590">
        <f t="shared" si="86"/>
        <v>-6.198090252378971E-2</v>
      </c>
      <c r="G590">
        <f t="shared" si="87"/>
        <v>-2.0400000000000205</v>
      </c>
      <c r="H590">
        <f t="shared" si="88"/>
        <v>-1.5367708883159841</v>
      </c>
      <c r="M590">
        <f t="shared" si="91"/>
        <v>6.8073211316381207E-2</v>
      </c>
      <c r="N590">
        <f t="shared" si="89"/>
        <v>-326.27475455654888</v>
      </c>
      <c r="O590">
        <f t="shared" si="90"/>
        <v>-1.7686799999999865</v>
      </c>
    </row>
    <row r="591" spans="1:15" x14ac:dyDescent="0.25">
      <c r="A591">
        <v>228</v>
      </c>
      <c r="B591">
        <v>388.84</v>
      </c>
      <c r="C591">
        <v>0.874</v>
      </c>
      <c r="D591">
        <f t="shared" si="84"/>
        <v>8.0000000000000071E-3</v>
      </c>
      <c r="E591">
        <f t="shared" si="85"/>
        <v>2.5897709344582682</v>
      </c>
      <c r="F591">
        <f t="shared" si="86"/>
        <v>-5.8488567365596968E-2</v>
      </c>
      <c r="G591">
        <f t="shared" si="87"/>
        <v>-2.0799999999999841</v>
      </c>
      <c r="H591">
        <f t="shared" si="88"/>
        <v>-1.698798639025481</v>
      </c>
      <c r="M591">
        <f t="shared" si="91"/>
        <v>6.7543397632654878E-2</v>
      </c>
      <c r="N591">
        <f t="shared" si="89"/>
        <v>-331.53791073135358</v>
      </c>
      <c r="O591">
        <f t="shared" si="90"/>
        <v>-1.8179199999999685</v>
      </c>
    </row>
    <row r="592" spans="1:15" x14ac:dyDescent="0.25">
      <c r="A592">
        <v>229</v>
      </c>
      <c r="B592">
        <v>386.76</v>
      </c>
      <c r="C592">
        <v>0.88200000000000001</v>
      </c>
      <c r="D592">
        <f t="shared" si="84"/>
        <v>1.0000000000000009E-2</v>
      </c>
      <c r="E592">
        <f t="shared" si="85"/>
        <v>2.5874415515599591</v>
      </c>
      <c r="F592">
        <f t="shared" si="86"/>
        <v>-5.4531414868180264E-2</v>
      </c>
      <c r="G592">
        <f t="shared" si="87"/>
        <v>-2.1299999999999955</v>
      </c>
      <c r="H592">
        <f t="shared" si="88"/>
        <v>-2.0414760152794749</v>
      </c>
      <c r="M592">
        <f t="shared" si="91"/>
        <v>6.7005408251325685E-2</v>
      </c>
      <c r="N592">
        <f t="shared" si="89"/>
        <v>-336.7002125568755</v>
      </c>
      <c r="O592">
        <f t="shared" si="90"/>
        <v>-1.8786600000000122</v>
      </c>
    </row>
    <row r="593" spans="1:15" x14ac:dyDescent="0.25">
      <c r="A593">
        <v>230</v>
      </c>
      <c r="B593">
        <v>384.63</v>
      </c>
      <c r="C593">
        <v>0.89200000000000002</v>
      </c>
      <c r="D593">
        <f t="shared" si="84"/>
        <v>7.0000000000000062E-3</v>
      </c>
      <c r="E593">
        <f t="shared" si="85"/>
        <v>2.5850431549059416</v>
      </c>
      <c r="F593">
        <f t="shared" si="86"/>
        <v>-4.9635145623876928E-2</v>
      </c>
      <c r="G593">
        <f t="shared" si="87"/>
        <v>-2.1599999999999682</v>
      </c>
      <c r="H593">
        <f t="shared" si="88"/>
        <v>-1.3880392576906373</v>
      </c>
      <c r="M593">
        <f t="shared" si="91"/>
        <v>6.6459406875781529E-2</v>
      </c>
      <c r="N593">
        <f t="shared" si="89"/>
        <v>-341.76008696721448</v>
      </c>
      <c r="O593">
        <f t="shared" si="90"/>
        <v>-1.9267199999999696</v>
      </c>
    </row>
    <row r="594" spans="1:15" x14ac:dyDescent="0.25">
      <c r="A594">
        <v>231</v>
      </c>
      <c r="B594">
        <v>382.47</v>
      </c>
      <c r="C594">
        <v>0.89900000000000002</v>
      </c>
      <c r="D594">
        <f t="shared" si="84"/>
        <v>4.0000000000000036E-3</v>
      </c>
      <c r="E594">
        <f t="shared" si="85"/>
        <v>2.5825973758414835</v>
      </c>
      <c r="F594">
        <f t="shared" si="86"/>
        <v>-4.6240308266771224E-2</v>
      </c>
      <c r="G594">
        <f t="shared" si="87"/>
        <v>-2.2100000000000364</v>
      </c>
      <c r="H594">
        <f t="shared" si="88"/>
        <v>-0.76609611065718197</v>
      </c>
      <c r="M594">
        <f t="shared" si="91"/>
        <v>6.5905559651258341E-2</v>
      </c>
      <c r="N594">
        <f t="shared" si="89"/>
        <v>-346.71599193270407</v>
      </c>
      <c r="O594">
        <f t="shared" si="90"/>
        <v>-1.9867900000000531</v>
      </c>
    </row>
    <row r="595" spans="1:15" x14ac:dyDescent="0.25">
      <c r="A595">
        <v>232</v>
      </c>
      <c r="B595">
        <v>380.26</v>
      </c>
      <c r="C595">
        <v>0.90300000000000002</v>
      </c>
      <c r="D595">
        <f t="shared" si="84"/>
        <v>3.0000000000000027E-3</v>
      </c>
      <c r="E595">
        <f t="shared" si="85"/>
        <v>2.5800806438630075</v>
      </c>
      <c r="F595">
        <f t="shared" si="86"/>
        <v>-4.4312249686494193E-2</v>
      </c>
      <c r="G595">
        <f t="shared" si="87"/>
        <v>-2.25</v>
      </c>
      <c r="H595">
        <f t="shared" si="88"/>
        <v>-0.55888591830943446</v>
      </c>
      <c r="M595">
        <f t="shared" si="91"/>
        <v>6.5344035114420052E-2</v>
      </c>
      <c r="N595">
        <f t="shared" si="89"/>
        <v>-351.56641693053382</v>
      </c>
      <c r="O595">
        <f t="shared" si="90"/>
        <v>-2.0317499999999957</v>
      </c>
    </row>
    <row r="596" spans="1:15" x14ac:dyDescent="0.25">
      <c r="A596">
        <v>233</v>
      </c>
      <c r="B596">
        <v>378.01</v>
      </c>
      <c r="C596">
        <v>0.90600000000000003</v>
      </c>
      <c r="D596">
        <f t="shared" si="84"/>
        <v>0</v>
      </c>
      <c r="E596">
        <f t="shared" si="85"/>
        <v>2.5775032889572613</v>
      </c>
      <c r="F596">
        <f t="shared" si="86"/>
        <v>-4.2871802323186915E-2</v>
      </c>
      <c r="G596">
        <f t="shared" si="87"/>
        <v>-2.2899999999999636</v>
      </c>
      <c r="H596">
        <f t="shared" si="88"/>
        <v>0</v>
      </c>
      <c r="M596">
        <f t="shared" si="91"/>
        <v>6.477500414220802E-2</v>
      </c>
      <c r="N596">
        <f t="shared" si="89"/>
        <v>-356.30988340597241</v>
      </c>
      <c r="O596">
        <f t="shared" si="90"/>
        <v>-2.0747399999999376</v>
      </c>
    </row>
    <row r="597" spans="1:15" x14ac:dyDescent="0.25">
      <c r="A597">
        <v>234</v>
      </c>
      <c r="B597">
        <v>375.72</v>
      </c>
      <c r="C597">
        <v>0.90600000000000003</v>
      </c>
      <c r="D597">
        <f t="shared" si="84"/>
        <v>0</v>
      </c>
      <c r="E597">
        <f t="shared" si="85"/>
        <v>2.5748643136645399</v>
      </c>
      <c r="F597">
        <f t="shared" si="86"/>
        <v>-4.2871802323186915E-2</v>
      </c>
      <c r="G597">
        <f t="shared" si="87"/>
        <v>-2.3300000000000409</v>
      </c>
      <c r="H597">
        <f t="shared" si="88"/>
        <v>0</v>
      </c>
      <c r="M597">
        <f t="shared" si="91"/>
        <v>6.4198639899974916E-2</v>
      </c>
      <c r="N597">
        <f t="shared" si="89"/>
        <v>-360.94494522405273</v>
      </c>
      <c r="O597">
        <f t="shared" si="90"/>
        <v>-2.1109800000000365</v>
      </c>
    </row>
    <row r="598" spans="1:15" x14ac:dyDescent="0.25">
      <c r="A598">
        <v>235</v>
      </c>
      <c r="B598">
        <v>373.39</v>
      </c>
      <c r="C598">
        <v>0.90600000000000003</v>
      </c>
      <c r="D598">
        <f t="shared" si="84"/>
        <v>1.0000000000000009E-3</v>
      </c>
      <c r="E598">
        <f t="shared" si="85"/>
        <v>2.5721626826463373</v>
      </c>
      <c r="F598">
        <f t="shared" si="86"/>
        <v>-4.2871802323186915E-2</v>
      </c>
      <c r="G598">
        <f t="shared" si="87"/>
        <v>-2.3700000000000045</v>
      </c>
      <c r="H598">
        <f t="shared" si="88"/>
        <v>-0.17324656206294825</v>
      </c>
      <c r="M598">
        <f t="shared" si="91"/>
        <v>6.3615117788919165E-2</v>
      </c>
      <c r="N598">
        <f t="shared" si="89"/>
        <v>-365.470189111575</v>
      </c>
      <c r="O598">
        <f t="shared" si="90"/>
        <v>-2.1472200000000177</v>
      </c>
    </row>
    <row r="599" spans="1:15" x14ac:dyDescent="0.25">
      <c r="A599">
        <v>236</v>
      </c>
      <c r="B599">
        <v>371.02</v>
      </c>
      <c r="C599">
        <v>0.90700000000000003</v>
      </c>
      <c r="D599">
        <f t="shared" si="84"/>
        <v>0</v>
      </c>
      <c r="E599">
        <f t="shared" si="85"/>
        <v>2.5693973210854648</v>
      </c>
      <c r="F599">
        <f t="shared" si="86"/>
        <v>-4.2392712939904729E-2</v>
      </c>
      <c r="G599">
        <f t="shared" si="87"/>
        <v>-2.4099999999999682</v>
      </c>
      <c r="H599">
        <f t="shared" si="88"/>
        <v>0</v>
      </c>
      <c r="M599">
        <f t="shared" si="91"/>
        <v>6.3024615392835395E-2</v>
      </c>
      <c r="N599">
        <f t="shared" si="89"/>
        <v>-369.88423508929566</v>
      </c>
      <c r="O599">
        <f t="shared" si="90"/>
        <v>-2.1858699999999596</v>
      </c>
    </row>
    <row r="600" spans="1:15" x14ac:dyDescent="0.25">
      <c r="A600">
        <v>237</v>
      </c>
      <c r="B600">
        <v>368.61</v>
      </c>
      <c r="C600">
        <v>0.90700000000000003</v>
      </c>
      <c r="D600">
        <f t="shared" si="84"/>
        <v>-2.0000000000000018E-3</v>
      </c>
      <c r="E600">
        <f t="shared" si="85"/>
        <v>2.5665671129934964</v>
      </c>
      <c r="F600">
        <f t="shared" si="86"/>
        <v>-4.2392712939904729E-2</v>
      </c>
      <c r="G600">
        <f t="shared" si="87"/>
        <v>-2.4499999999999886</v>
      </c>
      <c r="H600">
        <f t="shared" si="88"/>
        <v>0.33102111785356086</v>
      </c>
      <c r="M600">
        <f t="shared" si="91"/>
        <v>6.2427312424197252E-2</v>
      </c>
      <c r="N600">
        <f t="shared" si="89"/>
        <v>-374.18573689416542</v>
      </c>
      <c r="O600">
        <f t="shared" si="90"/>
        <v>-2.2221500000000196</v>
      </c>
    </row>
    <row r="601" spans="1:15" x14ac:dyDescent="0.25">
      <c r="A601">
        <v>238</v>
      </c>
      <c r="B601">
        <v>366.16</v>
      </c>
      <c r="C601">
        <v>0.90500000000000003</v>
      </c>
      <c r="D601">
        <f t="shared" si="84"/>
        <v>0</v>
      </c>
      <c r="E601">
        <f t="shared" si="85"/>
        <v>2.5636708994192432</v>
      </c>
      <c r="F601">
        <f t="shared" si="86"/>
        <v>-4.3351420794796675E-2</v>
      </c>
      <c r="G601">
        <f t="shared" si="87"/>
        <v>-2.5</v>
      </c>
      <c r="H601">
        <f t="shared" si="88"/>
        <v>0</v>
      </c>
      <c r="M601">
        <f t="shared" si="91"/>
        <v>6.1823390669588522E-2</v>
      </c>
      <c r="N601">
        <f t="shared" si="89"/>
        <v>-378.37338239148846</v>
      </c>
      <c r="O601">
        <f t="shared" si="90"/>
        <v>-2.2624999999999864</v>
      </c>
    </row>
    <row r="602" spans="1:15" x14ac:dyDescent="0.25">
      <c r="A602">
        <v>239</v>
      </c>
      <c r="B602">
        <v>363.66</v>
      </c>
      <c r="C602">
        <v>0.90500000000000003</v>
      </c>
      <c r="D602">
        <f t="shared" si="84"/>
        <v>0</v>
      </c>
      <c r="E602">
        <f t="shared" si="85"/>
        <v>2.5606955343936537</v>
      </c>
      <c r="F602">
        <f t="shared" si="86"/>
        <v>-4.3351420794796675E-2</v>
      </c>
      <c r="G602">
        <f t="shared" si="87"/>
        <v>-2.5300000000000296</v>
      </c>
      <c r="H602">
        <f t="shared" si="88"/>
        <v>0</v>
      </c>
      <c r="M602">
        <f t="shared" si="91"/>
        <v>6.1213033934499332E-2</v>
      </c>
      <c r="N602">
        <f t="shared" si="89"/>
        <v>-382.4458939768715</v>
      </c>
      <c r="O602">
        <f t="shared" si="90"/>
        <v>-2.2896500000000213</v>
      </c>
    </row>
    <row r="603" spans="1:15" x14ac:dyDescent="0.25">
      <c r="A603">
        <v>240</v>
      </c>
      <c r="B603">
        <v>361.13</v>
      </c>
      <c r="C603">
        <v>0.90500000000000003</v>
      </c>
      <c r="D603">
        <f t="shared" si="84"/>
        <v>-2.0000000000000018E-3</v>
      </c>
      <c r="E603">
        <f t="shared" si="85"/>
        <v>2.5576635678875652</v>
      </c>
      <c r="F603">
        <f t="shared" si="86"/>
        <v>-4.3351420794796675E-2</v>
      </c>
      <c r="G603">
        <f t="shared" si="87"/>
        <v>-2.5699999999999932</v>
      </c>
      <c r="H603">
        <f t="shared" si="88"/>
        <v>0.30977206122418705</v>
      </c>
      <c r="M603">
        <f t="shared" si="91"/>
        <v>6.0596427987503934E-2</v>
      </c>
      <c r="N603">
        <f t="shared" si="89"/>
        <v>-386.4020289678399</v>
      </c>
      <c r="O603">
        <f t="shared" si="90"/>
        <v>-2.3258500000000026</v>
      </c>
    </row>
    <row r="604" spans="1:15" x14ac:dyDescent="0.25">
      <c r="A604">
        <v>241</v>
      </c>
      <c r="B604">
        <v>358.56</v>
      </c>
      <c r="C604">
        <v>0.90300000000000002</v>
      </c>
      <c r="D604">
        <f t="shared" si="84"/>
        <v>0</v>
      </c>
      <c r="E604">
        <f t="shared" si="85"/>
        <v>2.5545618391909861</v>
      </c>
      <c r="F604">
        <f t="shared" si="86"/>
        <v>-4.4312249686494193E-2</v>
      </c>
      <c r="G604">
        <f t="shared" si="87"/>
        <v>-2.6100000000000136</v>
      </c>
      <c r="H604">
        <f t="shared" si="88"/>
        <v>0</v>
      </c>
      <c r="M604">
        <f t="shared" si="91"/>
        <v>5.9973760503836904E-2</v>
      </c>
      <c r="N604">
        <f t="shared" si="89"/>
        <v>-390.24057998499762</v>
      </c>
      <c r="O604">
        <f t="shared" si="90"/>
        <v>-2.3568300000000231</v>
      </c>
    </row>
    <row r="605" spans="1:15" x14ac:dyDescent="0.25">
      <c r="A605">
        <v>242</v>
      </c>
      <c r="B605">
        <v>355.95</v>
      </c>
      <c r="C605">
        <v>0.90300000000000002</v>
      </c>
      <c r="D605">
        <f t="shared" si="84"/>
        <v>0</v>
      </c>
      <c r="E605">
        <f t="shared" si="85"/>
        <v>2.5513889972730204</v>
      </c>
      <c r="F605">
        <f t="shared" si="86"/>
        <v>-4.4312249686494193E-2</v>
      </c>
      <c r="G605">
        <f t="shared" si="87"/>
        <v>-2.6499999999999773</v>
      </c>
      <c r="H605">
        <f t="shared" si="88"/>
        <v>0</v>
      </c>
      <c r="M605">
        <f t="shared" si="91"/>
        <v>5.9345221008385046E-2</v>
      </c>
      <c r="N605">
        <f t="shared" si="89"/>
        <v>-393.96037532261096</v>
      </c>
      <c r="O605">
        <f t="shared" si="90"/>
        <v>-2.3929499999999653</v>
      </c>
    </row>
    <row r="606" spans="1:15" x14ac:dyDescent="0.25">
      <c r="A606">
        <v>243</v>
      </c>
      <c r="B606">
        <v>353.3</v>
      </c>
      <c r="C606">
        <v>0.90300000000000002</v>
      </c>
      <c r="D606">
        <f t="shared" si="84"/>
        <v>1.0000000000000009E-3</v>
      </c>
      <c r="E606">
        <f t="shared" si="85"/>
        <v>2.5481436374348454</v>
      </c>
      <c r="F606">
        <f t="shared" si="86"/>
        <v>-4.4312249686494193E-2</v>
      </c>
      <c r="G606">
        <f t="shared" si="87"/>
        <v>-2.6899999999999977</v>
      </c>
      <c r="H606">
        <f t="shared" si="88"/>
        <v>-0.14481202700428994</v>
      </c>
      <c r="M606">
        <f t="shared" si="91"/>
        <v>5.8711000818111696E-2</v>
      </c>
      <c r="N606">
        <f t="shared" si="89"/>
        <v>-397.56027930850274</v>
      </c>
      <c r="O606">
        <f t="shared" si="90"/>
        <v>-2.4290699999999856</v>
      </c>
    </row>
    <row r="607" spans="1:15" x14ac:dyDescent="0.25">
      <c r="A607">
        <v>244</v>
      </c>
      <c r="B607">
        <v>350.61</v>
      </c>
      <c r="C607">
        <v>0.90400000000000003</v>
      </c>
      <c r="D607">
        <f t="shared" si="84"/>
        <v>3.0000000000000027E-3</v>
      </c>
      <c r="E607">
        <f t="shared" si="85"/>
        <v>2.5448242987597278</v>
      </c>
      <c r="F607">
        <f t="shared" si="86"/>
        <v>-4.3831569524636682E-2</v>
      </c>
      <c r="G607">
        <f t="shared" si="87"/>
        <v>-2.7200000000000273</v>
      </c>
      <c r="H607">
        <f t="shared" si="88"/>
        <v>-0.42540100628716776</v>
      </c>
      <c r="M607">
        <f t="shared" si="91"/>
        <v>5.807129298393144E-2</v>
      </c>
      <c r="N607">
        <f t="shared" si="89"/>
        <v>-401.03919265313948</v>
      </c>
      <c r="O607">
        <f t="shared" si="90"/>
        <v>-2.4588800000000206</v>
      </c>
    </row>
    <row r="608" spans="1:15" x14ac:dyDescent="0.25">
      <c r="A608">
        <v>245</v>
      </c>
      <c r="B608">
        <v>347.89</v>
      </c>
      <c r="C608">
        <v>0.90700000000000003</v>
      </c>
      <c r="D608">
        <f t="shared" si="84"/>
        <v>2.0000000000000018E-3</v>
      </c>
      <c r="E608">
        <f t="shared" si="85"/>
        <v>2.5414419452545256</v>
      </c>
      <c r="F608">
        <f t="shared" si="86"/>
        <v>-4.2392712939904729E-2</v>
      </c>
      <c r="G608">
        <f t="shared" si="87"/>
        <v>-2.7699999999999818</v>
      </c>
      <c r="H608">
        <f t="shared" si="88"/>
        <v>-0.27553181092004436</v>
      </c>
      <c r="M608">
        <f t="shared" si="91"/>
        <v>5.7426292232052416E-2</v>
      </c>
      <c r="N608">
        <f t="shared" si="89"/>
        <v>-404.39605278780448</v>
      </c>
      <c r="O608">
        <f t="shared" si="90"/>
        <v>-2.5123899999999875</v>
      </c>
    </row>
    <row r="609" spans="1:15" x14ac:dyDescent="0.25">
      <c r="A609">
        <v>246</v>
      </c>
      <c r="B609">
        <v>345.12</v>
      </c>
      <c r="C609">
        <v>0.90900000000000003</v>
      </c>
      <c r="D609">
        <f t="shared" si="84"/>
        <v>3.0000000000000027E-3</v>
      </c>
      <c r="E609">
        <f t="shared" si="85"/>
        <v>2.5379701277584696</v>
      </c>
      <c r="F609">
        <f t="shared" si="86"/>
        <v>-4.1436116778032536E-2</v>
      </c>
      <c r="G609">
        <f t="shared" si="87"/>
        <v>-2.8000000000000114</v>
      </c>
      <c r="H609">
        <f t="shared" si="88"/>
        <v>-0.40446976956887121</v>
      </c>
      <c r="M609">
        <f t="shared" si="91"/>
        <v>5.6776194904804247E-2</v>
      </c>
      <c r="N609">
        <f t="shared" si="89"/>
        <v>-407.6298341917481</v>
      </c>
      <c r="O609">
        <f t="shared" si="90"/>
        <v>-2.5452000000000226</v>
      </c>
    </row>
    <row r="610" spans="1:15" x14ac:dyDescent="0.25">
      <c r="A610">
        <v>247</v>
      </c>
      <c r="B610">
        <v>342.32</v>
      </c>
      <c r="C610">
        <v>0.91200000000000003</v>
      </c>
      <c r="D610">
        <f t="shared" si="84"/>
        <v>5.0000000000000044E-3</v>
      </c>
      <c r="E610">
        <f t="shared" si="85"/>
        <v>2.5344322734758764</v>
      </c>
      <c r="F610">
        <f t="shared" si="86"/>
        <v>-4.0005161671583807E-2</v>
      </c>
      <c r="G610">
        <f t="shared" si="87"/>
        <v>-2.8299999999999841</v>
      </c>
      <c r="H610">
        <f t="shared" si="88"/>
        <v>-0.65861530362635967</v>
      </c>
      <c r="M610">
        <f t="shared" si="91"/>
        <v>5.6121198900968963E-2</v>
      </c>
      <c r="N610">
        <f t="shared" si="89"/>
        <v>-410.73954870821348</v>
      </c>
      <c r="O610">
        <f t="shared" si="90"/>
        <v>-2.5809599999999788</v>
      </c>
    </row>
    <row r="611" spans="1:15" x14ac:dyDescent="0.25">
      <c r="A611">
        <v>248</v>
      </c>
      <c r="B611">
        <v>339.49</v>
      </c>
      <c r="C611">
        <v>0.91700000000000004</v>
      </c>
      <c r="D611">
        <f t="shared" si="84"/>
        <v>5.0000000000000044E-3</v>
      </c>
      <c r="E611">
        <f t="shared" si="85"/>
        <v>2.5308269862489765</v>
      </c>
      <c r="F611">
        <f t="shared" si="86"/>
        <v>-3.7630664329978893E-2</v>
      </c>
      <c r="G611">
        <f t="shared" si="87"/>
        <v>-2.8799999999999955</v>
      </c>
      <c r="H611">
        <f t="shared" si="88"/>
        <v>-0.63827107936074656</v>
      </c>
      <c r="M611">
        <f t="shared" si="91"/>
        <v>5.5461503615633685E-2</v>
      </c>
      <c r="N611">
        <f t="shared" si="89"/>
        <v>-413.72424584923385</v>
      </c>
      <c r="O611">
        <f t="shared" si="90"/>
        <v>-2.6409599999999847</v>
      </c>
    </row>
    <row r="612" spans="1:15" x14ac:dyDescent="0.25">
      <c r="A612">
        <v>249</v>
      </c>
      <c r="B612">
        <v>336.61</v>
      </c>
      <c r="C612">
        <v>0.92200000000000004</v>
      </c>
      <c r="D612">
        <f t="shared" si="84"/>
        <v>8.0000000000000071E-3</v>
      </c>
      <c r="E612">
        <f t="shared" si="85"/>
        <v>2.5271270138391762</v>
      </c>
      <c r="F612">
        <f t="shared" si="86"/>
        <v>-3.5269078946370637E-2</v>
      </c>
      <c r="G612">
        <f t="shared" si="87"/>
        <v>-2.9000000000000341</v>
      </c>
      <c r="H612">
        <f t="shared" si="88"/>
        <v>-0.99846575881016275</v>
      </c>
      <c r="M612">
        <f t="shared" si="91"/>
        <v>5.4797309879582756E-2</v>
      </c>
      <c r="N612">
        <f t="shared" si="89"/>
        <v>-416.58301308910649</v>
      </c>
      <c r="O612">
        <f t="shared" si="90"/>
        <v>-2.673800000000035</v>
      </c>
    </row>
    <row r="613" spans="1:15" x14ac:dyDescent="0.25">
      <c r="A613">
        <v>250</v>
      </c>
      <c r="B613">
        <v>333.71</v>
      </c>
      <c r="C613">
        <v>0.93</v>
      </c>
      <c r="D613">
        <f t="shared" si="84"/>
        <v>7.9999999999998961E-3</v>
      </c>
      <c r="E613">
        <f t="shared" si="85"/>
        <v>2.5233692209782803</v>
      </c>
      <c r="F613">
        <f t="shared" si="86"/>
        <v>-3.1517051446064863E-2</v>
      </c>
      <c r="G613">
        <f t="shared" si="87"/>
        <v>-2.9499999999999886</v>
      </c>
      <c r="H613">
        <f t="shared" si="88"/>
        <v>-0.96464224837722579</v>
      </c>
      <c r="M613">
        <f t="shared" si="91"/>
        <v>5.4128819898247832E-2</v>
      </c>
      <c r="N613">
        <f t="shared" si="89"/>
        <v>-419.31497614644837</v>
      </c>
      <c r="O613">
        <f t="shared" si="90"/>
        <v>-2.7435000000000009</v>
      </c>
    </row>
    <row r="614" spans="1:15" x14ac:dyDescent="0.25">
      <c r="A614">
        <v>251</v>
      </c>
      <c r="B614">
        <v>330.76</v>
      </c>
      <c r="C614">
        <v>0.93799999999999994</v>
      </c>
      <c r="D614">
        <f t="shared" si="84"/>
        <v>8.0000000000000071E-3</v>
      </c>
      <c r="E614">
        <f t="shared" si="85"/>
        <v>2.5195129832576257</v>
      </c>
      <c r="F614">
        <f t="shared" si="86"/>
        <v>-2.7797161620935564E-2</v>
      </c>
      <c r="G614">
        <f t="shared" si="87"/>
        <v>-2.9699999999999704</v>
      </c>
      <c r="H614">
        <f t="shared" si="88"/>
        <v>-0.94154495167217211</v>
      </c>
      <c r="M614">
        <f t="shared" si="91"/>
        <v>5.3456237190234623E-2</v>
      </c>
      <c r="N614">
        <f t="shared" si="89"/>
        <v>-421.91929925474165</v>
      </c>
      <c r="O614">
        <f t="shared" si="90"/>
        <v>-2.7858599999999711</v>
      </c>
    </row>
    <row r="615" spans="1:15" x14ac:dyDescent="0.25">
      <c r="A615">
        <v>252</v>
      </c>
      <c r="B615">
        <v>327.79</v>
      </c>
      <c r="C615">
        <v>0.94599999999999995</v>
      </c>
      <c r="D615">
        <f t="shared" si="84"/>
        <v>8.0000000000000071E-3</v>
      </c>
      <c r="E615">
        <f t="shared" si="85"/>
        <v>2.5155957002684515</v>
      </c>
      <c r="F615">
        <f t="shared" si="86"/>
        <v>-2.4108863598207259E-2</v>
      </c>
      <c r="G615">
        <f t="shared" si="87"/>
        <v>-3.0200000000000387</v>
      </c>
      <c r="H615">
        <f t="shared" si="88"/>
        <v>-0.90980717674088163</v>
      </c>
      <c r="M615">
        <f t="shared" si="91"/>
        <v>5.2779766525444291E-2</v>
      </c>
      <c r="N615">
        <f t="shared" si="89"/>
        <v>-424.395185421284</v>
      </c>
      <c r="O615">
        <f t="shared" si="90"/>
        <v>-2.8569200000000592</v>
      </c>
    </row>
    <row r="616" spans="1:15" x14ac:dyDescent="0.25">
      <c r="A616">
        <v>253</v>
      </c>
      <c r="B616">
        <v>324.77</v>
      </c>
      <c r="C616">
        <v>0.95399999999999996</v>
      </c>
      <c r="D616">
        <f t="shared" si="84"/>
        <v>9.000000000000008E-3</v>
      </c>
      <c r="E616">
        <f t="shared" si="85"/>
        <v>2.511575905309916</v>
      </c>
      <c r="F616">
        <f t="shared" si="86"/>
        <v>-2.0451625295904902E-2</v>
      </c>
      <c r="G616">
        <f t="shared" si="87"/>
        <v>-3.0399999999999636</v>
      </c>
      <c r="H616">
        <f t="shared" si="88"/>
        <v>-0.9984247359149141</v>
      </c>
      <c r="M616">
        <f t="shared" si="91"/>
        <v>5.2099613862809181E-2</v>
      </c>
      <c r="N616">
        <f t="shared" si="89"/>
        <v>-426.74187667445574</v>
      </c>
      <c r="O616">
        <f t="shared" si="90"/>
        <v>-2.9001599999999463</v>
      </c>
    </row>
    <row r="617" spans="1:15" x14ac:dyDescent="0.25">
      <c r="A617">
        <v>254</v>
      </c>
      <c r="B617">
        <v>321.73</v>
      </c>
      <c r="C617">
        <v>0.96299999999999997</v>
      </c>
      <c r="D617">
        <f t="shared" si="84"/>
        <v>6.0000000000000053E-3</v>
      </c>
      <c r="E617">
        <f t="shared" si="85"/>
        <v>2.507491558965369</v>
      </c>
      <c r="F617">
        <f t="shared" si="86"/>
        <v>-1.6373712875465501E-2</v>
      </c>
      <c r="G617">
        <f t="shared" si="87"/>
        <v>-3.0800000000000409</v>
      </c>
      <c r="H617">
        <f t="shared" si="88"/>
        <v>-0.64569766961722097</v>
      </c>
      <c r="M617">
        <f t="shared" si="91"/>
        <v>5.1415986287660843E-2</v>
      </c>
      <c r="N617">
        <f t="shared" si="89"/>
        <v>-428.95865429922691</v>
      </c>
      <c r="O617">
        <f t="shared" si="90"/>
        <v>-2.9660400000000511</v>
      </c>
    </row>
    <row r="618" spans="1:15" x14ac:dyDescent="0.25">
      <c r="A618">
        <v>255</v>
      </c>
      <c r="B618">
        <v>318.64999999999998</v>
      </c>
      <c r="C618">
        <v>0.96899999999999997</v>
      </c>
      <c r="D618">
        <f t="shared" si="84"/>
        <v>7.0000000000000062E-3</v>
      </c>
      <c r="E618">
        <f t="shared" si="85"/>
        <v>2.5033139228158845</v>
      </c>
      <c r="F618">
        <f t="shared" si="86"/>
        <v>-1.3676222949234686E-2</v>
      </c>
      <c r="G618">
        <f t="shared" si="87"/>
        <v>-3.1099999999999568</v>
      </c>
      <c r="H618">
        <f t="shared" si="88"/>
        <v>-0.73389821056557758</v>
      </c>
      <c r="M618">
        <f t="shared" si="91"/>
        <v>5.0729091948750166E-2</v>
      </c>
      <c r="N618">
        <f t="shared" si="89"/>
        <v>-431.04483906082362</v>
      </c>
      <c r="O618">
        <f t="shared" si="90"/>
        <v>-3.0135899999999629</v>
      </c>
    </row>
    <row r="619" spans="1:15" x14ac:dyDescent="0.25">
      <c r="A619">
        <v>256</v>
      </c>
      <c r="B619">
        <v>315.54000000000002</v>
      </c>
      <c r="C619">
        <v>0.97599999999999998</v>
      </c>
      <c r="D619">
        <f t="shared" si="84"/>
        <v>6.0000000000000053E-3</v>
      </c>
      <c r="E619">
        <f t="shared" si="85"/>
        <v>2.4990544211971009</v>
      </c>
      <c r="F619">
        <f t="shared" si="86"/>
        <v>-1.0550182333308195E-2</v>
      </c>
      <c r="G619">
        <f t="shared" si="87"/>
        <v>-3.1400000000000432</v>
      </c>
      <c r="H619">
        <f t="shared" si="88"/>
        <v>-0.61280853167880966</v>
      </c>
      <c r="M619">
        <f t="shared" si="91"/>
        <v>5.0039139994937809E-2</v>
      </c>
      <c r="N619">
        <f t="shared" si="89"/>
        <v>-432.99979141648299</v>
      </c>
      <c r="O619">
        <f t="shared" si="90"/>
        <v>-3.0646400000000429</v>
      </c>
    </row>
    <row r="620" spans="1:15" x14ac:dyDescent="0.25">
      <c r="A620">
        <v>257</v>
      </c>
      <c r="B620">
        <v>312.39999999999998</v>
      </c>
      <c r="C620">
        <v>0.98199999999999998</v>
      </c>
      <c r="D620">
        <f t="shared" si="84"/>
        <v>4.0000000000000036E-3</v>
      </c>
      <c r="E620">
        <f t="shared" si="85"/>
        <v>2.4947110252052629</v>
      </c>
      <c r="F620">
        <f t="shared" si="86"/>
        <v>-7.8885122130503398E-3</v>
      </c>
      <c r="G620">
        <f t="shared" si="87"/>
        <v>-3.1699999999999591</v>
      </c>
      <c r="H620">
        <f t="shared" si="88"/>
        <v>-0.3985698414394625</v>
      </c>
      <c r="M620">
        <f t="shared" si="91"/>
        <v>4.9346340511575063E-2</v>
      </c>
      <c r="N620">
        <f t="shared" si="89"/>
        <v>-434.82291171522269</v>
      </c>
      <c r="O620">
        <f t="shared" si="90"/>
        <v>-3.1129399999999534</v>
      </c>
    </row>
    <row r="621" spans="1:15" x14ac:dyDescent="0.25">
      <c r="A621">
        <v>258</v>
      </c>
      <c r="B621">
        <v>309.23</v>
      </c>
      <c r="C621">
        <v>0.98599999999999999</v>
      </c>
      <c r="D621">
        <f t="shared" si="84"/>
        <v>4.0000000000000036E-3</v>
      </c>
      <c r="E621">
        <f t="shared" si="85"/>
        <v>2.4902816204417575</v>
      </c>
      <c r="F621">
        <f t="shared" si="86"/>
        <v>-6.1230850587887945E-3</v>
      </c>
      <c r="G621">
        <f t="shared" si="87"/>
        <v>-3.2000000000000455</v>
      </c>
      <c r="H621">
        <f t="shared" si="88"/>
        <v>-0.389205018066477</v>
      </c>
      <c r="M621">
        <f t="shared" si="91"/>
        <v>4.865090445659382E-2</v>
      </c>
      <c r="N621">
        <f t="shared" si="89"/>
        <v>-436.51364038556153</v>
      </c>
      <c r="O621">
        <f t="shared" si="90"/>
        <v>-3.155200000000034</v>
      </c>
    </row>
    <row r="622" spans="1:15" x14ac:dyDescent="0.25">
      <c r="A622">
        <v>259</v>
      </c>
      <c r="B622">
        <v>306.02999999999997</v>
      </c>
      <c r="C622">
        <v>0.99</v>
      </c>
      <c r="D622">
        <f t="shared" si="84"/>
        <v>3.0000000000000027E-3</v>
      </c>
      <c r="E622">
        <f t="shared" si="85"/>
        <v>2.4857640022849474</v>
      </c>
      <c r="F622">
        <f t="shared" si="86"/>
        <v>-4.3648054024500883E-3</v>
      </c>
      <c r="G622">
        <f t="shared" si="87"/>
        <v>-3.2299999999999613</v>
      </c>
      <c r="H622">
        <f t="shared" si="88"/>
        <v>-0.28515981154578018</v>
      </c>
      <c r="M622">
        <f t="shared" si="91"/>
        <v>4.7953043596325254E-2</v>
      </c>
      <c r="N622">
        <f t="shared" si="89"/>
        <v>-438.07145811112503</v>
      </c>
      <c r="O622">
        <f t="shared" si="90"/>
        <v>-3.1976999999999434</v>
      </c>
    </row>
    <row r="623" spans="1:15" x14ac:dyDescent="0.25">
      <c r="A623">
        <v>260</v>
      </c>
      <c r="B623">
        <v>302.8</v>
      </c>
      <c r="C623">
        <v>0.99299999999999999</v>
      </c>
      <c r="D623">
        <f t="shared" si="84"/>
        <v>3.0000000000000027E-3</v>
      </c>
      <c r="E623">
        <f t="shared" si="85"/>
        <v>2.4811558708280352</v>
      </c>
      <c r="F623">
        <f t="shared" si="86"/>
        <v>-3.0507515046188267E-3</v>
      </c>
      <c r="G623">
        <f t="shared" si="87"/>
        <v>-3.2599999999999909</v>
      </c>
      <c r="H623">
        <f t="shared" si="88"/>
        <v>-0.27868055382700407</v>
      </c>
      <c r="M623">
        <f t="shared" si="91"/>
        <v>4.7252970441066917E-2</v>
      </c>
      <c r="N623">
        <f t="shared" si="89"/>
        <v>-439.49588599407849</v>
      </c>
      <c r="O623">
        <f t="shared" si="90"/>
        <v>-3.2371800000000248</v>
      </c>
    </row>
    <row r="624" spans="1:15" x14ac:dyDescent="0.25">
      <c r="A624">
        <v>261</v>
      </c>
      <c r="B624">
        <v>299.54000000000002</v>
      </c>
      <c r="C624">
        <v>0.996</v>
      </c>
      <c r="D624">
        <f t="shared" si="84"/>
        <v>2.0000000000000018E-3</v>
      </c>
      <c r="E624">
        <f t="shared" si="85"/>
        <v>2.4764548254543031</v>
      </c>
      <c r="F624">
        <f t="shared" si="86"/>
        <v>-1.7406615763012701E-3</v>
      </c>
      <c r="G624">
        <f t="shared" si="87"/>
        <v>-3.2800000000000296</v>
      </c>
      <c r="H624">
        <f t="shared" si="88"/>
        <v>-0.18219114071617265</v>
      </c>
      <c r="M624">
        <f t="shared" si="91"/>
        <v>4.6550898180417119E-2</v>
      </c>
      <c r="N624">
        <f t="shared" si="89"/>
        <v>-440.78648570632981</v>
      </c>
      <c r="O624">
        <f t="shared" si="90"/>
        <v>-3.2668800000000364</v>
      </c>
    </row>
    <row r="625" spans="1:15" x14ac:dyDescent="0.25">
      <c r="A625">
        <v>262</v>
      </c>
      <c r="B625">
        <v>296.26</v>
      </c>
      <c r="C625">
        <v>0.998</v>
      </c>
      <c r="D625">
        <f t="shared" si="84"/>
        <v>0</v>
      </c>
      <c r="E625">
        <f t="shared" si="85"/>
        <v>2.4716730185000912</v>
      </c>
      <c r="F625">
        <f t="shared" si="86"/>
        <v>-8.6945871262889137E-4</v>
      </c>
      <c r="G625">
        <f t="shared" si="87"/>
        <v>-3.3199999999999932</v>
      </c>
      <c r="H625">
        <f t="shared" si="88"/>
        <v>0</v>
      </c>
      <c r="M625">
        <f t="shared" si="91"/>
        <v>4.5847040618397235E-2</v>
      </c>
      <c r="N625">
        <f t="shared" si="89"/>
        <v>-441.94285962844998</v>
      </c>
      <c r="O625">
        <f t="shared" si="90"/>
        <v>-3.3133599999999723</v>
      </c>
    </row>
    <row r="626" spans="1:15" x14ac:dyDescent="0.25">
      <c r="A626">
        <v>263</v>
      </c>
      <c r="B626">
        <v>292.94</v>
      </c>
      <c r="C626">
        <v>0.998</v>
      </c>
      <c r="D626">
        <f t="shared" si="84"/>
        <v>-2.0000000000000018E-3</v>
      </c>
      <c r="E626">
        <f t="shared" si="85"/>
        <v>2.4667786772233953</v>
      </c>
      <c r="F626">
        <f t="shared" si="86"/>
        <v>-8.6945871262889137E-4</v>
      </c>
      <c r="G626">
        <f t="shared" si="87"/>
        <v>-3.3299999999999841</v>
      </c>
      <c r="H626">
        <f t="shared" si="88"/>
        <v>0.1754644866315648</v>
      </c>
      <c r="M626">
        <f t="shared" si="91"/>
        <v>4.5141612108380788E-2</v>
      </c>
      <c r="N626">
        <f t="shared" si="89"/>
        <v>-442.96465097626253</v>
      </c>
      <c r="O626">
        <f t="shared" si="90"/>
        <v>-3.3233399999999995</v>
      </c>
    </row>
    <row r="627" spans="1:15" x14ac:dyDescent="0.25">
      <c r="A627">
        <v>264</v>
      </c>
      <c r="B627">
        <v>289.61</v>
      </c>
      <c r="C627">
        <v>0.996</v>
      </c>
      <c r="D627">
        <f t="shared" si="84"/>
        <v>-3.0000000000000027E-3</v>
      </c>
      <c r="E627">
        <f t="shared" si="85"/>
        <v>2.4618135536226196</v>
      </c>
      <c r="F627">
        <f t="shared" si="86"/>
        <v>-1.7406615763012701E-3</v>
      </c>
      <c r="G627">
        <f t="shared" si="87"/>
        <v>-3.3700000000000045</v>
      </c>
      <c r="H627">
        <f t="shared" si="88"/>
        <v>0.25772782766099878</v>
      </c>
      <c r="M627">
        <f t="shared" si="91"/>
        <v>4.4434827487849674E-2</v>
      </c>
      <c r="N627">
        <f t="shared" si="89"/>
        <v>-443.85154391505637</v>
      </c>
      <c r="O627">
        <f t="shared" si="90"/>
        <v>-3.3565199999999789</v>
      </c>
    </row>
    <row r="628" spans="1:15" x14ac:dyDescent="0.25">
      <c r="A628">
        <v>265</v>
      </c>
      <c r="B628">
        <v>286.24</v>
      </c>
      <c r="C628">
        <v>0.99299999999999999</v>
      </c>
      <c r="D628">
        <f t="shared" si="84"/>
        <v>-1.0000000000000009E-3</v>
      </c>
      <c r="E628">
        <f t="shared" si="85"/>
        <v>2.4567303232232978</v>
      </c>
      <c r="F628">
        <f t="shared" si="86"/>
        <v>-3.0507515046188267E-3</v>
      </c>
      <c r="G628">
        <f t="shared" si="87"/>
        <v>-3.3799999999999955</v>
      </c>
      <c r="H628">
        <f t="shared" si="88"/>
        <v>8.4821569549692791E-2</v>
      </c>
      <c r="M628">
        <f t="shared" si="91"/>
        <v>4.3726902012996796E-2</v>
      </c>
      <c r="N628">
        <f t="shared" si="89"/>
        <v>-444.60326366138122</v>
      </c>
      <c r="O628">
        <f t="shared" si="90"/>
        <v>-3.3563400000000061</v>
      </c>
    </row>
    <row r="629" spans="1:15" x14ac:dyDescent="0.25">
      <c r="A629">
        <v>266</v>
      </c>
      <c r="B629">
        <v>282.86</v>
      </c>
      <c r="C629">
        <v>0.99199999999999999</v>
      </c>
      <c r="D629">
        <f t="shared" si="84"/>
        <v>-3.0000000000000027E-3</v>
      </c>
      <c r="E629">
        <f t="shared" si="85"/>
        <v>2.4515715370380673</v>
      </c>
      <c r="F629">
        <f t="shared" si="86"/>
        <v>-3.4883278458213473E-3</v>
      </c>
      <c r="G629">
        <f t="shared" si="87"/>
        <v>-3.410000000000025</v>
      </c>
      <c r="H629">
        <f t="shared" si="88"/>
        <v>0.24971993619793525</v>
      </c>
      <c r="M629">
        <f t="shared" si="91"/>
        <v>4.3018051293195594E-2</v>
      </c>
      <c r="N629">
        <f t="shared" si="89"/>
        <v>-445.21957657238659</v>
      </c>
      <c r="O629">
        <f t="shared" si="90"/>
        <v>-3.3827200000000444</v>
      </c>
    </row>
    <row r="630" spans="1:15" x14ac:dyDescent="0.25">
      <c r="A630">
        <v>267</v>
      </c>
      <c r="B630">
        <v>279.45</v>
      </c>
      <c r="C630">
        <v>0.98899999999999999</v>
      </c>
      <c r="D630">
        <f t="shared" si="84"/>
        <v>-4.0000000000000036E-3</v>
      </c>
      <c r="E630">
        <f t="shared" si="85"/>
        <v>2.4463041139519239</v>
      </c>
      <c r="F630">
        <f t="shared" si="86"/>
        <v>-4.8037084028205992E-3</v>
      </c>
      <c r="G630">
        <f t="shared" si="87"/>
        <v>-3.4300000000000068</v>
      </c>
      <c r="H630">
        <f t="shared" si="88"/>
        <v>0.32815150906875445</v>
      </c>
      <c r="M630">
        <f t="shared" si="91"/>
        <v>4.2308491225355994E-2</v>
      </c>
      <c r="N630">
        <f t="shared" si="89"/>
        <v>-445.70029022267153</v>
      </c>
      <c r="O630">
        <f t="shared" si="90"/>
        <v>-3.3922699999999697</v>
      </c>
    </row>
    <row r="631" spans="1:15" x14ac:dyDescent="0.25">
      <c r="A631">
        <v>268</v>
      </c>
      <c r="B631">
        <v>276.02</v>
      </c>
      <c r="C631">
        <v>0.98499999999999999</v>
      </c>
      <c r="D631">
        <f t="shared" si="84"/>
        <v>-4.0000000000000036E-3</v>
      </c>
      <c r="E631">
        <f t="shared" si="85"/>
        <v>2.4409405515396636</v>
      </c>
      <c r="F631">
        <f t="shared" si="86"/>
        <v>-6.5637695023882739E-3</v>
      </c>
      <c r="G631">
        <f t="shared" si="87"/>
        <v>-3.4599999999999795</v>
      </c>
      <c r="H631">
        <f t="shared" si="88"/>
        <v>0.32257833021271448</v>
      </c>
      <c r="M631">
        <f t="shared" si="91"/>
        <v>4.1598437928186835E-2</v>
      </c>
      <c r="N631">
        <f t="shared" si="89"/>
        <v>-446.04525346861368</v>
      </c>
      <c r="O631">
        <f t="shared" si="90"/>
        <v>-3.4081000000000081</v>
      </c>
    </row>
    <row r="632" spans="1:15" x14ac:dyDescent="0.25">
      <c r="A632">
        <v>269</v>
      </c>
      <c r="B632">
        <v>272.56</v>
      </c>
      <c r="C632">
        <v>0.98099999999999998</v>
      </c>
      <c r="D632">
        <f t="shared" si="84"/>
        <v>-3.0000000000000027E-3</v>
      </c>
      <c r="E632">
        <f t="shared" si="85"/>
        <v>2.435462120559821</v>
      </c>
      <c r="F632">
        <f t="shared" si="86"/>
        <v>-8.3309926200514969E-3</v>
      </c>
      <c r="G632">
        <f t="shared" si="87"/>
        <v>-3.4700000000000273</v>
      </c>
      <c r="H632">
        <f t="shared" si="88"/>
        <v>0.23903995009548201</v>
      </c>
      <c r="M632">
        <f t="shared" si="91"/>
        <v>4.0888107676385031E-2</v>
      </c>
      <c r="N632">
        <f t="shared" si="89"/>
        <v>-446.25435650015203</v>
      </c>
      <c r="O632">
        <f t="shared" si="90"/>
        <v>-3.404070000000035</v>
      </c>
    </row>
    <row r="633" spans="1:15" x14ac:dyDescent="0.25">
      <c r="A633">
        <v>270</v>
      </c>
      <c r="B633">
        <v>269.08999999999997</v>
      </c>
      <c r="C633">
        <v>0.97799999999999998</v>
      </c>
      <c r="D633">
        <f t="shared" si="84"/>
        <v>-5.0000000000000044E-3</v>
      </c>
      <c r="E633">
        <f t="shared" si="85"/>
        <v>2.4298975586871476</v>
      </c>
      <c r="F633">
        <f t="shared" si="86"/>
        <v>-9.6611452123985687E-3</v>
      </c>
      <c r="G633">
        <f t="shared" si="87"/>
        <v>-3.4899999999999523</v>
      </c>
      <c r="H633">
        <f t="shared" si="88"/>
        <v>0.39263060839310232</v>
      </c>
      <c r="M633">
        <f t="shared" si="91"/>
        <v>4.0177716834770845E-2</v>
      </c>
      <c r="N633">
        <f t="shared" si="89"/>
        <v>-446.32753087999998</v>
      </c>
      <c r="O633">
        <f t="shared" si="90"/>
        <v>-3.4132199999999187</v>
      </c>
    </row>
    <row r="634" spans="1:15" x14ac:dyDescent="0.25">
      <c r="A634">
        <v>271</v>
      </c>
      <c r="B634">
        <v>265.60000000000002</v>
      </c>
      <c r="C634">
        <v>0.97299999999999998</v>
      </c>
      <c r="D634">
        <f t="shared" si="84"/>
        <v>-3.0000000000000027E-3</v>
      </c>
      <c r="E634">
        <f t="shared" si="85"/>
        <v>2.42422807069598</v>
      </c>
      <c r="F634">
        <f t="shared" si="86"/>
        <v>-1.1887159731648099E-2</v>
      </c>
      <c r="G634">
        <f t="shared" si="87"/>
        <v>-3.5100000000000477</v>
      </c>
      <c r="H634">
        <f t="shared" si="88"/>
        <v>0.23212084441676681</v>
      </c>
      <c r="M634">
        <f t="shared" si="91"/>
        <v>3.9467481792390166E-2</v>
      </c>
      <c r="N634">
        <f t="shared" si="89"/>
        <v>-446.26474957027</v>
      </c>
      <c r="O634">
        <f t="shared" si="90"/>
        <v>-3.4152300000000566</v>
      </c>
    </row>
    <row r="635" spans="1:15" x14ac:dyDescent="0.25">
      <c r="A635">
        <v>272</v>
      </c>
      <c r="B635">
        <v>262.08999999999997</v>
      </c>
      <c r="C635">
        <v>0.97</v>
      </c>
      <c r="D635">
        <f t="shared" si="84"/>
        <v>-1.0000000000000009E-3</v>
      </c>
      <c r="E635">
        <f t="shared" si="85"/>
        <v>2.4184504508295834</v>
      </c>
      <c r="F635">
        <f t="shared" si="86"/>
        <v>-1.322826573375516E-2</v>
      </c>
      <c r="G635">
        <f t="shared" si="87"/>
        <v>-3.5199999999999818</v>
      </c>
      <c r="H635">
        <f t="shared" si="88"/>
        <v>7.6282894411352262E-2</v>
      </c>
      <c r="M635">
        <f t="shared" si="91"/>
        <v>3.8757618896603258E-2</v>
      </c>
      <c r="N635">
        <f t="shared" si="89"/>
        <v>-446.06602694649467</v>
      </c>
      <c r="O635">
        <f t="shared" si="90"/>
        <v>-3.4143999999999988</v>
      </c>
    </row>
    <row r="636" spans="1:15" x14ac:dyDescent="0.25">
      <c r="A636">
        <v>273</v>
      </c>
      <c r="B636">
        <v>258.57</v>
      </c>
      <c r="C636">
        <v>0.96899999999999997</v>
      </c>
      <c r="D636">
        <f t="shared" si="84"/>
        <v>-3.0000000000000027E-3</v>
      </c>
      <c r="E636">
        <f t="shared" si="85"/>
        <v>2.4125781354312723</v>
      </c>
      <c r="F636">
        <f t="shared" si="86"/>
        <v>-1.3676222949234686E-2</v>
      </c>
      <c r="G636">
        <f t="shared" si="87"/>
        <v>-3.539999999999992</v>
      </c>
      <c r="H636">
        <f t="shared" si="88"/>
        <v>0.22493420848211179</v>
      </c>
      <c r="M636">
        <f t="shared" si="91"/>
        <v>3.8048344387180341E-2</v>
      </c>
      <c r="N636">
        <f t="shared" si="89"/>
        <v>-445.73141879903261</v>
      </c>
      <c r="O636">
        <f t="shared" si="90"/>
        <v>-3.4302599999999677</v>
      </c>
    </row>
    <row r="637" spans="1:15" x14ac:dyDescent="0.25">
      <c r="A637">
        <v>274</v>
      </c>
      <c r="B637">
        <v>255.03</v>
      </c>
      <c r="C637">
        <v>0.96599999999999997</v>
      </c>
      <c r="D637">
        <f t="shared" si="84"/>
        <v>-1.0000000000000009E-3</v>
      </c>
      <c r="E637">
        <f t="shared" si="85"/>
        <v>2.406591270897152</v>
      </c>
      <c r="F637">
        <f t="shared" si="86"/>
        <v>-1.5022873584506671E-2</v>
      </c>
      <c r="G637">
        <f t="shared" si="87"/>
        <v>-3.5600000000000023</v>
      </c>
      <c r="H637">
        <f t="shared" si="88"/>
        <v>7.3678379446183079E-2</v>
      </c>
      <c r="M637">
        <f t="shared" si="91"/>
        <v>3.7339874330423788E-2</v>
      </c>
      <c r="N637">
        <f t="shared" si="89"/>
        <v>-445.26102232185252</v>
      </c>
      <c r="O637">
        <f t="shared" si="90"/>
        <v>-3.4389600000000207</v>
      </c>
    </row>
    <row r="638" spans="1:15" x14ac:dyDescent="0.25">
      <c r="A638">
        <v>275</v>
      </c>
      <c r="B638">
        <v>251.47</v>
      </c>
      <c r="C638">
        <v>0.96499999999999997</v>
      </c>
      <c r="D638">
        <f t="shared" si="84"/>
        <v>2.0000000000000018E-3</v>
      </c>
      <c r="E638">
        <f t="shared" si="85"/>
        <v>2.4004861817912042</v>
      </c>
      <c r="F638">
        <f t="shared" si="86"/>
        <v>-1.5472686656207449E-2</v>
      </c>
      <c r="G638">
        <f t="shared" si="87"/>
        <v>-3.5699999999999932</v>
      </c>
      <c r="H638">
        <f t="shared" si="88"/>
        <v>-0.14480043348998842</v>
      </c>
      <c r="M638">
        <f t="shared" si="91"/>
        <v>3.6632424553337435E-2</v>
      </c>
      <c r="N638">
        <f t="shared" si="89"/>
        <v>-444.65497608869043</v>
      </c>
      <c r="O638">
        <f t="shared" si="90"/>
        <v>-3.4450500000000051</v>
      </c>
    </row>
    <row r="639" spans="1:15" x14ac:dyDescent="0.25">
      <c r="A639">
        <v>276</v>
      </c>
      <c r="B639">
        <v>247.9</v>
      </c>
      <c r="C639">
        <v>0.96699999999999997</v>
      </c>
      <c r="D639">
        <f t="shared" si="84"/>
        <v>2.0000000000000018E-3</v>
      </c>
      <c r="E639">
        <f t="shared" si="85"/>
        <v>2.3942765267678214</v>
      </c>
      <c r="F639">
        <f t="shared" si="86"/>
        <v>-1.4573525916998339E-2</v>
      </c>
      <c r="G639">
        <f t="shared" si="87"/>
        <v>-3.5800000000000125</v>
      </c>
      <c r="H639">
        <f t="shared" si="88"/>
        <v>-0.14203434359221526</v>
      </c>
      <c r="M639">
        <f t="shared" si="91"/>
        <v>3.5926210577862709E-2</v>
      </c>
      <c r="N639">
        <f t="shared" si="89"/>
        <v>-443.91346001658189</v>
      </c>
      <c r="O639">
        <f t="shared" si="90"/>
        <v>-3.4618599999999899</v>
      </c>
    </row>
    <row r="640" spans="1:15" x14ac:dyDescent="0.25">
      <c r="A640">
        <v>277</v>
      </c>
      <c r="B640">
        <v>244.32</v>
      </c>
      <c r="C640">
        <v>0.96899999999999997</v>
      </c>
      <c r="D640">
        <f t="shared" si="84"/>
        <v>3.0000000000000027E-3</v>
      </c>
      <c r="E640">
        <f t="shared" si="85"/>
        <v>2.3879590197123459</v>
      </c>
      <c r="F640">
        <f t="shared" si="86"/>
        <v>-1.3676222949234686E-2</v>
      </c>
      <c r="G640">
        <f t="shared" si="87"/>
        <v>-3.5900000000000034</v>
      </c>
      <c r="H640">
        <f t="shared" si="88"/>
        <v>-0.20882389654244105</v>
      </c>
      <c r="M640">
        <f t="shared" si="91"/>
        <v>3.5221447555201783E-2</v>
      </c>
      <c r="N640">
        <f t="shared" si="89"/>
        <v>-443.03669531677207</v>
      </c>
      <c r="O640">
        <f t="shared" si="90"/>
        <v>-3.4787100000000164</v>
      </c>
    </row>
    <row r="641" spans="1:15" x14ac:dyDescent="0.25">
      <c r="A641">
        <v>278</v>
      </c>
      <c r="B641">
        <v>240.73</v>
      </c>
      <c r="C641">
        <v>0.97199999999999998</v>
      </c>
      <c r="D641">
        <f t="shared" si="84"/>
        <v>2.0000000000000018E-3</v>
      </c>
      <c r="E641">
        <f t="shared" si="85"/>
        <v>2.3815302158362703</v>
      </c>
      <c r="F641">
        <f t="shared" si="86"/>
        <v>-1.2333735073725434E-2</v>
      </c>
      <c r="G641">
        <f t="shared" si="87"/>
        <v>-3.6099999999999852</v>
      </c>
      <c r="H641">
        <f t="shared" si="88"/>
        <v>-0.13603900246144837</v>
      </c>
      <c r="M641">
        <f t="shared" si="91"/>
        <v>3.4518350200247898E-2</v>
      </c>
      <c r="N641">
        <f t="shared" si="89"/>
        <v>-442.02494443301237</v>
      </c>
      <c r="O641">
        <f t="shared" si="90"/>
        <v>-3.5089199999999852</v>
      </c>
    </row>
    <row r="642" spans="1:15" x14ac:dyDescent="0.25">
      <c r="A642">
        <v>279</v>
      </c>
      <c r="B642">
        <v>237.12</v>
      </c>
      <c r="C642">
        <v>0.97399999999999998</v>
      </c>
      <c r="D642">
        <f t="shared" si="84"/>
        <v>3.0000000000000027E-3</v>
      </c>
      <c r="E642">
        <f t="shared" si="85"/>
        <v>2.3749681862992342</v>
      </c>
      <c r="F642">
        <f t="shared" si="86"/>
        <v>-1.1441043121384482E-2</v>
      </c>
      <c r="G642">
        <f t="shared" si="87"/>
        <v>-3.6100000000000136</v>
      </c>
      <c r="H642">
        <f t="shared" si="88"/>
        <v>-0.20046022588968471</v>
      </c>
      <c r="M642">
        <f t="shared" si="91"/>
        <v>3.3817132726142327E-2</v>
      </c>
      <c r="N642">
        <f t="shared" si="89"/>
        <v>-440.87851096725473</v>
      </c>
      <c r="O642">
        <f t="shared" si="90"/>
        <v>-3.5161399999999849</v>
      </c>
    </row>
    <row r="643" spans="1:15" x14ac:dyDescent="0.25">
      <c r="A643">
        <v>280</v>
      </c>
      <c r="B643">
        <v>233.51</v>
      </c>
      <c r="C643">
        <v>0.97699999999999998</v>
      </c>
      <c r="D643">
        <f t="shared" si="84"/>
        <v>4.0000000000000036E-3</v>
      </c>
      <c r="E643">
        <f t="shared" si="85"/>
        <v>2.3683054838392832</v>
      </c>
      <c r="F643">
        <f t="shared" si="86"/>
        <v>-1.0105436281226938E-2</v>
      </c>
      <c r="G643">
        <f t="shared" si="87"/>
        <v>-3.6099999999999852</v>
      </c>
      <c r="H643">
        <f t="shared" si="88"/>
        <v>-0.26223902532030324</v>
      </c>
      <c r="M643">
        <f t="shared" si="91"/>
        <v>3.3118008778978802E-2</v>
      </c>
      <c r="N643">
        <f t="shared" si="89"/>
        <v>-439.59773959276095</v>
      </c>
      <c r="O643">
        <f t="shared" si="90"/>
        <v>-3.5269699999999853</v>
      </c>
    </row>
    <row r="644" spans="1:15" x14ac:dyDescent="0.25">
      <c r="A644">
        <v>281</v>
      </c>
      <c r="B644">
        <v>229.9</v>
      </c>
      <c r="C644">
        <v>0.98099999999999998</v>
      </c>
      <c r="D644">
        <f t="shared" ref="D644:D707" si="92">C645-C644</f>
        <v>4.0000000000000036E-3</v>
      </c>
      <c r="E644">
        <f t="shared" ref="E644:E707" si="93">LOG(B644)</f>
        <v>2.3615389712692791</v>
      </c>
      <c r="F644">
        <f t="shared" ref="F644:F707" si="94">LOG(C644)</f>
        <v>-8.3309926200514969E-3</v>
      </c>
      <c r="G644">
        <f t="shared" ref="G644:G707" si="95">B645-B644</f>
        <v>-3.6299999999999955</v>
      </c>
      <c r="H644">
        <f t="shared" ref="H644:H707" si="96">(F645-F644)/(E645-E644)</f>
        <v>-0.25567484740554491</v>
      </c>
      <c r="M644">
        <f t="shared" si="91"/>
        <v>3.2421191372674511E-2</v>
      </c>
      <c r="N644">
        <f t="shared" ref="N644:N707" si="97">$K$39*($K$41^2)*((SIN(RADIANS(A644))))+($K$40/2)*(SIN(2*RADIANS(A644)))</f>
        <v>-438.18301595464419</v>
      </c>
      <c r="O644">
        <f t="shared" ref="O644:O707" si="98">(C644*100000)*((B645/100000)-(B644/100000))</f>
        <v>-3.5610299999999961</v>
      </c>
    </row>
    <row r="645" spans="1:15" x14ac:dyDescent="0.25">
      <c r="A645">
        <v>282</v>
      </c>
      <c r="B645">
        <v>226.27</v>
      </c>
      <c r="C645">
        <v>0.98499999999999999</v>
      </c>
      <c r="D645">
        <f t="shared" si="92"/>
        <v>3.0000000000000027E-3</v>
      </c>
      <c r="E645">
        <f t="shared" si="93"/>
        <v>2.3546269768529489</v>
      </c>
      <c r="F645">
        <f t="shared" si="94"/>
        <v>-6.5637695023882739E-3</v>
      </c>
      <c r="G645">
        <f t="shared" si="95"/>
        <v>-3.6200000000000045</v>
      </c>
      <c r="H645">
        <f t="shared" si="96"/>
        <v>-0.18855822196754204</v>
      </c>
      <c r="M645">
        <f t="shared" ref="M645:M708" si="99">$K$39*((1-COS(RADIANS(A645))+($K$39/$K$38)*(1-SQRT(1-(($K$39/$K$38)^2)*SIN(RADIANS(A645))))))</f>
        <v>3.1726892824028186E-2</v>
      </c>
      <c r="N645">
        <f t="shared" si="97"/>
        <v>-436.63476655786951</v>
      </c>
      <c r="O645">
        <f t="shared" si="98"/>
        <v>-3.5657000000000121</v>
      </c>
    </row>
    <row r="646" spans="1:15" x14ac:dyDescent="0.25">
      <c r="A646">
        <v>283</v>
      </c>
      <c r="B646">
        <v>222.65</v>
      </c>
      <c r="C646">
        <v>0.98799999999999999</v>
      </c>
      <c r="D646">
        <f t="shared" si="92"/>
        <v>4.0000000000000036E-3</v>
      </c>
      <c r="E646">
        <f t="shared" si="93"/>
        <v>2.3476226994672418</v>
      </c>
      <c r="F646">
        <f t="shared" si="94"/>
        <v>-5.2430554123718831E-3</v>
      </c>
      <c r="G646">
        <f t="shared" si="95"/>
        <v>-3.6400000000000148</v>
      </c>
      <c r="H646">
        <f t="shared" si="96"/>
        <v>-0.24511632855717147</v>
      </c>
      <c r="M646">
        <f t="shared" si="99"/>
        <v>3.1035324687984447E-2</v>
      </c>
      <c r="N646">
        <f t="shared" si="97"/>
        <v>-434.95345864273656</v>
      </c>
      <c r="O646">
        <f t="shared" si="98"/>
        <v>-3.5963200000000231</v>
      </c>
    </row>
    <row r="647" spans="1:15" x14ac:dyDescent="0.25">
      <c r="A647">
        <v>284</v>
      </c>
      <c r="B647">
        <v>219.01</v>
      </c>
      <c r="C647">
        <v>0.99199999999999999</v>
      </c>
      <c r="D647">
        <f t="shared" si="92"/>
        <v>2.0000000000000018E-3</v>
      </c>
      <c r="E647">
        <f t="shared" si="93"/>
        <v>2.3404639451856344</v>
      </c>
      <c r="F647">
        <f t="shared" si="94"/>
        <v>-3.4883278458213473E-3</v>
      </c>
      <c r="G647">
        <f t="shared" si="95"/>
        <v>-3.6299999999999955</v>
      </c>
      <c r="H647">
        <f t="shared" si="96"/>
        <v>-0.12050747386889107</v>
      </c>
      <c r="M647">
        <f t="shared" si="99"/>
        <v>3.0346697693124865E-2</v>
      </c>
      <c r="N647">
        <f t="shared" si="97"/>
        <v>-433.13960004788066</v>
      </c>
      <c r="O647">
        <f t="shared" si="98"/>
        <v>-3.6009599999999962</v>
      </c>
    </row>
    <row r="648" spans="1:15" x14ac:dyDescent="0.25">
      <c r="A648">
        <v>285</v>
      </c>
      <c r="B648">
        <v>215.38</v>
      </c>
      <c r="C648">
        <v>0.99399999999999999</v>
      </c>
      <c r="D648">
        <f t="shared" si="92"/>
        <v>1.0000000000000009E-3</v>
      </c>
      <c r="E648">
        <f t="shared" si="93"/>
        <v>2.3332053726253439</v>
      </c>
      <c r="F648">
        <f t="shared" si="94"/>
        <v>-2.6136156026866902E-3</v>
      </c>
      <c r="G648">
        <f t="shared" si="95"/>
        <v>-3.6299999999999955</v>
      </c>
      <c r="H648">
        <f t="shared" si="96"/>
        <v>-5.9157286910505147E-2</v>
      </c>
      <c r="M648">
        <f t="shared" si="99"/>
        <v>2.9661221677405002E-2</v>
      </c>
      <c r="N648">
        <f t="shared" si="97"/>
        <v>-431.1937390608237</v>
      </c>
      <c r="O648">
        <f t="shared" si="98"/>
        <v>-3.6082199999999962</v>
      </c>
    </row>
    <row r="649" spans="1:15" x14ac:dyDescent="0.25">
      <c r="A649">
        <v>286</v>
      </c>
      <c r="B649">
        <v>211.75</v>
      </c>
      <c r="C649">
        <v>0.995</v>
      </c>
      <c r="D649">
        <f t="shared" si="92"/>
        <v>0</v>
      </c>
      <c r="E649">
        <f t="shared" si="93"/>
        <v>2.3258234190027447</v>
      </c>
      <c r="F649">
        <f t="shared" si="94"/>
        <v>-2.176919254274547E-3</v>
      </c>
      <c r="G649">
        <f t="shared" si="95"/>
        <v>-3.6299999999999955</v>
      </c>
      <c r="H649">
        <f t="shared" si="96"/>
        <v>0</v>
      </c>
      <c r="M649">
        <f t="shared" si="99"/>
        <v>2.8979105524157119E-2</v>
      </c>
      <c r="N649">
        <f t="shared" si="97"/>
        <v>-429.11646425611542</v>
      </c>
      <c r="O649">
        <f t="shared" si="98"/>
        <v>-3.611849999999996</v>
      </c>
    </row>
    <row r="650" spans="1:15" x14ac:dyDescent="0.25">
      <c r="A650">
        <v>287</v>
      </c>
      <c r="B650">
        <v>208.12</v>
      </c>
      <c r="C650">
        <v>0.995</v>
      </c>
      <c r="D650">
        <f t="shared" si="92"/>
        <v>0</v>
      </c>
      <c r="E650">
        <f t="shared" si="93"/>
        <v>2.318313817223999</v>
      </c>
      <c r="F650">
        <f t="shared" si="94"/>
        <v>-2.176919254274547E-3</v>
      </c>
      <c r="G650">
        <f t="shared" si="95"/>
        <v>-3.6299999999999955</v>
      </c>
      <c r="H650">
        <f t="shared" si="96"/>
        <v>0</v>
      </c>
      <c r="M650">
        <f t="shared" si="99"/>
        <v>2.8300557098378393E-2</v>
      </c>
      <c r="N650">
        <f t="shared" si="97"/>
        <v>-426.90840432110934</v>
      </c>
      <c r="O650">
        <f t="shared" si="98"/>
        <v>-3.611849999999996</v>
      </c>
    </row>
    <row r="651" spans="1:15" x14ac:dyDescent="0.25">
      <c r="A651">
        <v>288</v>
      </c>
      <c r="B651">
        <v>204.49</v>
      </c>
      <c r="C651">
        <v>0.995</v>
      </c>
      <c r="D651">
        <f t="shared" si="92"/>
        <v>-5.0000000000000044E-3</v>
      </c>
      <c r="E651">
        <f t="shared" si="93"/>
        <v>2.3106720749301237</v>
      </c>
      <c r="F651">
        <f t="shared" si="94"/>
        <v>-2.176919254274547E-3</v>
      </c>
      <c r="G651">
        <f t="shared" si="95"/>
        <v>-3.6299999999999955</v>
      </c>
      <c r="H651">
        <f t="shared" si="96"/>
        <v>0.2812693140829004</v>
      </c>
      <c r="M651">
        <f t="shared" si="99"/>
        <v>2.7625783183323576E-2</v>
      </c>
      <c r="N651">
        <f t="shared" si="97"/>
        <v>-424.57022786941673</v>
      </c>
      <c r="O651">
        <f t="shared" si="98"/>
        <v>-3.611849999999996</v>
      </c>
    </row>
    <row r="652" spans="1:15" x14ac:dyDescent="0.25">
      <c r="A652">
        <v>289</v>
      </c>
      <c r="B652">
        <v>200.86</v>
      </c>
      <c r="C652">
        <v>0.99</v>
      </c>
      <c r="D652">
        <f t="shared" si="92"/>
        <v>-3.0000000000000027E-3</v>
      </c>
      <c r="E652">
        <f t="shared" si="93"/>
        <v>2.3028934583565053</v>
      </c>
      <c r="F652">
        <f t="shared" si="94"/>
        <v>-4.3648054024500883E-3</v>
      </c>
      <c r="G652">
        <f t="shared" si="95"/>
        <v>-3.6200000000000045</v>
      </c>
      <c r="H652">
        <f t="shared" si="96"/>
        <v>0.16687318507872381</v>
      </c>
      <c r="M652">
        <f t="shared" si="99"/>
        <v>2.6954989417422082E-2</v>
      </c>
      <c r="N652">
        <f t="shared" si="97"/>
        <v>-422.10264324209373</v>
      </c>
      <c r="O652">
        <f t="shared" si="98"/>
        <v>-3.5838000000000121</v>
      </c>
    </row>
    <row r="653" spans="1:15" x14ac:dyDescent="0.25">
      <c r="A653">
        <v>290</v>
      </c>
      <c r="B653">
        <v>197.24</v>
      </c>
      <c r="C653">
        <v>0.98699999999999999</v>
      </c>
      <c r="D653">
        <f t="shared" si="92"/>
        <v>-4.0000000000000036E-3</v>
      </c>
      <c r="E653">
        <f t="shared" si="93"/>
        <v>2.2949949938591003</v>
      </c>
      <c r="F653">
        <f t="shared" si="94"/>
        <v>-5.6828473303632727E-3</v>
      </c>
      <c r="G653">
        <f t="shared" si="95"/>
        <v>-3.6200000000000045</v>
      </c>
      <c r="H653">
        <f t="shared" si="96"/>
        <v>0.21922728281812801</v>
      </c>
      <c r="M653">
        <f t="shared" si="99"/>
        <v>2.62883802315384E-2</v>
      </c>
      <c r="N653">
        <f t="shared" si="97"/>
        <v>-419.50639829661293</v>
      </c>
      <c r="O653">
        <f t="shared" si="98"/>
        <v>-3.5729399999999907</v>
      </c>
    </row>
    <row r="654" spans="1:15" x14ac:dyDescent="0.25">
      <c r="A654">
        <v>291</v>
      </c>
      <c r="B654">
        <v>193.62</v>
      </c>
      <c r="C654">
        <v>0.98299999999999998</v>
      </c>
      <c r="D654">
        <f t="shared" si="92"/>
        <v>-7.0000000000000062E-3</v>
      </c>
      <c r="E654">
        <f t="shared" si="93"/>
        <v>2.2869502157875488</v>
      </c>
      <c r="F654">
        <f t="shared" si="94"/>
        <v>-7.4464821678643838E-3</v>
      </c>
      <c r="G654">
        <f t="shared" si="95"/>
        <v>-3.5999999999999943</v>
      </c>
      <c r="H654">
        <f t="shared" si="96"/>
        <v>0.38077996193077057</v>
      </c>
      <c r="M654">
        <f t="shared" si="99"/>
        <v>2.5626158786595292E-2</v>
      </c>
      <c r="N654">
        <f t="shared" si="97"/>
        <v>-416.7822801836802</v>
      </c>
      <c r="O654">
        <f t="shared" si="98"/>
        <v>-3.5388000000000006</v>
      </c>
    </row>
    <row r="655" spans="1:15" x14ac:dyDescent="0.25">
      <c r="A655">
        <v>292</v>
      </c>
      <c r="B655">
        <v>190.02</v>
      </c>
      <c r="C655">
        <v>0.97599999999999998</v>
      </c>
      <c r="D655">
        <f t="shared" si="92"/>
        <v>-6.0000000000000053E-3</v>
      </c>
      <c r="E655">
        <f t="shared" si="93"/>
        <v>2.2787993137555556</v>
      </c>
      <c r="F655">
        <f t="shared" si="94"/>
        <v>-1.0550182333308195E-2</v>
      </c>
      <c r="G655">
        <f t="shared" si="95"/>
        <v>-3.6000000000000227</v>
      </c>
      <c r="H655">
        <f t="shared" si="96"/>
        <v>0.32239612591918076</v>
      </c>
      <c r="M655">
        <f t="shared" si="99"/>
        <v>2.4968526911578439E-2</v>
      </c>
      <c r="N655">
        <f t="shared" si="97"/>
        <v>-413.93111511195656</v>
      </c>
      <c r="O655">
        <f t="shared" si="98"/>
        <v>-3.513600000000022</v>
      </c>
    </row>
    <row r="656" spans="1:15" x14ac:dyDescent="0.25">
      <c r="A656">
        <v>293</v>
      </c>
      <c r="B656">
        <v>186.42</v>
      </c>
      <c r="C656">
        <v>0.97</v>
      </c>
      <c r="D656">
        <f t="shared" si="92"/>
        <v>-4.0000000000000036E-3</v>
      </c>
      <c r="E656">
        <f t="shared" si="93"/>
        <v>2.2704925036386179</v>
      </c>
      <c r="F656">
        <f t="shared" si="94"/>
        <v>-1.322826573375516E-2</v>
      </c>
      <c r="G656">
        <f t="shared" si="95"/>
        <v>-3.589999999999975</v>
      </c>
      <c r="H656">
        <f t="shared" si="96"/>
        <v>0.21250425345285048</v>
      </c>
      <c r="M656">
        <f t="shared" si="99"/>
        <v>2.4315685041942085E-2</v>
      </c>
      <c r="N656">
        <f t="shared" si="97"/>
        <v>-410.95376810075442</v>
      </c>
      <c r="O656">
        <f t="shared" si="98"/>
        <v>-3.4822999999999742</v>
      </c>
    </row>
    <row r="657" spans="1:15" x14ac:dyDescent="0.25">
      <c r="A657">
        <v>294</v>
      </c>
      <c r="B657">
        <v>182.83</v>
      </c>
      <c r="C657">
        <v>0.96599999999999997</v>
      </c>
      <c r="D657">
        <f t="shared" si="92"/>
        <v>-1.0000000000000009E-2</v>
      </c>
      <c r="E657">
        <f t="shared" si="93"/>
        <v>2.2620474592614253</v>
      </c>
      <c r="F657">
        <f t="shared" si="94"/>
        <v>-1.5022873584506671E-2</v>
      </c>
      <c r="G657">
        <f t="shared" si="95"/>
        <v>-3.5700000000000216</v>
      </c>
      <c r="H657">
        <f t="shared" si="96"/>
        <v>0.52769718491894413</v>
      </c>
      <c r="M657">
        <f t="shared" si="99"/>
        <v>2.366783215843413E-2</v>
      </c>
      <c r="N657">
        <f t="shared" si="97"/>
        <v>-407.85114272077533</v>
      </c>
      <c r="O657">
        <f t="shared" si="98"/>
        <v>-3.4486200000000262</v>
      </c>
    </row>
    <row r="658" spans="1:15" x14ac:dyDescent="0.25">
      <c r="A658">
        <v>295</v>
      </c>
      <c r="B658">
        <v>179.26</v>
      </c>
      <c r="C658">
        <v>0.95599999999999996</v>
      </c>
      <c r="D658">
        <f t="shared" si="92"/>
        <v>-6.0000000000000053E-3</v>
      </c>
      <c r="E658">
        <f t="shared" si="93"/>
        <v>2.2534833920870145</v>
      </c>
      <c r="F658">
        <f t="shared" si="94"/>
        <v>-1.9542107723899943E-2</v>
      </c>
      <c r="G658">
        <f t="shared" si="95"/>
        <v>-3.5600000000000023</v>
      </c>
      <c r="H658">
        <f t="shared" si="96"/>
        <v>0.31386626860087879</v>
      </c>
      <c r="M658">
        <f t="shared" si="99"/>
        <v>2.302516572635948E-2</v>
      </c>
      <c r="N658">
        <f t="shared" si="97"/>
        <v>-404.62418082296523</v>
      </c>
      <c r="O658">
        <f t="shared" si="98"/>
        <v>-3.4033599999999997</v>
      </c>
    </row>
    <row r="659" spans="1:15" x14ac:dyDescent="0.25">
      <c r="A659">
        <v>296</v>
      </c>
      <c r="B659">
        <v>175.7</v>
      </c>
      <c r="C659">
        <v>0.95</v>
      </c>
      <c r="D659">
        <f t="shared" si="92"/>
        <v>-2.0000000000000018E-3</v>
      </c>
      <c r="E659">
        <f t="shared" si="93"/>
        <v>2.2447717614952949</v>
      </c>
      <c r="F659">
        <f t="shared" si="94"/>
        <v>-2.2276394711152253E-2</v>
      </c>
      <c r="G659">
        <f t="shared" si="95"/>
        <v>-3.539999999999992</v>
      </c>
      <c r="H659">
        <f t="shared" si="96"/>
        <v>0.10354286704883195</v>
      </c>
      <c r="M659">
        <f t="shared" si="99"/>
        <v>2.2387881635300519E-2</v>
      </c>
      <c r="N659">
        <f t="shared" si="97"/>
        <v>-401.27386225556364</v>
      </c>
      <c r="O659">
        <f t="shared" si="98"/>
        <v>-3.3629999999999889</v>
      </c>
    </row>
    <row r="660" spans="1:15" x14ac:dyDescent="0.25">
      <c r="A660">
        <v>297</v>
      </c>
      <c r="B660">
        <v>172.16</v>
      </c>
      <c r="C660">
        <v>0.94799999999999995</v>
      </c>
      <c r="D660">
        <f t="shared" si="92"/>
        <v>-7.0000000000000062E-3</v>
      </c>
      <c r="E660">
        <f t="shared" si="93"/>
        <v>2.2359322539862951</v>
      </c>
      <c r="F660">
        <f t="shared" si="94"/>
        <v>-2.3191662661933767E-2</v>
      </c>
      <c r="G660">
        <f t="shared" si="95"/>
        <v>-3.5300000000000011</v>
      </c>
      <c r="H660">
        <f t="shared" si="96"/>
        <v>0.35773766998158696</v>
      </c>
      <c r="M660">
        <f t="shared" si="99"/>
        <v>2.1756174139312589E-2</v>
      </c>
      <c r="N660">
        <f t="shared" si="97"/>
        <v>-397.80120456942768</v>
      </c>
      <c r="O660">
        <f t="shared" si="98"/>
        <v>-3.3464400000000043</v>
      </c>
    </row>
    <row r="661" spans="1:15" x14ac:dyDescent="0.25">
      <c r="A661">
        <v>298</v>
      </c>
      <c r="B661">
        <v>168.63</v>
      </c>
      <c r="C661">
        <v>0.94099999999999995</v>
      </c>
      <c r="D661">
        <f t="shared" si="92"/>
        <v>-4.9999999999998934E-3</v>
      </c>
      <c r="E661">
        <f t="shared" si="93"/>
        <v>2.2269348400126003</v>
      </c>
      <c r="F661">
        <f t="shared" si="94"/>
        <v>-2.6410376572743116E-2</v>
      </c>
      <c r="G661">
        <f t="shared" si="95"/>
        <v>-3.5099999999999909</v>
      </c>
      <c r="H661">
        <f t="shared" si="96"/>
        <v>0.25328233687925444</v>
      </c>
      <c r="M661">
        <f t="shared" si="99"/>
        <v>2.1130235797613559E-2</v>
      </c>
      <c r="N661">
        <f t="shared" si="97"/>
        <v>-394.20726271171787</v>
      </c>
      <c r="O661">
        <f t="shared" si="98"/>
        <v>-3.3029099999999936</v>
      </c>
    </row>
    <row r="662" spans="1:15" x14ac:dyDescent="0.25">
      <c r="A662">
        <v>299</v>
      </c>
      <c r="B662">
        <v>165.12</v>
      </c>
      <c r="C662">
        <v>0.93600000000000005</v>
      </c>
      <c r="D662">
        <f t="shared" si="92"/>
        <v>-2.0000000000000018E-3</v>
      </c>
      <c r="E662">
        <f t="shared" si="93"/>
        <v>2.2177996799471171</v>
      </c>
      <c r="F662">
        <f t="shared" si="94"/>
        <v>-2.8724151261894745E-2</v>
      </c>
      <c r="G662">
        <f t="shared" si="95"/>
        <v>-3.4900000000000091</v>
      </c>
      <c r="H662">
        <f t="shared" si="96"/>
        <v>0.10012953701183547</v>
      </c>
      <c r="M662">
        <f t="shared" si="99"/>
        <v>2.0510257415785067E-2</v>
      </c>
      <c r="N662">
        <f t="shared" si="97"/>
        <v>-390.49312870803283</v>
      </c>
      <c r="O662">
        <f t="shared" si="98"/>
        <v>-3.2666400000000033</v>
      </c>
    </row>
    <row r="663" spans="1:15" x14ac:dyDescent="0.25">
      <c r="A663">
        <v>300</v>
      </c>
      <c r="B663">
        <v>161.63</v>
      </c>
      <c r="C663">
        <v>0.93400000000000005</v>
      </c>
      <c r="D663">
        <f t="shared" si="92"/>
        <v>-2.0000000000000018E-3</v>
      </c>
      <c r="E663">
        <f t="shared" si="93"/>
        <v>2.2085219729314334</v>
      </c>
      <c r="F663">
        <f t="shared" si="94"/>
        <v>-2.9653123769906618E-2</v>
      </c>
      <c r="G663">
        <f t="shared" si="95"/>
        <v>-3.4699999999999989</v>
      </c>
      <c r="H663">
        <f t="shared" si="96"/>
        <v>9.877268988098982E-2</v>
      </c>
      <c r="M663">
        <f t="shared" si="99"/>
        <v>1.9896427987503906E-2</v>
      </c>
      <c r="N663">
        <f t="shared" si="97"/>
        <v>-386.65993133308694</v>
      </c>
      <c r="O663">
        <f t="shared" si="98"/>
        <v>-3.2409799999999929</v>
      </c>
    </row>
    <row r="664" spans="1:15" x14ac:dyDescent="0.25">
      <c r="A664">
        <v>301</v>
      </c>
      <c r="B664">
        <v>158.16</v>
      </c>
      <c r="C664">
        <v>0.93200000000000005</v>
      </c>
      <c r="D664">
        <f t="shared" si="92"/>
        <v>0</v>
      </c>
      <c r="E664">
        <f t="shared" si="93"/>
        <v>2.199096656305616</v>
      </c>
      <c r="F664">
        <f t="shared" si="94"/>
        <v>-3.0584087646018613E-2</v>
      </c>
      <c r="G664">
        <f t="shared" si="95"/>
        <v>-3.4399999999999977</v>
      </c>
      <c r="H664">
        <f t="shared" si="96"/>
        <v>0</v>
      </c>
      <c r="M664">
        <f t="shared" si="99"/>
        <v>1.9288934636820913E-2</v>
      </c>
      <c r="N664">
        <f t="shared" si="97"/>
        <v>-382.70883577002496</v>
      </c>
      <c r="O664">
        <f t="shared" si="98"/>
        <v>-3.2060799999999969</v>
      </c>
    </row>
    <row r="665" spans="1:15" x14ac:dyDescent="0.25">
      <c r="A665">
        <v>302</v>
      </c>
      <c r="B665">
        <v>154.72</v>
      </c>
      <c r="C665">
        <v>0.93200000000000005</v>
      </c>
      <c r="D665">
        <f t="shared" si="92"/>
        <v>-2.0000000000000018E-3</v>
      </c>
      <c r="E665">
        <f t="shared" si="93"/>
        <v>2.1895464567389267</v>
      </c>
      <c r="F665">
        <f t="shared" si="94"/>
        <v>-3.0584087646018613E-2</v>
      </c>
      <c r="G665">
        <f t="shared" si="95"/>
        <v>-3.4199999999999875</v>
      </c>
      <c r="H665">
        <f t="shared" si="96"/>
        <v>9.6107240819544984E-2</v>
      </c>
      <c r="M665">
        <f t="shared" si="99"/>
        <v>1.8687962561005647E-2</v>
      </c>
      <c r="N665">
        <f t="shared" si="97"/>
        <v>-378.64104325847643</v>
      </c>
      <c r="O665">
        <f t="shared" si="98"/>
        <v>-3.1874400000000067</v>
      </c>
    </row>
    <row r="666" spans="1:15" x14ac:dyDescent="0.25">
      <c r="A666">
        <v>303</v>
      </c>
      <c r="B666">
        <v>151.30000000000001</v>
      </c>
      <c r="C666">
        <v>0.93</v>
      </c>
      <c r="D666">
        <f t="shared" si="92"/>
        <v>0</v>
      </c>
      <c r="E666">
        <f t="shared" si="93"/>
        <v>2.1798389280231869</v>
      </c>
      <c r="F666">
        <f t="shared" si="94"/>
        <v>-3.1517051446064863E-2</v>
      </c>
      <c r="G666">
        <f t="shared" si="95"/>
        <v>-3.4000000000000057</v>
      </c>
      <c r="H666">
        <f t="shared" si="96"/>
        <v>0</v>
      </c>
      <c r="M666">
        <f t="shared" si="99"/>
        <v>1.8093694973974069E-2</v>
      </c>
      <c r="N666">
        <f t="shared" si="97"/>
        <v>-374.45779073145144</v>
      </c>
      <c r="O666">
        <f t="shared" si="98"/>
        <v>-3.1619999999999964</v>
      </c>
    </row>
    <row r="667" spans="1:15" x14ac:dyDescent="0.25">
      <c r="A667">
        <v>304</v>
      </c>
      <c r="B667">
        <v>147.9</v>
      </c>
      <c r="C667">
        <v>0.93</v>
      </c>
      <c r="D667">
        <f t="shared" si="92"/>
        <v>-1.0000000000000009E-3</v>
      </c>
      <c r="E667">
        <f t="shared" si="93"/>
        <v>2.1699681739968923</v>
      </c>
      <c r="F667">
        <f t="shared" si="94"/>
        <v>-3.1517051446064863E-2</v>
      </c>
      <c r="G667">
        <f t="shared" si="95"/>
        <v>-3.3700000000000045</v>
      </c>
      <c r="H667">
        <f t="shared" si="96"/>
        <v>4.6675980403626686E-2</v>
      </c>
      <c r="M667">
        <f t="shared" si="99"/>
        <v>1.7506313050316597E-2</v>
      </c>
      <c r="N667">
        <f t="shared" si="97"/>
        <v>-370.16035044118559</v>
      </c>
      <c r="O667">
        <f t="shared" si="98"/>
        <v>-3.1341000000000006</v>
      </c>
    </row>
    <row r="668" spans="1:15" x14ac:dyDescent="0.25">
      <c r="A668">
        <v>305</v>
      </c>
      <c r="B668">
        <v>144.53</v>
      </c>
      <c r="C668">
        <v>0.92900000000000005</v>
      </c>
      <c r="D668">
        <f t="shared" si="92"/>
        <v>1.0000000000000009E-3</v>
      </c>
      <c r="E668">
        <f t="shared" si="93"/>
        <v>2.1599580026785188</v>
      </c>
      <c r="F668">
        <f t="shared" si="94"/>
        <v>-3.1984286006358213E-2</v>
      </c>
      <c r="G668">
        <f t="shared" si="95"/>
        <v>-3.3400000000000034</v>
      </c>
      <c r="H668">
        <f t="shared" si="96"/>
        <v>-4.6014535610366926E-2</v>
      </c>
      <c r="M668">
        <f t="shared" si="99"/>
        <v>1.6925995869944001E-2</v>
      </c>
      <c r="N668">
        <f t="shared" si="97"/>
        <v>-365.75002957404513</v>
      </c>
      <c r="O668">
        <f t="shared" si="98"/>
        <v>-3.1028600000000051</v>
      </c>
    </row>
    <row r="669" spans="1:15" x14ac:dyDescent="0.25">
      <c r="A669">
        <v>306</v>
      </c>
      <c r="B669">
        <v>141.19</v>
      </c>
      <c r="C669">
        <v>0.93</v>
      </c>
      <c r="D669">
        <f t="shared" si="92"/>
        <v>1.0000000000000009E-3</v>
      </c>
      <c r="E669">
        <f t="shared" si="93"/>
        <v>2.1498039382270222</v>
      </c>
      <c r="F669">
        <f t="shared" si="94"/>
        <v>-3.1517051446064863E-2</v>
      </c>
      <c r="G669">
        <f t="shared" si="95"/>
        <v>-3.3000000000000114</v>
      </c>
      <c r="H669">
        <f t="shared" si="96"/>
        <v>-4.5441033551724574E-2</v>
      </c>
      <c r="M669">
        <f t="shared" si="99"/>
        <v>1.635292036336761E-2</v>
      </c>
      <c r="N669">
        <f t="shared" si="97"/>
        <v>-361.22816985460554</v>
      </c>
      <c r="O669">
        <f t="shared" si="98"/>
        <v>-3.0690000000000039</v>
      </c>
    </row>
    <row r="670" spans="1:15" x14ac:dyDescent="0.25">
      <c r="A670">
        <v>307</v>
      </c>
      <c r="B670">
        <v>137.88999999999999</v>
      </c>
      <c r="C670">
        <v>0.93100000000000005</v>
      </c>
      <c r="D670">
        <f t="shared" si="92"/>
        <v>-4.0000000000000036E-3</v>
      </c>
      <c r="E670">
        <f t="shared" si="93"/>
        <v>2.1395327715979393</v>
      </c>
      <c r="F670">
        <f t="shared" si="94"/>
        <v>-3.1050319018657353E-2</v>
      </c>
      <c r="G670">
        <f t="shared" si="95"/>
        <v>-3.2799999999999727</v>
      </c>
      <c r="H670">
        <f t="shared" si="96"/>
        <v>0.17884905113156824</v>
      </c>
      <c r="M670">
        <f t="shared" si="99"/>
        <v>1.5787261257631306E-2</v>
      </c>
      <c r="N670">
        <f t="shared" si="97"/>
        <v>-356.59614713902295</v>
      </c>
      <c r="O670">
        <f t="shared" si="98"/>
        <v>-3.0536799999999933</v>
      </c>
    </row>
    <row r="671" spans="1:15" x14ac:dyDescent="0.25">
      <c r="A671">
        <v>308</v>
      </c>
      <c r="B671">
        <v>134.61000000000001</v>
      </c>
      <c r="C671">
        <v>0.92700000000000005</v>
      </c>
      <c r="D671">
        <f t="shared" si="92"/>
        <v>-1.0000000000000009E-3</v>
      </c>
      <c r="E671">
        <f t="shared" si="93"/>
        <v>2.1290773242527368</v>
      </c>
      <c r="F671">
        <f t="shared" si="94"/>
        <v>-3.2920265855502902E-2</v>
      </c>
      <c r="G671">
        <f t="shared" si="95"/>
        <v>-3.2400000000000091</v>
      </c>
      <c r="H671">
        <f t="shared" si="96"/>
        <v>4.4300345356371687E-2</v>
      </c>
      <c r="M671">
        <f t="shared" si="99"/>
        <v>1.5229191022911469E-2</v>
      </c>
      <c r="N671">
        <f t="shared" si="97"/>
        <v>-351.85537099781868</v>
      </c>
      <c r="O671">
        <f t="shared" si="98"/>
        <v>-3.0034799999999926</v>
      </c>
    </row>
    <row r="672" spans="1:15" x14ac:dyDescent="0.25">
      <c r="A672">
        <v>309</v>
      </c>
      <c r="B672">
        <v>131.37</v>
      </c>
      <c r="C672">
        <v>0.92600000000000005</v>
      </c>
      <c r="D672">
        <f t="shared" si="92"/>
        <v>2.0000000000000018E-3</v>
      </c>
      <c r="E672">
        <f t="shared" si="93"/>
        <v>2.1184961999117879</v>
      </c>
      <c r="F672">
        <f t="shared" si="94"/>
        <v>-3.3389013318065645E-2</v>
      </c>
      <c r="G672">
        <f t="shared" si="95"/>
        <v>-3.210000000000008</v>
      </c>
      <c r="H672">
        <f t="shared" si="96"/>
        <v>-8.7212918710208032E-2</v>
      </c>
      <c r="M672">
        <f t="shared" si="99"/>
        <v>1.4678879819801566E-2</v>
      </c>
      <c r="N672">
        <f t="shared" si="97"/>
        <v>-347.00728428820264</v>
      </c>
      <c r="O672">
        <f t="shared" si="98"/>
        <v>-2.9724600000000172</v>
      </c>
    </row>
    <row r="673" spans="1:15" x14ac:dyDescent="0.25">
      <c r="A673">
        <v>310</v>
      </c>
      <c r="B673">
        <v>128.16</v>
      </c>
      <c r="C673">
        <v>0.92800000000000005</v>
      </c>
      <c r="D673">
        <f t="shared" si="92"/>
        <v>-3.0000000000000027E-3</v>
      </c>
      <c r="E673">
        <f t="shared" si="93"/>
        <v>2.1077524987401626</v>
      </c>
      <c r="F673">
        <f t="shared" si="94"/>
        <v>-3.2452023781137915E-2</v>
      </c>
      <c r="G673">
        <f t="shared" si="95"/>
        <v>-3.1700000000000017</v>
      </c>
      <c r="H673">
        <f t="shared" si="96"/>
        <v>0.1292832266905688</v>
      </c>
      <c r="M673">
        <f t="shared" si="99"/>
        <v>1.4136495447297226E-2</v>
      </c>
      <c r="N673">
        <f t="shared" si="97"/>
        <v>-342.0533627160616</v>
      </c>
      <c r="O673">
        <f t="shared" si="98"/>
        <v>-2.9417599999999959</v>
      </c>
    </row>
    <row r="674" spans="1:15" x14ac:dyDescent="0.25">
      <c r="A674">
        <v>311</v>
      </c>
      <c r="B674">
        <v>124.99</v>
      </c>
      <c r="C674">
        <v>0.92500000000000004</v>
      </c>
      <c r="D674">
        <f t="shared" si="92"/>
        <v>-1.0000000000000009E-3</v>
      </c>
      <c r="E674">
        <f t="shared" si="93"/>
        <v>2.0968752680596876</v>
      </c>
      <c r="F674">
        <f t="shared" si="94"/>
        <v>-3.385826726096737E-2</v>
      </c>
      <c r="G674">
        <f t="shared" si="95"/>
        <v>-3.1400000000000006</v>
      </c>
      <c r="H674">
        <f t="shared" si="96"/>
        <v>4.2513375979326924E-2</v>
      </c>
      <c r="M674">
        <f t="shared" si="99"/>
        <v>1.3602203291498393E-2</v>
      </c>
      <c r="N674">
        <f t="shared" si="97"/>
        <v>-336.99511438774681</v>
      </c>
      <c r="O674">
        <f t="shared" si="98"/>
        <v>-2.9045000000000005</v>
      </c>
    </row>
    <row r="675" spans="1:15" x14ac:dyDescent="0.25">
      <c r="A675">
        <v>312</v>
      </c>
      <c r="B675">
        <v>121.85</v>
      </c>
      <c r="C675">
        <v>0.92400000000000004</v>
      </c>
      <c r="D675">
        <f t="shared" si="92"/>
        <v>-3.0000000000000027E-3</v>
      </c>
      <c r="E675">
        <f t="shared" si="93"/>
        <v>2.085825533520743</v>
      </c>
      <c r="F675">
        <f t="shared" si="94"/>
        <v>-3.4328028779893278E-2</v>
      </c>
      <c r="G675">
        <f t="shared" si="95"/>
        <v>-3.0899999999999892</v>
      </c>
      <c r="H675">
        <f t="shared" si="96"/>
        <v>0.12660666920778213</v>
      </c>
      <c r="M675">
        <f t="shared" si="99"/>
        <v>1.3076166275043835E-2</v>
      </c>
      <c r="N675">
        <f t="shared" si="97"/>
        <v>-331.83407935179434</v>
      </c>
      <c r="O675">
        <f t="shared" si="98"/>
        <v>-2.8551599999999944</v>
      </c>
    </row>
    <row r="676" spans="1:15" x14ac:dyDescent="0.25">
      <c r="A676">
        <v>313</v>
      </c>
      <c r="B676">
        <v>118.76</v>
      </c>
      <c r="C676">
        <v>0.92100000000000004</v>
      </c>
      <c r="D676">
        <f t="shared" si="92"/>
        <v>-4.0000000000000036E-3</v>
      </c>
      <c r="E676">
        <f t="shared" si="93"/>
        <v>2.0746701889240069</v>
      </c>
      <c r="F676">
        <f t="shared" si="94"/>
        <v>-3.5740369803151061E-2</v>
      </c>
      <c r="G676">
        <f t="shared" si="95"/>
        <v>-3.0600000000000023</v>
      </c>
      <c r="H676">
        <f t="shared" si="96"/>
        <v>0.16673924998907569</v>
      </c>
      <c r="M676">
        <f t="shared" si="99"/>
        <v>1.2558544807293816E-2</v>
      </c>
      <c r="N676">
        <f t="shared" si="97"/>
        <v>-326.57182913071625</v>
      </c>
      <c r="O676">
        <f t="shared" si="98"/>
        <v>-2.8182599999999987</v>
      </c>
    </row>
    <row r="677" spans="1:15" x14ac:dyDescent="0.25">
      <c r="A677">
        <v>314</v>
      </c>
      <c r="B677">
        <v>115.7</v>
      </c>
      <c r="C677">
        <v>0.91700000000000004</v>
      </c>
      <c r="D677">
        <f t="shared" si="92"/>
        <v>-4.0000000000000036E-3</v>
      </c>
      <c r="E677">
        <f t="shared" si="93"/>
        <v>2.0633333589517497</v>
      </c>
      <c r="F677">
        <f t="shared" si="94"/>
        <v>-3.7630664329978893E-2</v>
      </c>
      <c r="G677">
        <f t="shared" si="95"/>
        <v>-3.0100000000000051</v>
      </c>
      <c r="H677">
        <f t="shared" si="96"/>
        <v>0.16584219447100565</v>
      </c>
      <c r="M677">
        <f t="shared" si="99"/>
        <v>1.2049496735276433E-2</v>
      </c>
      <c r="N677">
        <f t="shared" si="97"/>
        <v>-321.20996624300551</v>
      </c>
      <c r="O677">
        <f t="shared" si="98"/>
        <v>-2.7601700000000124</v>
      </c>
    </row>
    <row r="678" spans="1:15" x14ac:dyDescent="0.25">
      <c r="A678">
        <v>315</v>
      </c>
      <c r="B678">
        <v>112.69</v>
      </c>
      <c r="C678">
        <v>0.91300000000000003</v>
      </c>
      <c r="D678">
        <f t="shared" si="92"/>
        <v>-4.0000000000000036E-3</v>
      </c>
      <c r="E678">
        <f t="shared" si="93"/>
        <v>2.0518853788898719</v>
      </c>
      <c r="F678">
        <f t="shared" si="94"/>
        <v>-3.9529222465701036E-2</v>
      </c>
      <c r="G678">
        <f t="shared" si="95"/>
        <v>-2.9699999999999989</v>
      </c>
      <c r="H678">
        <f t="shared" si="96"/>
        <v>0.16439339349682527</v>
      </c>
      <c r="M678">
        <f t="shared" si="99"/>
        <v>1.1549177295412218E-2</v>
      </c>
      <c r="N678">
        <f t="shared" si="97"/>
        <v>-315.75012371549627</v>
      </c>
      <c r="O678">
        <f t="shared" si="98"/>
        <v>-2.7116099999999919</v>
      </c>
    </row>
    <row r="679" spans="1:15" x14ac:dyDescent="0.25">
      <c r="A679">
        <v>316</v>
      </c>
      <c r="B679">
        <v>109.72</v>
      </c>
      <c r="C679">
        <v>0.90900000000000003</v>
      </c>
      <c r="D679">
        <f t="shared" si="92"/>
        <v>-5.0000000000000044E-3</v>
      </c>
      <c r="E679">
        <f t="shared" si="93"/>
        <v>2.0402857989324916</v>
      </c>
      <c r="F679">
        <f t="shared" si="94"/>
        <v>-4.1436116778032536E-2</v>
      </c>
      <c r="G679">
        <f t="shared" si="95"/>
        <v>-2.9200000000000017</v>
      </c>
      <c r="H679">
        <f t="shared" si="96"/>
        <v>0.2044853208598133</v>
      </c>
      <c r="M679">
        <f t="shared" si="99"/>
        <v>1.1057739066032576E-2</v>
      </c>
      <c r="N679">
        <f t="shared" si="97"/>
        <v>-310.19396458623186</v>
      </c>
      <c r="O679">
        <f t="shared" si="98"/>
        <v>-2.6542800000000053</v>
      </c>
    </row>
    <row r="680" spans="1:15" x14ac:dyDescent="0.25">
      <c r="A680">
        <v>317</v>
      </c>
      <c r="B680">
        <v>106.8</v>
      </c>
      <c r="C680">
        <v>0.90400000000000003</v>
      </c>
      <c r="D680">
        <f t="shared" si="92"/>
        <v>-4.0000000000000036E-3</v>
      </c>
      <c r="E680">
        <f t="shared" si="93"/>
        <v>2.0285712526925375</v>
      </c>
      <c r="F680">
        <f t="shared" si="94"/>
        <v>-4.3831569524636682E-2</v>
      </c>
      <c r="G680">
        <f t="shared" si="95"/>
        <v>-2.8799999999999955</v>
      </c>
      <c r="H680">
        <f t="shared" si="96"/>
        <v>0.16222224064166435</v>
      </c>
      <c r="M680">
        <f t="shared" si="99"/>
        <v>1.0575331920706213E-2</v>
      </c>
      <c r="N680">
        <f t="shared" si="97"/>
        <v>-304.54318139798772</v>
      </c>
      <c r="O680">
        <f t="shared" si="98"/>
        <v>-2.603519999999985</v>
      </c>
    </row>
    <row r="681" spans="1:15" x14ac:dyDescent="0.25">
      <c r="A681">
        <v>318</v>
      </c>
      <c r="B681">
        <v>103.92</v>
      </c>
      <c r="C681">
        <v>0.9</v>
      </c>
      <c r="D681">
        <f t="shared" si="92"/>
        <v>-4.0000000000000036E-3</v>
      </c>
      <c r="E681">
        <f t="shared" si="93"/>
        <v>2.0166991380649715</v>
      </c>
      <c r="F681">
        <f t="shared" si="94"/>
        <v>-4.5757490560675115E-2</v>
      </c>
      <c r="G681">
        <f t="shared" si="95"/>
        <v>-2.8299999999999983</v>
      </c>
      <c r="H681">
        <f t="shared" si="96"/>
        <v>0.16133009854735789</v>
      </c>
      <c r="M681">
        <f t="shared" si="99"/>
        <v>1.0102102982388249E-2</v>
      </c>
      <c r="N681">
        <f t="shared" si="97"/>
        <v>-298.79949568260668</v>
      </c>
      <c r="O681">
        <f t="shared" si="98"/>
        <v>-2.5469999999999984</v>
      </c>
    </row>
    <row r="682" spans="1:15" x14ac:dyDescent="0.25">
      <c r="A682">
        <v>319</v>
      </c>
      <c r="B682">
        <v>101.09</v>
      </c>
      <c r="C682">
        <v>0.89600000000000002</v>
      </c>
      <c r="D682">
        <f t="shared" si="92"/>
        <v>-3.0000000000000027E-3</v>
      </c>
      <c r="E682">
        <f t="shared" si="93"/>
        <v>2.0047081965443363</v>
      </c>
      <c r="F682">
        <f t="shared" si="94"/>
        <v>-4.7691990337874794E-2</v>
      </c>
      <c r="G682">
        <f t="shared" si="95"/>
        <v>-2.7900000000000063</v>
      </c>
      <c r="H682">
        <f t="shared" si="96"/>
        <v>0.11983457630325599</v>
      </c>
      <c r="M682">
        <f t="shared" si="99"/>
        <v>9.6381965784058318E-3</v>
      </c>
      <c r="N682">
        <f t="shared" si="97"/>
        <v>-292.96465743629909</v>
      </c>
      <c r="O682">
        <f t="shared" si="98"/>
        <v>-2.4998400000000172</v>
      </c>
    </row>
    <row r="683" spans="1:15" x14ac:dyDescent="0.25">
      <c r="A683">
        <v>320</v>
      </c>
      <c r="B683">
        <v>98.3</v>
      </c>
      <c r="C683">
        <v>0.89300000000000002</v>
      </c>
      <c r="D683">
        <f t="shared" si="92"/>
        <v>-1.0000000000000009E-3</v>
      </c>
      <c r="E683">
        <f t="shared" si="93"/>
        <v>1.9925535178321356</v>
      </c>
      <c r="F683">
        <f t="shared" si="94"/>
        <v>-4.9148541111453566E-2</v>
      </c>
      <c r="G683">
        <f t="shared" si="95"/>
        <v>-2.730000000000004</v>
      </c>
      <c r="H683">
        <f t="shared" si="96"/>
        <v>3.9781493181093579E-2</v>
      </c>
      <c r="M683">
        <f t="shared" si="99"/>
        <v>9.1837541962946721E-3</v>
      </c>
      <c r="N683">
        <f t="shared" si="97"/>
        <v>-287.04044458607387</v>
      </c>
      <c r="O683">
        <f t="shared" si="98"/>
        <v>-2.4378899999999963</v>
      </c>
    </row>
    <row r="684" spans="1:15" x14ac:dyDescent="0.25">
      <c r="A684">
        <v>321</v>
      </c>
      <c r="B684">
        <v>95.57</v>
      </c>
      <c r="C684">
        <v>0.89200000000000002</v>
      </c>
      <c r="D684">
        <f t="shared" si="92"/>
        <v>0</v>
      </c>
      <c r="E684">
        <f t="shared" si="93"/>
        <v>1.9803215860087564</v>
      </c>
      <c r="F684">
        <f t="shared" si="94"/>
        <v>-4.9635145623876928E-2</v>
      </c>
      <c r="G684">
        <f t="shared" si="95"/>
        <v>-2.6799999999999926</v>
      </c>
      <c r="H684">
        <f t="shared" si="96"/>
        <v>0</v>
      </c>
      <c r="M684">
        <f t="shared" si="99"/>
        <v>8.7389144404996528E-3</v>
      </c>
      <c r="N684">
        <f t="shared" si="97"/>
        <v>-281.0286624474594</v>
      </c>
      <c r="O684">
        <f t="shared" si="98"/>
        <v>-2.3905600000000002</v>
      </c>
    </row>
    <row r="685" spans="1:15" x14ac:dyDescent="0.25">
      <c r="A685">
        <v>322</v>
      </c>
      <c r="B685">
        <v>92.89</v>
      </c>
      <c r="C685">
        <v>0.89200000000000002</v>
      </c>
      <c r="D685">
        <f t="shared" si="92"/>
        <v>1.0000000000000009E-3</v>
      </c>
      <c r="E685">
        <f t="shared" si="93"/>
        <v>1.9679689628786923</v>
      </c>
      <c r="F685">
        <f t="shared" si="94"/>
        <v>-4.9635145623876928E-2</v>
      </c>
      <c r="G685">
        <f t="shared" si="95"/>
        <v>-2.6299999999999955</v>
      </c>
      <c r="H685">
        <f t="shared" si="96"/>
        <v>-3.9010646323162146E-2</v>
      </c>
      <c r="M685">
        <f t="shared" si="99"/>
        <v>8.3038129899532451E-3</v>
      </c>
      <c r="N685">
        <f t="shared" si="97"/>
        <v>-274.93114317368156</v>
      </c>
      <c r="O685">
        <f t="shared" si="98"/>
        <v>-2.3459599999999941</v>
      </c>
    </row>
    <row r="686" spans="1:15" x14ac:dyDescent="0.25">
      <c r="A686">
        <v>323</v>
      </c>
      <c r="B686">
        <v>90.26</v>
      </c>
      <c r="C686">
        <v>0.89300000000000002</v>
      </c>
      <c r="D686">
        <f t="shared" si="92"/>
        <v>4.0000000000000036E-3</v>
      </c>
      <c r="E686">
        <f t="shared" si="93"/>
        <v>1.9554953291841271</v>
      </c>
      <c r="F686">
        <f t="shared" si="94"/>
        <v>-4.9148541111453566E-2</v>
      </c>
      <c r="G686">
        <f t="shared" si="95"/>
        <v>-2.5700000000000074</v>
      </c>
      <c r="H686">
        <f t="shared" si="96"/>
        <v>-0.15471853861178922</v>
      </c>
      <c r="M686">
        <f t="shared" si="99"/>
        <v>7.8785825565447151E-3</v>
      </c>
      <c r="N686">
        <f t="shared" si="97"/>
        <v>-268.74974519646895</v>
      </c>
      <c r="O686">
        <f t="shared" si="98"/>
        <v>-2.2950100000000027</v>
      </c>
    </row>
    <row r="687" spans="1:15" x14ac:dyDescent="0.25">
      <c r="A687">
        <v>324</v>
      </c>
      <c r="B687">
        <v>87.69</v>
      </c>
      <c r="C687">
        <v>0.89700000000000002</v>
      </c>
      <c r="D687">
        <f t="shared" si="92"/>
        <v>5.0000000000000044E-3</v>
      </c>
      <c r="E687">
        <f t="shared" si="93"/>
        <v>1.9429500700770987</v>
      </c>
      <c r="F687">
        <f t="shared" si="94"/>
        <v>-4.7207556955907906E-2</v>
      </c>
      <c r="G687">
        <f t="shared" si="95"/>
        <v>-2.519999999999996</v>
      </c>
      <c r="H687">
        <f t="shared" si="96"/>
        <v>-0.19063522792823009</v>
      </c>
      <c r="M687">
        <f t="shared" si="99"/>
        <v>7.4633528444928996E-3</v>
      </c>
      <c r="N687">
        <f t="shared" si="97"/>
        <v>-262.48635265865386</v>
      </c>
      <c r="O687">
        <f t="shared" si="98"/>
        <v>-2.2604399999999965</v>
      </c>
    </row>
    <row r="688" spans="1:15" x14ac:dyDescent="0.25">
      <c r="A688">
        <v>325</v>
      </c>
      <c r="B688">
        <v>85.17</v>
      </c>
      <c r="C688">
        <v>0.90200000000000002</v>
      </c>
      <c r="D688">
        <f t="shared" si="92"/>
        <v>6.0000000000000053E-3</v>
      </c>
      <c r="E688">
        <f t="shared" si="93"/>
        <v>1.9302866472455196</v>
      </c>
      <c r="F688">
        <f t="shared" si="94"/>
        <v>-4.4793462458058257E-2</v>
      </c>
      <c r="G688">
        <f t="shared" si="95"/>
        <v>-2.460000000000008</v>
      </c>
      <c r="H688">
        <f t="shared" si="96"/>
        <v>-0.22620751714421888</v>
      </c>
      <c r="M688">
        <f t="shared" si="99"/>
        <v>7.0582505106353841E-3</v>
      </c>
      <c r="N688">
        <f t="shared" si="97"/>
        <v>-256.14287483874705</v>
      </c>
      <c r="O688">
        <f t="shared" si="98"/>
        <v>-2.2189200000000149</v>
      </c>
    </row>
    <row r="689" spans="1:15" x14ac:dyDescent="0.25">
      <c r="A689">
        <v>326</v>
      </c>
      <c r="B689">
        <v>82.71</v>
      </c>
      <c r="C689">
        <v>0.90800000000000003</v>
      </c>
      <c r="D689">
        <f t="shared" si="92"/>
        <v>7.0000000000000062E-3</v>
      </c>
      <c r="E689">
        <f t="shared" si="93"/>
        <v>1.9175580208254361</v>
      </c>
      <c r="F689">
        <f t="shared" si="94"/>
        <v>-4.1914151478914877E-2</v>
      </c>
      <c r="G689">
        <f t="shared" si="95"/>
        <v>-2.3999999999999915</v>
      </c>
      <c r="H689">
        <f t="shared" si="96"/>
        <v>-0.26080251403945898</v>
      </c>
      <c r="M689">
        <f t="shared" si="99"/>
        <v>6.6633991256461224E-3</v>
      </c>
      <c r="N689">
        <f t="shared" si="97"/>
        <v>-249.72124556766147</v>
      </c>
      <c r="O689">
        <f t="shared" si="98"/>
        <v>-2.1791999999999843</v>
      </c>
    </row>
    <row r="690" spans="1:15" x14ac:dyDescent="0.25">
      <c r="A690">
        <v>327</v>
      </c>
      <c r="B690">
        <v>80.31</v>
      </c>
      <c r="C690">
        <v>0.91500000000000004</v>
      </c>
      <c r="D690">
        <f t="shared" si="92"/>
        <v>8.0000000000000071E-3</v>
      </c>
      <c r="E690">
        <f t="shared" si="93"/>
        <v>1.9047696259065952</v>
      </c>
      <c r="F690">
        <f t="shared" si="94"/>
        <v>-3.8578905933551705E-2</v>
      </c>
      <c r="G690">
        <f t="shared" si="95"/>
        <v>-2.3500000000000085</v>
      </c>
      <c r="H690">
        <f t="shared" si="96"/>
        <v>-0.29312039959790959</v>
      </c>
      <c r="M690">
        <f t="shared" si="99"/>
        <v>6.278919136193788E-3</v>
      </c>
      <c r="N690">
        <f t="shared" si="97"/>
        <v>-243.22342263776582</v>
      </c>
      <c r="O690">
        <f t="shared" si="98"/>
        <v>-2.1502500000000078</v>
      </c>
    </row>
    <row r="691" spans="1:15" x14ac:dyDescent="0.25">
      <c r="A691">
        <v>328</v>
      </c>
      <c r="B691">
        <v>77.959999999999994</v>
      </c>
      <c r="C691">
        <v>0.92300000000000004</v>
      </c>
      <c r="D691">
        <f t="shared" si="92"/>
        <v>6.0000000000000053E-3</v>
      </c>
      <c r="E691">
        <f t="shared" si="93"/>
        <v>1.8918718304455837</v>
      </c>
      <c r="F691">
        <f t="shared" si="94"/>
        <v>-3.4798298974087927E-2</v>
      </c>
      <c r="G691">
        <f t="shared" si="95"/>
        <v>-2.289999999999992</v>
      </c>
      <c r="H691">
        <f t="shared" si="96"/>
        <v>-0.21733024406385984</v>
      </c>
      <c r="M691">
        <f t="shared" si="99"/>
        <v>5.9049278280522473E-3</v>
      </c>
      <c r="N691">
        <f t="shared" si="97"/>
        <v>-236.65138720444665</v>
      </c>
      <c r="O691">
        <f t="shared" si="98"/>
        <v>-2.1136699999999964</v>
      </c>
    </row>
    <row r="692" spans="1:15" x14ac:dyDescent="0.25">
      <c r="A692">
        <v>329</v>
      </c>
      <c r="B692">
        <v>75.67</v>
      </c>
      <c r="C692">
        <v>0.92900000000000005</v>
      </c>
      <c r="D692">
        <f t="shared" si="92"/>
        <v>6.0000000000000053E-3</v>
      </c>
      <c r="E692">
        <f t="shared" si="93"/>
        <v>1.8789237339675673</v>
      </c>
      <c r="F692">
        <f t="shared" si="94"/>
        <v>-3.1984286006358213E-2</v>
      </c>
      <c r="G692">
        <f t="shared" si="95"/>
        <v>-2.2199999999999989</v>
      </c>
      <c r="H692">
        <f t="shared" si="96"/>
        <v>-0.21620098843598073</v>
      </c>
      <c r="M692">
        <f t="shared" si="99"/>
        <v>5.541539290175041E-3</v>
      </c>
      <c r="N692">
        <f t="shared" si="97"/>
        <v>-230.00714318036978</v>
      </c>
      <c r="O692">
        <f t="shared" si="98"/>
        <v>-2.0623799999999997</v>
      </c>
    </row>
    <row r="693" spans="1:15" x14ac:dyDescent="0.25">
      <c r="A693">
        <v>330</v>
      </c>
      <c r="B693">
        <v>73.45</v>
      </c>
      <c r="C693">
        <v>0.93500000000000005</v>
      </c>
      <c r="D693">
        <f t="shared" si="92"/>
        <v>5.9999999999998943E-3</v>
      </c>
      <c r="E693">
        <f t="shared" si="93"/>
        <v>1.8659918001262754</v>
      </c>
      <c r="F693">
        <f t="shared" si="94"/>
        <v>-2.91883891274822E-2</v>
      </c>
      <c r="G693">
        <f t="shared" si="95"/>
        <v>-2.1599999999999966</v>
      </c>
      <c r="H693">
        <f t="shared" si="96"/>
        <v>-0.21430014816358045</v>
      </c>
      <c r="M693">
        <f t="shared" si="99"/>
        <v>5.1888643797446668E-3</v>
      </c>
      <c r="N693">
        <f t="shared" si="97"/>
        <v>-223.29271662262369</v>
      </c>
      <c r="O693">
        <f t="shared" si="98"/>
        <v>-2.0195999999999983</v>
      </c>
    </row>
    <row r="694" spans="1:15" x14ac:dyDescent="0.25">
      <c r="A694">
        <v>331</v>
      </c>
      <c r="B694">
        <v>71.290000000000006</v>
      </c>
      <c r="C694">
        <v>0.94099999999999995</v>
      </c>
      <c r="D694">
        <f t="shared" si="92"/>
        <v>8.0000000000000071E-3</v>
      </c>
      <c r="E694">
        <f t="shared" si="93"/>
        <v>1.8530286147129897</v>
      </c>
      <c r="F694">
        <f t="shared" si="94"/>
        <v>-2.6410376572743116E-2</v>
      </c>
      <c r="G694">
        <f t="shared" si="95"/>
        <v>-2.1000000000000085</v>
      </c>
      <c r="H694">
        <f t="shared" si="96"/>
        <v>-0.2831350449503981</v>
      </c>
      <c r="M694">
        <f t="shared" si="99"/>
        <v>4.8470106882077231E-3</v>
      </c>
      <c r="N694">
        <f t="shared" si="97"/>
        <v>-216.51015511293568</v>
      </c>
      <c r="O694">
        <f t="shared" si="98"/>
        <v>-1.9761000000000073</v>
      </c>
    </row>
    <row r="695" spans="1:15" x14ac:dyDescent="0.25">
      <c r="A695">
        <v>332</v>
      </c>
      <c r="B695">
        <v>69.19</v>
      </c>
      <c r="C695">
        <v>0.94899999999999995</v>
      </c>
      <c r="D695">
        <f t="shared" si="92"/>
        <v>9.000000000000008E-3</v>
      </c>
      <c r="E695">
        <f t="shared" si="93"/>
        <v>1.840043330603494</v>
      </c>
      <c r="F695">
        <f t="shared" si="94"/>
        <v>-2.2733787572707352E-2</v>
      </c>
      <c r="G695">
        <f t="shared" si="95"/>
        <v>-2.039999999999992</v>
      </c>
      <c r="H695">
        <f t="shared" si="96"/>
        <v>-0.31539568697049142</v>
      </c>
      <c r="M695">
        <f t="shared" si="99"/>
        <v>4.5160825083065161E-3</v>
      </c>
      <c r="N695">
        <f t="shared" si="97"/>
        <v>-209.661527131155</v>
      </c>
      <c r="O695">
        <f t="shared" si="98"/>
        <v>-1.9359599999999957</v>
      </c>
    </row>
    <row r="696" spans="1:15" x14ac:dyDescent="0.25">
      <c r="A696">
        <v>333</v>
      </c>
      <c r="B696">
        <v>67.150000000000006</v>
      </c>
      <c r="C696">
        <v>0.95799999999999996</v>
      </c>
      <c r="D696">
        <f t="shared" si="92"/>
        <v>8.0000000000000071E-3</v>
      </c>
      <c r="E696">
        <f t="shared" si="93"/>
        <v>1.8270460170047342</v>
      </c>
      <c r="F696">
        <f t="shared" si="94"/>
        <v>-1.8634490921455603E-2</v>
      </c>
      <c r="G696">
        <f t="shared" si="95"/>
        <v>-1.9699999999999989</v>
      </c>
      <c r="H696">
        <f t="shared" si="96"/>
        <v>-0.27928487853876915</v>
      </c>
      <c r="M696">
        <f t="shared" si="99"/>
        <v>4.1961808021171122E-3</v>
      </c>
      <c r="N696">
        <f t="shared" si="97"/>
        <v>-202.74892142219173</v>
      </c>
      <c r="O696">
        <f t="shared" si="98"/>
        <v>-1.8872599999999888</v>
      </c>
    </row>
    <row r="697" spans="1:15" x14ac:dyDescent="0.25">
      <c r="A697">
        <v>334</v>
      </c>
      <c r="B697">
        <v>65.180000000000007</v>
      </c>
      <c r="C697">
        <v>0.96599999999999997</v>
      </c>
      <c r="D697">
        <f t="shared" si="92"/>
        <v>7.0000000000000062E-3</v>
      </c>
      <c r="E697">
        <f t="shared" si="93"/>
        <v>1.8141143561291255</v>
      </c>
      <c r="F697">
        <f t="shared" si="94"/>
        <v>-1.5022873584506671E-2</v>
      </c>
      <c r="G697">
        <f t="shared" si="95"/>
        <v>-1.9000000000000057</v>
      </c>
      <c r="H697">
        <f t="shared" si="96"/>
        <v>-0.24406458314173637</v>
      </c>
      <c r="M697">
        <f t="shared" si="99"/>
        <v>3.8874031701042209E-3</v>
      </c>
      <c r="N697">
        <f t="shared" si="97"/>
        <v>-195.77444635661519</v>
      </c>
      <c r="O697">
        <f t="shared" si="98"/>
        <v>-1.8354000000000132</v>
      </c>
    </row>
    <row r="698" spans="1:15" x14ac:dyDescent="0.25">
      <c r="A698">
        <v>335</v>
      </c>
      <c r="B698">
        <v>63.28</v>
      </c>
      <c r="C698">
        <v>0.97299999999999998</v>
      </c>
      <c r="D698">
        <f t="shared" si="92"/>
        <v>6.0000000000000053E-3</v>
      </c>
      <c r="E698">
        <f t="shared" si="93"/>
        <v>1.8012664704896202</v>
      </c>
      <c r="F698">
        <f t="shared" si="94"/>
        <v>-1.1887159731648099E-2</v>
      </c>
      <c r="G698">
        <f t="shared" si="95"/>
        <v>-1.8400000000000034</v>
      </c>
      <c r="H698">
        <f t="shared" si="96"/>
        <v>-0.20833372188054919</v>
      </c>
      <c r="M698">
        <f t="shared" si="99"/>
        <v>3.5898438212021494E-3</v>
      </c>
      <c r="N698">
        <f t="shared" si="97"/>
        <v>-188.74022928510425</v>
      </c>
      <c r="O698">
        <f t="shared" si="98"/>
        <v>-1.7903200000000012</v>
      </c>
    </row>
    <row r="699" spans="1:15" x14ac:dyDescent="0.25">
      <c r="A699">
        <v>336</v>
      </c>
      <c r="B699">
        <v>61.44</v>
      </c>
      <c r="C699">
        <v>0.97899999999999998</v>
      </c>
      <c r="D699">
        <f t="shared" si="92"/>
        <v>5.0000000000000044E-3</v>
      </c>
      <c r="E699">
        <f t="shared" si="93"/>
        <v>1.7884512070234555</v>
      </c>
      <c r="F699">
        <f t="shared" si="94"/>
        <v>-9.2173081968621833E-3</v>
      </c>
      <c r="G699">
        <f t="shared" si="95"/>
        <v>-1.769999999999996</v>
      </c>
      <c r="H699">
        <f t="shared" si="96"/>
        <v>-0.17427153564846445</v>
      </c>
      <c r="M699">
        <f t="shared" si="99"/>
        <v>3.303593543931511E-3</v>
      </c>
      <c r="N699">
        <f t="shared" si="97"/>
        <v>-181.64841588695532</v>
      </c>
      <c r="O699">
        <f t="shared" si="98"/>
        <v>-1.7328299999999943</v>
      </c>
    </row>
    <row r="700" spans="1:15" x14ac:dyDescent="0.25">
      <c r="A700">
        <v>337</v>
      </c>
      <c r="B700">
        <v>59.67</v>
      </c>
      <c r="C700">
        <v>0.98399999999999999</v>
      </c>
      <c r="D700">
        <f t="shared" si="92"/>
        <v>5.0000000000000044E-3</v>
      </c>
      <c r="E700">
        <f t="shared" si="93"/>
        <v>1.775756037844098</v>
      </c>
      <c r="F700">
        <f t="shared" si="94"/>
        <v>-7.0049015686584892E-3</v>
      </c>
      <c r="G700">
        <f t="shared" si="95"/>
        <v>-1.7000000000000028</v>
      </c>
      <c r="H700">
        <f t="shared" si="96"/>
        <v>-0.17535562824565343</v>
      </c>
      <c r="M700">
        <f t="shared" si="99"/>
        <v>3.0287396785603788E-3</v>
      </c>
      <c r="N700">
        <f t="shared" si="97"/>
        <v>-174.50116951284403</v>
      </c>
      <c r="O700">
        <f t="shared" si="98"/>
        <v>-1.6728000000000087</v>
      </c>
    </row>
    <row r="701" spans="1:15" x14ac:dyDescent="0.25">
      <c r="A701">
        <v>338</v>
      </c>
      <c r="B701">
        <v>57.97</v>
      </c>
      <c r="C701">
        <v>0.98899999999999999</v>
      </c>
      <c r="D701">
        <f t="shared" si="92"/>
        <v>5.0000000000000044E-3</v>
      </c>
      <c r="E701">
        <f t="shared" si="93"/>
        <v>1.7632033003707717</v>
      </c>
      <c r="F701">
        <f t="shared" si="94"/>
        <v>-4.8037084028205992E-3</v>
      </c>
      <c r="G701">
        <f t="shared" si="95"/>
        <v>-1.6299999999999955</v>
      </c>
      <c r="H701">
        <f t="shared" si="96"/>
        <v>-0.17681348852608628</v>
      </c>
      <c r="M701">
        <f t="shared" si="99"/>
        <v>2.7653660903188466E-3</v>
      </c>
      <c r="N701">
        <f t="shared" si="97"/>
        <v>-167.30067052205357</v>
      </c>
      <c r="O701">
        <f t="shared" si="98"/>
        <v>-1.612069999999991</v>
      </c>
    </row>
    <row r="702" spans="1:15" x14ac:dyDescent="0.25">
      <c r="A702">
        <v>339</v>
      </c>
      <c r="B702">
        <v>56.34</v>
      </c>
      <c r="C702">
        <v>0.99399999999999999</v>
      </c>
      <c r="D702">
        <f t="shared" si="92"/>
        <v>4.0000000000000036E-3</v>
      </c>
      <c r="E702">
        <f t="shared" si="93"/>
        <v>1.7508168426497546</v>
      </c>
      <c r="F702">
        <f t="shared" si="94"/>
        <v>-2.6136156026866902E-3</v>
      </c>
      <c r="G702">
        <f t="shared" si="95"/>
        <v>-1.5600000000000023</v>
      </c>
      <c r="H702">
        <f t="shared" si="96"/>
        <v>-0.14302446805591043</v>
      </c>
      <c r="M702">
        <f t="shared" si="99"/>
        <v>2.5135531436752947E-3</v>
      </c>
      <c r="N702">
        <f t="shared" si="97"/>
        <v>-160.04911561436933</v>
      </c>
      <c r="O702">
        <f t="shared" si="98"/>
        <v>-1.5506400000000053</v>
      </c>
    </row>
    <row r="703" spans="1:15" x14ac:dyDescent="0.25">
      <c r="A703">
        <v>340</v>
      </c>
      <c r="B703">
        <v>54.78</v>
      </c>
      <c r="C703">
        <v>0.998</v>
      </c>
      <c r="D703">
        <f t="shared" si="92"/>
        <v>4.9999999999998934E-3</v>
      </c>
      <c r="E703">
        <f t="shared" si="93"/>
        <v>1.7386220279179425</v>
      </c>
      <c r="F703">
        <f t="shared" si="94"/>
        <v>-8.6945871262889137E-4</v>
      </c>
      <c r="G703">
        <f t="shared" si="95"/>
        <v>-1.490000000000002</v>
      </c>
      <c r="H703">
        <f t="shared" si="96"/>
        <v>-0.18122377877862486</v>
      </c>
      <c r="M703">
        <f t="shared" si="99"/>
        <v>2.2733776776823261E-3</v>
      </c>
      <c r="N703">
        <f t="shared" si="97"/>
        <v>-152.74871715685171</v>
      </c>
      <c r="O703">
        <f t="shared" si="98"/>
        <v>-1.4870199999999982</v>
      </c>
    </row>
    <row r="704" spans="1:15" x14ac:dyDescent="0.25">
      <c r="A704">
        <v>341</v>
      </c>
      <c r="B704">
        <v>53.29</v>
      </c>
      <c r="C704">
        <v>1.0029999999999999</v>
      </c>
      <c r="D704">
        <f t="shared" si="92"/>
        <v>4.0000000000000036E-3</v>
      </c>
      <c r="E704">
        <f t="shared" si="93"/>
        <v>1.7266457202409118</v>
      </c>
      <c r="F704">
        <f t="shared" si="94"/>
        <v>1.300933020418072E-3</v>
      </c>
      <c r="G704">
        <f t="shared" si="95"/>
        <v>-1.4200000000000017</v>
      </c>
      <c r="H704">
        <f t="shared" si="96"/>
        <v>-0.14736703380613028</v>
      </c>
      <c r="M704">
        <f t="shared" si="99"/>
        <v>2.0449129824003025E-3</v>
      </c>
      <c r="N704">
        <f t="shared" si="97"/>
        <v>-145.40170250569719</v>
      </c>
      <c r="O704">
        <f t="shared" si="98"/>
        <v>-1.4242600000000019</v>
      </c>
    </row>
    <row r="705" spans="1:15" x14ac:dyDescent="0.25">
      <c r="A705">
        <v>342</v>
      </c>
      <c r="B705">
        <v>51.87</v>
      </c>
      <c r="C705">
        <v>1.0069999999999999</v>
      </c>
      <c r="D705">
        <f t="shared" si="92"/>
        <v>4.0000000000000036E-3</v>
      </c>
      <c r="E705">
        <f t="shared" si="93"/>
        <v>1.7149162479935849</v>
      </c>
      <c r="F705">
        <f t="shared" si="94"/>
        <v>3.0294705536179621E-3</v>
      </c>
      <c r="G705">
        <f t="shared" si="95"/>
        <v>-1.3399999999999963</v>
      </c>
      <c r="H705">
        <f t="shared" si="96"/>
        <v>-0.15146411961327319</v>
      </c>
      <c r="M705">
        <f t="shared" si="99"/>
        <v>1.8282287764056161E-3</v>
      </c>
      <c r="N705">
        <f t="shared" si="97"/>
        <v>-138.01031332339554</v>
      </c>
      <c r="O705">
        <f t="shared" si="98"/>
        <v>-1.3493799999999998</v>
      </c>
    </row>
    <row r="706" spans="1:15" x14ac:dyDescent="0.25">
      <c r="A706">
        <v>343</v>
      </c>
      <c r="B706">
        <v>50.53</v>
      </c>
      <c r="C706">
        <v>1.0109999999999999</v>
      </c>
      <c r="D706">
        <f t="shared" si="92"/>
        <v>4.0000000000000036E-3</v>
      </c>
      <c r="E706">
        <f t="shared" si="93"/>
        <v>1.7035492982382305</v>
      </c>
      <c r="F706">
        <f t="shared" si="94"/>
        <v>4.7511555910010198E-3</v>
      </c>
      <c r="G706">
        <f t="shared" si="95"/>
        <v>-1.2700000000000031</v>
      </c>
      <c r="H706">
        <f t="shared" si="96"/>
        <v>-0.15512470446936366</v>
      </c>
      <c r="M706">
        <f t="shared" si="99"/>
        <v>1.6233911853910125E-3</v>
      </c>
      <c r="N706">
        <f t="shared" si="97"/>
        <v>-130.5768048914025</v>
      </c>
      <c r="O706">
        <f t="shared" si="98"/>
        <v>-1.2839700000000036</v>
      </c>
    </row>
    <row r="707" spans="1:15" x14ac:dyDescent="0.25">
      <c r="A707">
        <v>344</v>
      </c>
      <c r="B707">
        <v>49.26</v>
      </c>
      <c r="C707">
        <v>1.0149999999999999</v>
      </c>
      <c r="D707">
        <f t="shared" si="92"/>
        <v>6.0000000000000053E-3</v>
      </c>
      <c r="E707">
        <f t="shared" si="93"/>
        <v>1.6924944075030843</v>
      </c>
      <c r="F707">
        <f t="shared" si="94"/>
        <v>6.4660422492316813E-3</v>
      </c>
      <c r="G707">
        <f t="shared" si="95"/>
        <v>-1.1999999999999957</v>
      </c>
      <c r="H707">
        <f t="shared" si="96"/>
        <v>-0.23898661427131213</v>
      </c>
      <c r="M707">
        <f t="shared" si="99"/>
        <v>1.4304627218645531E-3</v>
      </c>
      <c r="N707">
        <f t="shared" si="97"/>
        <v>-123.10344541853746</v>
      </c>
      <c r="O707">
        <f t="shared" si="98"/>
        <v>-1.2179999999999909</v>
      </c>
    </row>
    <row r="708" spans="1:15" x14ac:dyDescent="0.25">
      <c r="A708">
        <v>345</v>
      </c>
      <c r="B708">
        <v>48.06</v>
      </c>
      <c r="C708">
        <v>1.0209999999999999</v>
      </c>
      <c r="D708">
        <f t="shared" ref="D708:D721" si="100">C709-C708</f>
        <v>5.0000000000001155E-3</v>
      </c>
      <c r="E708">
        <f t="shared" ref="E708:E722" si="101">LOG(B708)</f>
        <v>1.6817837664678814</v>
      </c>
      <c r="F708">
        <f t="shared" ref="F708:F721" si="102">LOG(C708)</f>
        <v>9.025742086910208E-3</v>
      </c>
      <c r="G708">
        <f t="shared" ref="G708:G721" si="103">B709-B708</f>
        <v>-1.1300000000000026</v>
      </c>
      <c r="H708">
        <f t="shared" ref="H708:H722" si="104">(F709-F708)/(E709-E708)</f>
        <v>-0.20532034341801714</v>
      </c>
      <c r="M708">
        <f t="shared" si="99"/>
        <v>1.2495022659537094E-3</v>
      </c>
      <c r="N708">
        <f t="shared" ref="N708:N722" si="105">$K$39*($K$41^2)*((SIN(RADIANS(A708))))+($K$40/2)*(SIN(2*RADIANS(A708)))</f>
        <v>-115.59251534532741</v>
      </c>
      <c r="O708">
        <f t="shared" ref="O708:O722" si="106">(C708*100000)*((B709/100000)-(B708/100000))</f>
        <v>-1.1537300000000001</v>
      </c>
    </row>
    <row r="709" spans="1:15" x14ac:dyDescent="0.25">
      <c r="A709">
        <v>346</v>
      </c>
      <c r="B709">
        <v>46.93</v>
      </c>
      <c r="C709">
        <v>1.026</v>
      </c>
      <c r="D709">
        <f t="shared" si="100"/>
        <v>4.9999999999998934E-3</v>
      </c>
      <c r="E709">
        <f t="shared" si="101"/>
        <v>1.6714505542124947</v>
      </c>
      <c r="F709">
        <f t="shared" si="102"/>
        <v>1.1147360775797479E-2</v>
      </c>
      <c r="G709">
        <f t="shared" si="103"/>
        <v>-1.0399999999999991</v>
      </c>
      <c r="H709">
        <f t="shared" si="104"/>
        <v>-0.21693349736626619</v>
      </c>
      <c r="M709">
        <f t="shared" ref="M709:M722" si="107">$K$39*((1-COS(RADIANS(A709))+($K$39/$K$38)*(1-SQRT(1-(($K$39/$K$38)^2)*SIN(RADIANS(A709))))))</f>
        <v>1.0805650473204866E-3</v>
      </c>
      <c r="N709">
        <f t="shared" si="105"/>
        <v>-108.04630664450771</v>
      </c>
      <c r="O709">
        <f t="shared" si="106"/>
        <v>-1.0670400000000038</v>
      </c>
    </row>
    <row r="710" spans="1:15" x14ac:dyDescent="0.25">
      <c r="A710">
        <v>347</v>
      </c>
      <c r="B710">
        <v>45.89</v>
      </c>
      <c r="C710">
        <v>1.0309999999999999</v>
      </c>
      <c r="D710">
        <f t="shared" si="100"/>
        <v>5.0000000000001155E-3</v>
      </c>
      <c r="E710">
        <f t="shared" si="101"/>
        <v>1.6617180576946593</v>
      </c>
      <c r="F710">
        <f t="shared" si="102"/>
        <v>1.3258665283516512E-2</v>
      </c>
      <c r="G710">
        <f t="shared" si="103"/>
        <v>-0.98000000000000398</v>
      </c>
      <c r="H710">
        <f t="shared" si="104"/>
        <v>-0.22411621715586752</v>
      </c>
      <c r="M710">
        <f t="shared" si="107"/>
        <v>9.2370262819352572E-4</v>
      </c>
      <c r="N710">
        <f t="shared" si="105"/>
        <v>-100.46712211790701</v>
      </c>
      <c r="O710">
        <f t="shared" si="106"/>
        <v>-1.0103800000000021</v>
      </c>
    </row>
    <row r="711" spans="1:15" x14ac:dyDescent="0.25">
      <c r="A711">
        <v>348</v>
      </c>
      <c r="B711">
        <v>44.91</v>
      </c>
      <c r="C711">
        <v>1.036</v>
      </c>
      <c r="D711">
        <f t="shared" si="100"/>
        <v>4.0000000000000036E-3</v>
      </c>
      <c r="E711">
        <f t="shared" si="101"/>
        <v>1.6523430550627147</v>
      </c>
      <c r="F711">
        <f t="shared" si="102"/>
        <v>1.5359755409214231E-2</v>
      </c>
      <c r="G711">
        <f t="shared" si="103"/>
        <v>-0.88999999999999346</v>
      </c>
      <c r="H711">
        <f t="shared" si="104"/>
        <v>-0.19252049309607708</v>
      </c>
      <c r="M711">
        <f t="shared" si="107"/>
        <v>7.7896288752232832E-4</v>
      </c>
      <c r="N711">
        <f t="shared" si="105"/>
        <v>-92.857274689930719</v>
      </c>
      <c r="O711">
        <f t="shared" si="106"/>
        <v>-0.92203999999999431</v>
      </c>
    </row>
    <row r="712" spans="1:15" x14ac:dyDescent="0.25">
      <c r="A712">
        <v>349</v>
      </c>
      <c r="B712">
        <v>44.02</v>
      </c>
      <c r="C712">
        <v>1.04</v>
      </c>
      <c r="D712">
        <f t="shared" si="100"/>
        <v>4.0000000000000036E-3</v>
      </c>
      <c r="E712">
        <f t="shared" si="101"/>
        <v>1.6436500382173291</v>
      </c>
      <c r="F712">
        <f t="shared" si="102"/>
        <v>1.703333929878037E-2</v>
      </c>
      <c r="G712">
        <f t="shared" si="103"/>
        <v>-0.82000000000000028</v>
      </c>
      <c r="H712">
        <f t="shared" si="104"/>
        <v>-0.20415134426498288</v>
      </c>
      <c r="M712">
        <f t="shared" si="107"/>
        <v>6.463900062588366E-4</v>
      </c>
      <c r="N712">
        <f t="shared" si="105"/>
        <v>-85.219086697866132</v>
      </c>
      <c r="O712">
        <f t="shared" si="106"/>
        <v>-0.85279999999999823</v>
      </c>
    </row>
    <row r="713" spans="1:15" x14ac:dyDescent="0.25">
      <c r="A713">
        <v>350</v>
      </c>
      <c r="B713">
        <v>43.2</v>
      </c>
      <c r="C713">
        <v>1.044</v>
      </c>
      <c r="D713">
        <f t="shared" si="100"/>
        <v>2.9999999999998916E-3</v>
      </c>
      <c r="E713">
        <f t="shared" si="101"/>
        <v>1.6354837468149122</v>
      </c>
      <c r="F713">
        <f t="shared" si="102"/>
        <v>1.8700498666243369E-2</v>
      </c>
      <c r="G713">
        <f t="shared" si="103"/>
        <v>-0.75</v>
      </c>
      <c r="H713">
        <f t="shared" si="104"/>
        <v>-0.16384097480612028</v>
      </c>
      <c r="M713">
        <f t="shared" si="107"/>
        <v>5.2602445377087812E-4</v>
      </c>
      <c r="N713">
        <f t="shared" si="105"/>
        <v>-77.554889179233797</v>
      </c>
      <c r="O713">
        <f t="shared" si="106"/>
        <v>-0.78300000000000203</v>
      </c>
    </row>
    <row r="714" spans="1:15" x14ac:dyDescent="0.25">
      <c r="A714">
        <v>351</v>
      </c>
      <c r="B714">
        <v>42.45</v>
      </c>
      <c r="C714">
        <v>1.0469999999999999</v>
      </c>
      <c r="D714">
        <f t="shared" si="100"/>
        <v>2.0000000000000018E-3</v>
      </c>
      <c r="E714">
        <f t="shared" si="101"/>
        <v>1.6278776945799716</v>
      </c>
      <c r="F714">
        <f t="shared" si="102"/>
        <v>1.9946681678842306E-2</v>
      </c>
      <c r="G714">
        <f t="shared" si="103"/>
        <v>-0.66000000000000369</v>
      </c>
      <c r="H714">
        <f t="shared" si="104"/>
        <v>-0.12178796826746859</v>
      </c>
      <c r="M714">
        <f t="shared" si="107"/>
        <v>4.1790297539188765E-4</v>
      </c>
      <c r="N714">
        <f t="shared" si="105"/>
        <v>-69.867021156402458</v>
      </c>
      <c r="O714">
        <f t="shared" si="106"/>
        <v>-0.69102000000000541</v>
      </c>
    </row>
    <row r="715" spans="1:15" x14ac:dyDescent="0.25">
      <c r="A715">
        <v>352</v>
      </c>
      <c r="B715">
        <v>41.79</v>
      </c>
      <c r="C715">
        <v>1.0489999999999999</v>
      </c>
      <c r="D715">
        <f t="shared" si="100"/>
        <v>0</v>
      </c>
      <c r="E715">
        <f t="shared" si="101"/>
        <v>1.6210723711436259</v>
      </c>
      <c r="F715">
        <f t="shared" si="102"/>
        <v>2.0775488193557831E-2</v>
      </c>
      <c r="G715">
        <f t="shared" si="103"/>
        <v>-0.58999999999999631</v>
      </c>
      <c r="H715">
        <f t="shared" si="104"/>
        <v>0</v>
      </c>
      <c r="M715">
        <f t="shared" si="107"/>
        <v>3.2205858111095288E-4</v>
      </c>
      <c r="N715">
        <f t="shared" si="105"/>
        <v>-62.157828918700311</v>
      </c>
      <c r="O715">
        <f t="shared" si="106"/>
        <v>-0.6189099999999923</v>
      </c>
    </row>
    <row r="716" spans="1:15" x14ac:dyDescent="0.25">
      <c r="A716">
        <v>353</v>
      </c>
      <c r="B716">
        <v>41.2</v>
      </c>
      <c r="C716">
        <v>1.0489999999999999</v>
      </c>
      <c r="D716">
        <f t="shared" si="100"/>
        <v>-9.9999999999988987E-4</v>
      </c>
      <c r="E716">
        <f t="shared" si="101"/>
        <v>1.6148972160331345</v>
      </c>
      <c r="F716">
        <f t="shared" si="102"/>
        <v>2.0775488193557831E-2</v>
      </c>
      <c r="G716">
        <f t="shared" si="103"/>
        <v>-0.51000000000000512</v>
      </c>
      <c r="H716">
        <f t="shared" si="104"/>
        <v>7.6569653621957334E-2</v>
      </c>
      <c r="M716">
        <f t="shared" si="107"/>
        <v>2.3852053540665755E-4</v>
      </c>
      <c r="N716">
        <f t="shared" si="105"/>
        <v>-54.429665302240963</v>
      </c>
      <c r="O716">
        <f t="shared" si="106"/>
        <v>-0.53499000000000729</v>
      </c>
    </row>
    <row r="717" spans="1:15" x14ac:dyDescent="0.25">
      <c r="A717">
        <v>354</v>
      </c>
      <c r="B717">
        <v>40.69</v>
      </c>
      <c r="C717">
        <v>1.048</v>
      </c>
      <c r="D717">
        <f t="shared" si="100"/>
        <v>-2.0000000000000018E-3</v>
      </c>
      <c r="E717">
        <f t="shared" si="101"/>
        <v>1.6094876898532853</v>
      </c>
      <c r="F717">
        <f t="shared" si="102"/>
        <v>2.0361282647707864E-2</v>
      </c>
      <c r="G717">
        <f t="shared" si="103"/>
        <v>-0.42999999999999972</v>
      </c>
      <c r="H717">
        <f t="shared" si="104"/>
        <v>0.17980334340386434</v>
      </c>
      <c r="M717">
        <f t="shared" si="107"/>
        <v>1.6731434822818211E-4</v>
      </c>
      <c r="N717">
        <f t="shared" si="105"/>
        <v>-46.684888967695287</v>
      </c>
      <c r="O717">
        <f t="shared" si="106"/>
        <v>-0.4506399999999996</v>
      </c>
    </row>
    <row r="718" spans="1:15" x14ac:dyDescent="0.25">
      <c r="A718">
        <v>355</v>
      </c>
      <c r="B718">
        <v>40.26</v>
      </c>
      <c r="C718">
        <v>1.046</v>
      </c>
      <c r="D718">
        <f t="shared" si="100"/>
        <v>-5.0000000000001155E-3</v>
      </c>
      <c r="E718">
        <f t="shared" si="101"/>
        <v>1.6048737705526357</v>
      </c>
      <c r="F718">
        <f t="shared" si="102"/>
        <v>1.953168453125545E-2</v>
      </c>
      <c r="G718">
        <f t="shared" si="103"/>
        <v>-0.35999999999999943</v>
      </c>
      <c r="H718">
        <f t="shared" si="104"/>
        <v>0.5334585425738505</v>
      </c>
      <c r="M718">
        <f t="shared" si="107"/>
        <v>1.0846176712639259E-4</v>
      </c>
      <c r="N718">
        <f t="shared" si="105"/>
        <v>-38.925863676229412</v>
      </c>
      <c r="O718">
        <f t="shared" si="106"/>
        <v>-0.37655999999999779</v>
      </c>
    </row>
    <row r="719" spans="1:15" x14ac:dyDescent="0.25">
      <c r="A719">
        <v>356</v>
      </c>
      <c r="B719">
        <v>39.9</v>
      </c>
      <c r="C719">
        <v>1.0409999999999999</v>
      </c>
      <c r="D719">
        <f t="shared" si="100"/>
        <v>-6.9999999999998952E-3</v>
      </c>
      <c r="E719">
        <f t="shared" si="101"/>
        <v>1.6009728956867482</v>
      </c>
      <c r="F719">
        <f t="shared" si="102"/>
        <v>1.7450729510536125E-2</v>
      </c>
      <c r="G719">
        <f t="shared" si="103"/>
        <v>-0.26999999999999602</v>
      </c>
      <c r="H719">
        <f t="shared" si="104"/>
        <v>0.9936813441436062</v>
      </c>
      <c r="M719">
        <f t="shared" si="107"/>
        <v>6.1980770537687353E-5</v>
      </c>
      <c r="N719">
        <f t="shared" si="105"/>
        <v>-31.154957563844096</v>
      </c>
      <c r="O719">
        <f t="shared" si="106"/>
        <v>-0.28106999999999549</v>
      </c>
    </row>
    <row r="720" spans="1:15" x14ac:dyDescent="0.25">
      <c r="A720">
        <v>357</v>
      </c>
      <c r="B720">
        <v>39.630000000000003</v>
      </c>
      <c r="C720">
        <v>1.034</v>
      </c>
      <c r="D720">
        <f t="shared" si="100"/>
        <v>-5.0000000000001155E-3</v>
      </c>
      <c r="E720">
        <f t="shared" si="101"/>
        <v>1.5980240723341896</v>
      </c>
      <c r="F720">
        <f t="shared" si="102"/>
        <v>1.4520538757923713E-2</v>
      </c>
      <c r="G720">
        <f t="shared" si="103"/>
        <v>-0.20000000000000284</v>
      </c>
      <c r="H720">
        <f t="shared" si="104"/>
        <v>0.95807060293061308</v>
      </c>
      <c r="M720">
        <f t="shared" si="107"/>
        <v>2.7885562222642453E-5</v>
      </c>
      <c r="N720">
        <f t="shared" si="105"/>
        <v>-23.374542414337633</v>
      </c>
      <c r="O720">
        <f t="shared" si="106"/>
        <v>-0.20680000000000504</v>
      </c>
    </row>
    <row r="721" spans="1:15" x14ac:dyDescent="0.25">
      <c r="A721">
        <v>358</v>
      </c>
      <c r="B721">
        <v>39.43</v>
      </c>
      <c r="C721">
        <v>1.0289999999999999</v>
      </c>
      <c r="D721">
        <f t="shared" si="100"/>
        <v>-4.0000000000000036E-3</v>
      </c>
      <c r="E721">
        <f t="shared" si="101"/>
        <v>1.5958267770732231</v>
      </c>
      <c r="F721">
        <f t="shared" si="102"/>
        <v>1.2415374762432893E-2</v>
      </c>
      <c r="G721">
        <f t="shared" si="103"/>
        <v>-0.11999999999999744</v>
      </c>
      <c r="H721">
        <f t="shared" si="104"/>
        <v>1.2778324988476046</v>
      </c>
      <c r="M721">
        <f t="shared" si="107"/>
        <v>6.1865668614134005E-6</v>
      </c>
      <c r="N721">
        <f t="shared" si="105"/>
        <v>-15.586992931122394</v>
      </c>
      <c r="O721">
        <f t="shared" si="106"/>
        <v>-0.12347999999999741</v>
      </c>
    </row>
    <row r="722" spans="1:15" x14ac:dyDescent="0.25">
      <c r="A722">
        <v>359</v>
      </c>
      <c r="B722">
        <v>39.31</v>
      </c>
      <c r="C722">
        <v>1.0249999999999999</v>
      </c>
      <c r="D722">
        <v>0</v>
      </c>
      <c r="E722">
        <f t="shared" si="101"/>
        <v>1.5945030438200891</v>
      </c>
      <c r="F722">
        <f>LOG(C722)</f>
        <v>1.0723865391773066E-2</v>
      </c>
      <c r="H722">
        <f t="shared" si="104"/>
        <v>6.7255220573809458E-3</v>
      </c>
      <c r="M722">
        <f t="shared" si="107"/>
        <v>-3.1095731926375054E-6</v>
      </c>
      <c r="N722">
        <f t="shared" si="105"/>
        <v>-7.794686008125991</v>
      </c>
      <c r="O722">
        <f t="shared" si="106"/>
        <v>-40.292749999999998</v>
      </c>
    </row>
    <row r="723" spans="1:15" x14ac:dyDescent="0.25">
      <c r="G723" t="s">
        <v>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826F4-77CE-4483-9C72-C05DB34A2FB4}">
  <dimension ref="A1:V722"/>
  <sheetViews>
    <sheetView zoomScale="80" zoomScaleNormal="80" workbookViewId="0">
      <selection activeCell="G3" sqref="G3"/>
    </sheetView>
  </sheetViews>
  <sheetFormatPr defaultRowHeight="15" x14ac:dyDescent="0.25"/>
  <cols>
    <col min="1" max="1" width="17.140625" customWidth="1"/>
    <col min="2" max="2" width="12.42578125" customWidth="1"/>
    <col min="3" max="3" width="27.5703125" customWidth="1"/>
    <col min="4" max="4" width="36" customWidth="1"/>
    <col min="5" max="5" width="10.42578125" customWidth="1"/>
    <col min="6" max="6" width="10.140625" customWidth="1"/>
    <col min="7" max="7" width="13.28515625" customWidth="1"/>
    <col min="8" max="8" width="30.42578125" customWidth="1"/>
    <col min="9" max="9" width="10.7109375" customWidth="1"/>
    <col min="10" max="10" width="22.85546875" customWidth="1"/>
    <col min="11" max="11" width="18.28515625" customWidth="1"/>
    <col min="12" max="12" width="23.7109375" customWidth="1"/>
    <col min="13" max="13" width="20.7109375" customWidth="1"/>
    <col min="14" max="14" width="21.7109375" customWidth="1"/>
    <col min="15" max="15" width="15.85546875" customWidth="1"/>
    <col min="16" max="16" width="13.85546875" customWidth="1"/>
    <col min="17" max="17" width="16.28515625" customWidth="1"/>
    <col min="18" max="18" width="15.7109375" customWidth="1"/>
    <col min="19" max="19" width="20.5703125" customWidth="1"/>
    <col min="20" max="20" width="18.7109375" customWidth="1"/>
    <col min="21" max="21" width="22.42578125" customWidth="1"/>
    <col min="22" max="22" width="26.42578125" customWidth="1"/>
  </cols>
  <sheetData>
    <row r="1" spans="1:22" x14ac:dyDescent="0.25">
      <c r="A1" t="s">
        <v>10</v>
      </c>
      <c r="L1" t="s">
        <v>70</v>
      </c>
      <c r="M1">
        <f>1/((3000/60)*360)</f>
        <v>5.5555555555555558E-5</v>
      </c>
    </row>
    <row r="2" spans="1:22" x14ac:dyDescent="0.25">
      <c r="A2" t="s">
        <v>1</v>
      </c>
      <c r="B2" t="s">
        <v>2</v>
      </c>
      <c r="C2" t="s">
        <v>11</v>
      </c>
      <c r="D2" t="s">
        <v>4</v>
      </c>
      <c r="E2" t="s">
        <v>5</v>
      </c>
      <c r="F2" t="s">
        <v>6</v>
      </c>
      <c r="G2" t="s">
        <v>9</v>
      </c>
      <c r="H2" t="s">
        <v>14</v>
      </c>
      <c r="J2" s="1" t="s">
        <v>15</v>
      </c>
      <c r="K2" t="s">
        <v>16</v>
      </c>
      <c r="M2" t="s">
        <v>63</v>
      </c>
      <c r="N2" t="s">
        <v>54</v>
      </c>
      <c r="O2" t="s">
        <v>55</v>
      </c>
      <c r="P2" t="s">
        <v>64</v>
      </c>
      <c r="Q2" t="s">
        <v>57</v>
      </c>
      <c r="R2" t="s">
        <v>58</v>
      </c>
      <c r="S2" t="s">
        <v>59</v>
      </c>
      <c r="T2" t="s">
        <v>66</v>
      </c>
      <c r="U2" t="s">
        <v>67</v>
      </c>
      <c r="V2" t="s">
        <v>62</v>
      </c>
    </row>
    <row r="3" spans="1:22" x14ac:dyDescent="0.25">
      <c r="A3">
        <v>-360</v>
      </c>
      <c r="B3">
        <v>39.270000000000003</v>
      </c>
      <c r="C3">
        <v>0.85</v>
      </c>
      <c r="D3">
        <f>C4-C3</f>
        <v>0</v>
      </c>
      <c r="E3">
        <f>LOG(B3)</f>
        <v>1.5940609012704183</v>
      </c>
      <c r="F3">
        <f>LOG(C3)</f>
        <v>-7.0581074285707285E-2</v>
      </c>
      <c r="G3">
        <f>(F4-F3)/(E4-E3)</f>
        <v>0</v>
      </c>
      <c r="H3">
        <f>B4-B3</f>
        <v>3.9999999999999147E-2</v>
      </c>
      <c r="J3">
        <v>0</v>
      </c>
      <c r="K3">
        <v>-8</v>
      </c>
      <c r="M3">
        <f>$K$39*((1-COS(RADIANS(A3))+($K$39/$K$38)*(1-SQRT(1-(($K$39/$K$38)^2)*SIN(RADIANS(A3))))))</f>
        <v>0</v>
      </c>
      <c r="N3">
        <f>$K$39*($K$41^2)*((SIN(RADIANS(A3))))+($K$40/2)*(SIN(2*RADIANS(A3)))</f>
        <v>9.8434444255543504E-13</v>
      </c>
      <c r="O3">
        <f>(C3*100000)*((B4/100000)-(B3/100000))</f>
        <v>3.4000000000000828E-2</v>
      </c>
      <c r="P3" s="2">
        <v>-12</v>
      </c>
      <c r="Q3">
        <f>1-EXP((-$K$14)*((P3-$K$16)/$K$17)^($K$15+1))</f>
        <v>0</v>
      </c>
      <c r="R3">
        <f>Q4-Q3</f>
        <v>2.3147880231833007E-5</v>
      </c>
      <c r="S3">
        <f>(R3)*($K$22)*($K$23)*($K$25)</f>
        <v>3.1894190716794064E-2</v>
      </c>
      <c r="T3">
        <f>S3/(($K$20+$K$22)*1007)</f>
        <v>5.7979876987241358E-2</v>
      </c>
      <c r="U3">
        <f>$K$24+T3</f>
        <v>298.05797987698725</v>
      </c>
      <c r="V3">
        <f>(B4*C4*$K$24)/(B3*C3)</f>
        <v>298.30353959765722</v>
      </c>
    </row>
    <row r="4" spans="1:22" x14ac:dyDescent="0.25">
      <c r="A4">
        <v>-359</v>
      </c>
      <c r="B4">
        <v>39.31</v>
      </c>
      <c r="C4">
        <v>0.85</v>
      </c>
      <c r="D4">
        <f t="shared" ref="D4:D67" si="0">C5-C4</f>
        <v>2.0000000000000018E-3</v>
      </c>
      <c r="E4">
        <f t="shared" ref="E4:E67" si="1">LOG(B4)</f>
        <v>1.5945030438200891</v>
      </c>
      <c r="F4">
        <f t="shared" ref="F4:F67" si="2">LOG(C4)</f>
        <v>-7.0581074285707285E-2</v>
      </c>
      <c r="G4">
        <f t="shared" ref="G4:G67" si="3">(F5-F4)/(E5-E4)</f>
        <v>0.7710534203102789</v>
      </c>
      <c r="H4">
        <f t="shared" ref="H4:H67" si="4">B5-B4</f>
        <v>0.11999999999999744</v>
      </c>
      <c r="J4">
        <v>2</v>
      </c>
      <c r="K4">
        <v>-2.3279999999999998</v>
      </c>
      <c r="M4">
        <f t="shared" ref="M4:M67" si="5">$K$39*((1-COS(RADIANS(A4))+($K$39/$K$38)*(1-SQRT(1-(($K$39/$K$38)^2)*SIN(RADIANS(A4))))))</f>
        <v>1.5514359038088066E-5</v>
      </c>
      <c r="N4">
        <f t="shared" ref="N4:N67" si="6">$K$39*($K$41^2)*((SIN(RADIANS(A4))))+($K$40/2)*(SIN(2*RADIANS(A4)))</f>
        <v>70.11060179266191</v>
      </c>
      <c r="O4">
        <f t="shared" ref="O4:O67" si="7">(C4*100000)*((B5/100000)-(B4/100000))</f>
        <v>0.10199999999999787</v>
      </c>
      <c r="P4" s="2">
        <v>-11</v>
      </c>
      <c r="Q4">
        <f t="shared" ref="Q4:Q67" si="8">1-EXP((-$K$14)*((P4-$K$16)/$K$17)^($K$15+1))</f>
        <v>2.3147880231833007E-5</v>
      </c>
      <c r="R4">
        <f t="shared" ref="R4:R67" si="9">Q5-Q4</f>
        <v>1.620201592353876E-4</v>
      </c>
      <c r="S4">
        <f>(R4)*($K$22)*($K$23)*($K$25)</f>
        <v>0.22323866405323964</v>
      </c>
      <c r="T4">
        <f t="shared" ref="T4:T67" si="10">S4/(($K$20+$K$22)*1007)</f>
        <v>0.40582156153557897</v>
      </c>
      <c r="U4">
        <f t="shared" ref="U4:U67" si="11">$K$24+T4</f>
        <v>298.40582156153556</v>
      </c>
      <c r="V4">
        <f t="shared" ref="V4:V67" si="12">(B5*C5*$K$24)/(B4*C4)</f>
        <v>299.61300911308308</v>
      </c>
    </row>
    <row r="5" spans="1:22" x14ac:dyDescent="0.25">
      <c r="A5">
        <v>-358</v>
      </c>
      <c r="B5">
        <v>39.43</v>
      </c>
      <c r="C5">
        <v>0.85199999999999998</v>
      </c>
      <c r="D5">
        <f t="shared" si="0"/>
        <v>5.0000000000000044E-3</v>
      </c>
      <c r="E5">
        <f t="shared" si="1"/>
        <v>1.5958267770732231</v>
      </c>
      <c r="F5">
        <f t="shared" si="2"/>
        <v>-6.9560405233299899E-2</v>
      </c>
      <c r="G5">
        <f t="shared" si="3"/>
        <v>1.1565251159647045</v>
      </c>
      <c r="H5">
        <f t="shared" si="4"/>
        <v>0.20000000000000284</v>
      </c>
      <c r="J5">
        <v>5</v>
      </c>
      <c r="K5">
        <v>0.28399999999999997</v>
      </c>
      <c r="M5">
        <f t="shared" si="5"/>
        <v>4.342879141329577E-5</v>
      </c>
      <c r="N5">
        <f t="shared" si="6"/>
        <v>140.19984246857757</v>
      </c>
      <c r="O5">
        <f t="shared" si="7"/>
        <v>0.17040000000000413</v>
      </c>
      <c r="P5" s="2">
        <v>-10</v>
      </c>
      <c r="Q5">
        <f t="shared" si="8"/>
        <v>1.851680394672206E-4</v>
      </c>
      <c r="R5">
        <f t="shared" si="9"/>
        <v>4.3963668871649375E-4</v>
      </c>
      <c r="S5">
        <f t="shared" ref="S5:S67" si="13">(R5)*($K$22)*($K$23)*($K$25)</f>
        <v>0.60575120726349685</v>
      </c>
      <c r="T5">
        <f t="shared" si="10"/>
        <v>1.1011842499429569</v>
      </c>
      <c r="U5">
        <f t="shared" si="11"/>
        <v>299.10118424994295</v>
      </c>
      <c r="V5">
        <f t="shared" si="12"/>
        <v>301.26923626465873</v>
      </c>
    </row>
    <row r="6" spans="1:22" x14ac:dyDescent="0.25">
      <c r="A6">
        <v>-357</v>
      </c>
      <c r="B6">
        <v>39.630000000000003</v>
      </c>
      <c r="C6">
        <v>0.85699999999999998</v>
      </c>
      <c r="D6">
        <f t="shared" si="0"/>
        <v>2.0000000000000018E-3</v>
      </c>
      <c r="E6">
        <f t="shared" si="1"/>
        <v>1.5980240723341896</v>
      </c>
      <c r="F6">
        <f t="shared" si="2"/>
        <v>-6.7019178076801841E-2</v>
      </c>
      <c r="G6">
        <f t="shared" si="3"/>
        <v>0.3433036798103854</v>
      </c>
      <c r="H6">
        <f t="shared" si="4"/>
        <v>0.26999999999999602</v>
      </c>
      <c r="J6">
        <v>10</v>
      </c>
      <c r="K6">
        <v>2.8109999999999999</v>
      </c>
      <c r="M6">
        <f t="shared" si="5"/>
        <v>8.3734800904415265E-5</v>
      </c>
      <c r="N6">
        <f t="shared" si="6"/>
        <v>210.24636742359431</v>
      </c>
      <c r="O6">
        <f t="shared" si="7"/>
        <v>0.23138999999999632</v>
      </c>
      <c r="P6" s="2">
        <v>-9</v>
      </c>
      <c r="Q6">
        <f t="shared" si="8"/>
        <v>6.2480472818371435E-4</v>
      </c>
      <c r="R6">
        <f t="shared" si="9"/>
        <v>8.5557990132989481E-4</v>
      </c>
      <c r="S6">
        <f t="shared" si="13"/>
        <v>1.1788564772745354</v>
      </c>
      <c r="T6">
        <f t="shared" si="10"/>
        <v>2.1430220363610042</v>
      </c>
      <c r="U6">
        <f t="shared" si="11"/>
        <v>300.143022036361</v>
      </c>
      <c r="V6">
        <f t="shared" si="12"/>
        <v>300.73046744227742</v>
      </c>
    </row>
    <row r="7" spans="1:22" x14ac:dyDescent="0.25">
      <c r="A7">
        <v>-356</v>
      </c>
      <c r="B7">
        <v>39.9</v>
      </c>
      <c r="C7">
        <v>0.85899999999999999</v>
      </c>
      <c r="D7">
        <f t="shared" si="0"/>
        <v>3.0000000000000027E-3</v>
      </c>
      <c r="E7">
        <f t="shared" si="1"/>
        <v>1.6009728956867482</v>
      </c>
      <c r="F7">
        <f t="shared" si="2"/>
        <v>-6.6006836168757702E-2</v>
      </c>
      <c r="G7">
        <f t="shared" si="3"/>
        <v>0.38814421008760092</v>
      </c>
      <c r="H7">
        <f t="shared" si="4"/>
        <v>0.35999999999999943</v>
      </c>
      <c r="J7">
        <v>50</v>
      </c>
      <c r="K7">
        <v>13.234999999999999</v>
      </c>
      <c r="M7">
        <f t="shared" si="5"/>
        <v>1.3642011013189286E-4</v>
      </c>
      <c r="N7">
        <f t="shared" si="6"/>
        <v>280.22883507673328</v>
      </c>
      <c r="O7">
        <f t="shared" si="7"/>
        <v>0.30923999999999818</v>
      </c>
      <c r="P7" s="2">
        <v>-8</v>
      </c>
      <c r="Q7">
        <f t="shared" si="8"/>
        <v>1.4803846295136092E-3</v>
      </c>
      <c r="R7">
        <f t="shared" si="9"/>
        <v>1.4089516990168915E-3</v>
      </c>
      <c r="S7">
        <f t="shared" si="13"/>
        <v>1.9413170341791302</v>
      </c>
      <c r="T7">
        <f t="shared" si="10"/>
        <v>3.5290854009872872</v>
      </c>
      <c r="U7">
        <f t="shared" si="11"/>
        <v>301.5290854009873</v>
      </c>
      <c r="V7">
        <f t="shared" si="12"/>
        <v>301.73885703782156</v>
      </c>
    </row>
    <row r="8" spans="1:22" x14ac:dyDescent="0.25">
      <c r="A8">
        <v>-355</v>
      </c>
      <c r="B8">
        <v>40.26</v>
      </c>
      <c r="C8">
        <v>0.86199999999999999</v>
      </c>
      <c r="D8">
        <f t="shared" si="0"/>
        <v>3.0000000000000027E-3</v>
      </c>
      <c r="E8">
        <f t="shared" si="1"/>
        <v>1.6048737705526357</v>
      </c>
      <c r="F8">
        <f t="shared" si="2"/>
        <v>-6.4492734175287211E-2</v>
      </c>
      <c r="G8">
        <f t="shared" si="3"/>
        <v>0.32701951243252148</v>
      </c>
      <c r="H8">
        <f t="shared" si="4"/>
        <v>0.42999999999999972</v>
      </c>
      <c r="J8">
        <v>90</v>
      </c>
      <c r="K8">
        <v>25.864000000000001</v>
      </c>
      <c r="M8">
        <f t="shared" si="5"/>
        <v>2.0146866427198432E-4</v>
      </c>
      <c r="N8">
        <f t="shared" si="6"/>
        <v>350.12592337682787</v>
      </c>
      <c r="O8">
        <f t="shared" si="7"/>
        <v>0.37065999999999966</v>
      </c>
      <c r="P8" s="2">
        <v>-7</v>
      </c>
      <c r="Q8">
        <f t="shared" si="8"/>
        <v>2.8893363285305007E-3</v>
      </c>
      <c r="R8">
        <f t="shared" si="9"/>
        <v>2.0981844787871795E-3</v>
      </c>
      <c r="S8">
        <f t="shared" si="13"/>
        <v>2.8909729640568598</v>
      </c>
      <c r="T8">
        <f t="shared" si="10"/>
        <v>5.2554478750638731</v>
      </c>
      <c r="U8">
        <f t="shared" si="11"/>
        <v>303.25544787506385</v>
      </c>
      <c r="V8">
        <f t="shared" si="12"/>
        <v>302.23101176459744</v>
      </c>
    </row>
    <row r="9" spans="1:22" x14ac:dyDescent="0.25">
      <c r="A9">
        <v>-354</v>
      </c>
      <c r="B9">
        <v>40.69</v>
      </c>
      <c r="C9">
        <v>0.86499999999999999</v>
      </c>
      <c r="D9">
        <f t="shared" si="0"/>
        <v>-6.0000000000000053E-3</v>
      </c>
      <c r="E9">
        <f t="shared" si="1"/>
        <v>1.6094876898532853</v>
      </c>
      <c r="F9">
        <f t="shared" si="2"/>
        <v>-6.2983892535185784E-2</v>
      </c>
      <c r="G9">
        <f t="shared" si="3"/>
        <v>-0.55881856064076985</v>
      </c>
      <c r="H9">
        <f t="shared" si="4"/>
        <v>0.51000000000000512</v>
      </c>
      <c r="J9">
        <v>100</v>
      </c>
      <c r="K9">
        <v>40</v>
      </c>
      <c r="M9">
        <f t="shared" si="5"/>
        <v>2.788606359294929E-4</v>
      </c>
      <c r="N9">
        <f t="shared" si="6"/>
        <v>419.91633630315556</v>
      </c>
      <c r="O9">
        <f t="shared" si="7"/>
        <v>0.44115000000000604</v>
      </c>
      <c r="P9" s="2">
        <v>-6</v>
      </c>
      <c r="Q9">
        <f t="shared" si="8"/>
        <v>4.9875208073176802E-3</v>
      </c>
      <c r="R9">
        <f t="shared" si="9"/>
        <v>2.9208569343844859E-3</v>
      </c>
      <c r="S9">
        <f t="shared" si="13"/>
        <v>4.0244880822226508</v>
      </c>
      <c r="T9">
        <f t="shared" si="10"/>
        <v>7.3160446683170441</v>
      </c>
      <c r="U9">
        <f t="shared" si="11"/>
        <v>305.31604466831703</v>
      </c>
      <c r="V9">
        <f t="shared" si="12"/>
        <v>299.6421100183681</v>
      </c>
    </row>
    <row r="10" spans="1:22" x14ac:dyDescent="0.25">
      <c r="A10">
        <v>-353</v>
      </c>
      <c r="B10">
        <v>41.2</v>
      </c>
      <c r="C10">
        <v>0.85899999999999999</v>
      </c>
      <c r="D10">
        <f t="shared" si="0"/>
        <v>-2.0000000000000018E-3</v>
      </c>
      <c r="E10">
        <f t="shared" si="1"/>
        <v>1.6148972160331345</v>
      </c>
      <c r="F10">
        <f t="shared" si="2"/>
        <v>-6.6006836168757702E-2</v>
      </c>
      <c r="G10">
        <f t="shared" si="3"/>
        <v>-0.16393789142627443</v>
      </c>
      <c r="H10">
        <f t="shared" si="4"/>
        <v>0.58999999999999631</v>
      </c>
      <c r="M10">
        <f t="shared" si="5"/>
        <v>3.6857243116767438E-4</v>
      </c>
      <c r="N10">
        <f t="shared" si="6"/>
        <v>489.5788103581304</v>
      </c>
      <c r="O10">
        <f t="shared" si="7"/>
        <v>0.50680999999999365</v>
      </c>
      <c r="P10" s="2">
        <v>-5</v>
      </c>
      <c r="Q10">
        <f t="shared" si="8"/>
        <v>7.9083777417021661E-3</v>
      </c>
      <c r="R10">
        <f t="shared" si="9"/>
        <v>3.8735175582971237E-3</v>
      </c>
      <c r="S10">
        <f t="shared" si="13"/>
        <v>5.3371067463569641</v>
      </c>
      <c r="T10">
        <f t="shared" si="10"/>
        <v>9.7022305839104703</v>
      </c>
      <c r="U10">
        <f t="shared" si="11"/>
        <v>307.70223058391048</v>
      </c>
      <c r="V10">
        <f t="shared" si="12"/>
        <v>301.56370977768228</v>
      </c>
    </row>
    <row r="11" spans="1:22" x14ac:dyDescent="0.25">
      <c r="A11">
        <v>-352</v>
      </c>
      <c r="B11">
        <v>41.79</v>
      </c>
      <c r="C11">
        <v>0.85699999999999998</v>
      </c>
      <c r="D11">
        <f t="shared" si="0"/>
        <v>-1.0000000000000009E-3</v>
      </c>
      <c r="E11">
        <f t="shared" si="1"/>
        <v>1.6210723711436259</v>
      </c>
      <c r="F11">
        <f t="shared" si="2"/>
        <v>-6.7019178076801841E-2</v>
      </c>
      <c r="G11">
        <f t="shared" si="3"/>
        <v>-7.4508912146168449E-2</v>
      </c>
      <c r="H11">
        <f t="shared" si="4"/>
        <v>0.66000000000000369</v>
      </c>
      <c r="J11" s="7" t="s">
        <v>69</v>
      </c>
      <c r="K11" s="7">
        <f>SUM(O3:O721)</f>
        <v>5148.0621099999998</v>
      </c>
      <c r="M11">
        <f t="shared" si="5"/>
        <v>4.7057669669366299E-4</v>
      </c>
      <c r="N11">
        <f t="shared" si="6"/>
        <v>559.09212105005372</v>
      </c>
      <c r="O11">
        <f t="shared" si="7"/>
        <v>0.56562000000000445</v>
      </c>
      <c r="P11" s="2">
        <v>-4</v>
      </c>
      <c r="Q11">
        <f t="shared" si="8"/>
        <v>1.178189529999929E-2</v>
      </c>
      <c r="R11">
        <f t="shared" si="9"/>
        <v>4.9515194233816784E-3</v>
      </c>
      <c r="S11">
        <f t="shared" si="13"/>
        <v>6.822426211194367</v>
      </c>
      <c r="T11">
        <f t="shared" si="10"/>
        <v>12.402366186118478</v>
      </c>
      <c r="U11">
        <f t="shared" si="11"/>
        <v>310.40236618611846</v>
      </c>
      <c r="V11">
        <f t="shared" si="12"/>
        <v>302.35317276497511</v>
      </c>
    </row>
    <row r="12" spans="1:22" x14ac:dyDescent="0.25">
      <c r="A12">
        <v>-351</v>
      </c>
      <c r="B12">
        <v>42.45</v>
      </c>
      <c r="C12">
        <v>0.85599999999999998</v>
      </c>
      <c r="D12">
        <f t="shared" si="0"/>
        <v>-4.0000000000000036E-3</v>
      </c>
      <c r="E12">
        <f t="shared" si="1"/>
        <v>1.6278776945799716</v>
      </c>
      <c r="F12">
        <f t="shared" si="2"/>
        <v>-6.7526235322846781E-2</v>
      </c>
      <c r="G12">
        <f t="shared" si="3"/>
        <v>-0.26744095985938293</v>
      </c>
      <c r="H12">
        <f t="shared" si="4"/>
        <v>0.75</v>
      </c>
      <c r="J12" t="s">
        <v>17</v>
      </c>
      <c r="K12">
        <v>1.3191999999999999</v>
      </c>
      <c r="M12">
        <f t="shared" si="5"/>
        <v>5.8484232819710743E-4</v>
      </c>
      <c r="N12">
        <f t="shared" si="6"/>
        <v>628.43508936392288</v>
      </c>
      <c r="O12">
        <f t="shared" si="7"/>
        <v>0.64200000000000168</v>
      </c>
      <c r="P12" s="2">
        <v>-3</v>
      </c>
      <c r="Q12">
        <f t="shared" si="8"/>
        <v>1.6733414723380968E-2</v>
      </c>
      <c r="R12">
        <f t="shared" si="9"/>
        <v>6.148870406680329E-3</v>
      </c>
      <c r="S12">
        <f t="shared" si="13"/>
        <v>8.4721902601611969</v>
      </c>
      <c r="T12">
        <f t="shared" si="10"/>
        <v>15.401442646983288</v>
      </c>
      <c r="U12">
        <f t="shared" si="11"/>
        <v>313.4014426469833</v>
      </c>
      <c r="V12">
        <f t="shared" si="12"/>
        <v>301.84789141706023</v>
      </c>
    </row>
    <row r="13" spans="1:22" x14ac:dyDescent="0.25">
      <c r="A13">
        <v>-350</v>
      </c>
      <c r="B13">
        <v>43.2</v>
      </c>
      <c r="C13">
        <v>0.85199999999999998</v>
      </c>
      <c r="D13">
        <f t="shared" si="0"/>
        <v>0</v>
      </c>
      <c r="E13">
        <f t="shared" si="1"/>
        <v>1.6354837468149122</v>
      </c>
      <c r="F13">
        <f t="shared" si="2"/>
        <v>-6.9560405233299899E-2</v>
      </c>
      <c r="G13">
        <f t="shared" si="3"/>
        <v>0</v>
      </c>
      <c r="H13">
        <f t="shared" si="4"/>
        <v>0.82000000000000028</v>
      </c>
      <c r="J13" t="s">
        <v>18</v>
      </c>
      <c r="K13">
        <v>1.3156000000000001</v>
      </c>
      <c r="M13">
        <f t="shared" si="5"/>
        <v>7.1133447983976709E-4</v>
      </c>
      <c r="N13">
        <f t="shared" si="6"/>
        <v>697.58658821837469</v>
      </c>
      <c r="O13">
        <f t="shared" si="7"/>
        <v>0.69863999999999848</v>
      </c>
      <c r="P13" s="2">
        <v>-2</v>
      </c>
      <c r="Q13">
        <f t="shared" si="8"/>
        <v>2.2882285130061297E-2</v>
      </c>
      <c r="R13">
        <f t="shared" si="9"/>
        <v>7.4581035014972263E-3</v>
      </c>
      <c r="S13">
        <f t="shared" si="13"/>
        <v>10.276110515520235</v>
      </c>
      <c r="T13">
        <f t="shared" si="10"/>
        <v>18.68075690923347</v>
      </c>
      <c r="U13">
        <f t="shared" si="11"/>
        <v>316.68075690923348</v>
      </c>
      <c r="V13">
        <f t="shared" si="12"/>
        <v>303.65648148148148</v>
      </c>
    </row>
    <row r="14" spans="1:22" x14ac:dyDescent="0.25">
      <c r="A14">
        <v>-349</v>
      </c>
      <c r="B14">
        <v>44.02</v>
      </c>
      <c r="C14">
        <v>0.85199999999999998</v>
      </c>
      <c r="D14">
        <f t="shared" si="0"/>
        <v>4.0000000000000036E-3</v>
      </c>
      <c r="E14">
        <f t="shared" si="1"/>
        <v>1.6436500382173291</v>
      </c>
      <c r="F14">
        <f t="shared" si="2"/>
        <v>-6.9560405233299899E-2</v>
      </c>
      <c r="G14">
        <f t="shared" si="3"/>
        <v>0.23400045653113988</v>
      </c>
      <c r="H14">
        <f t="shared" si="4"/>
        <v>0.88999999999999346</v>
      </c>
      <c r="J14" t="s">
        <v>19</v>
      </c>
      <c r="K14">
        <v>5</v>
      </c>
      <c r="M14">
        <f t="shared" si="5"/>
        <v>8.5001457489306096E-4</v>
      </c>
      <c r="N14">
        <f t="shared" si="6"/>
        <v>766.52554890671843</v>
      </c>
      <c r="O14">
        <f t="shared" si="7"/>
        <v>0.75827999999999529</v>
      </c>
      <c r="P14" s="2">
        <v>-1</v>
      </c>
      <c r="Q14">
        <f t="shared" si="8"/>
        <v>3.0340388631558524E-2</v>
      </c>
      <c r="R14">
        <f t="shared" si="9"/>
        <v>8.8701722161182994E-3</v>
      </c>
      <c r="S14">
        <f t="shared" si="13"/>
        <v>12.221722314021253</v>
      </c>
      <c r="T14">
        <f t="shared" si="10"/>
        <v>22.21764968521526</v>
      </c>
      <c r="U14">
        <f t="shared" si="11"/>
        <v>320.21764968521524</v>
      </c>
      <c r="V14">
        <f t="shared" si="12"/>
        <v>305.45233600604081</v>
      </c>
    </row>
    <row r="15" spans="1:22" x14ac:dyDescent="0.25">
      <c r="A15">
        <v>-348</v>
      </c>
      <c r="B15">
        <v>44.91</v>
      </c>
      <c r="C15">
        <v>0.85599999999999998</v>
      </c>
      <c r="D15">
        <f t="shared" si="0"/>
        <v>4.0000000000000036E-3</v>
      </c>
      <c r="E15">
        <f t="shared" si="1"/>
        <v>1.6523430550627147</v>
      </c>
      <c r="F15">
        <f t="shared" si="2"/>
        <v>-6.7526235322846781E-2</v>
      </c>
      <c r="G15">
        <f t="shared" si="3"/>
        <v>0.21596650645361298</v>
      </c>
      <c r="H15">
        <f t="shared" si="4"/>
        <v>0.98000000000000398</v>
      </c>
      <c r="J15" t="s">
        <v>20</v>
      </c>
      <c r="K15">
        <v>2</v>
      </c>
      <c r="M15">
        <f t="shared" si="5"/>
        <v>1.000840317520444E-3</v>
      </c>
      <c r="N15">
        <f t="shared" si="6"/>
        <v>835.23096752014465</v>
      </c>
      <c r="O15">
        <f t="shared" si="7"/>
        <v>0.83888000000000185</v>
      </c>
      <c r="P15" s="2">
        <v>0</v>
      </c>
      <c r="Q15">
        <f t="shared" si="8"/>
        <v>3.9210560847676823E-2</v>
      </c>
      <c r="R15">
        <f t="shared" si="9"/>
        <v>1.0374376245740113E-2</v>
      </c>
      <c r="S15">
        <f t="shared" si="13"/>
        <v>14.294282294340855</v>
      </c>
      <c r="T15">
        <f t="shared" si="10"/>
        <v>25.985319282937184</v>
      </c>
      <c r="U15">
        <f t="shared" si="11"/>
        <v>323.98531928293721</v>
      </c>
      <c r="V15">
        <f t="shared" si="12"/>
        <v>305.92569354701095</v>
      </c>
    </row>
    <row r="16" spans="1:22" x14ac:dyDescent="0.25">
      <c r="A16">
        <v>-347</v>
      </c>
      <c r="B16">
        <v>45.89</v>
      </c>
      <c r="C16">
        <v>0.86</v>
      </c>
      <c r="D16">
        <f t="shared" si="0"/>
        <v>4.0000000000000036E-3</v>
      </c>
      <c r="E16">
        <f t="shared" si="1"/>
        <v>1.6617180576946593</v>
      </c>
      <c r="F16">
        <f t="shared" si="2"/>
        <v>-6.5501548756432285E-2</v>
      </c>
      <c r="G16">
        <f t="shared" si="3"/>
        <v>0.20706827191075061</v>
      </c>
      <c r="H16">
        <f t="shared" si="4"/>
        <v>1.0399999999999991</v>
      </c>
      <c r="J16" t="s">
        <v>21</v>
      </c>
      <c r="K16">
        <v>-12</v>
      </c>
      <c r="M16">
        <f t="shared" si="5"/>
        <v>1.1637657057010202E-3</v>
      </c>
      <c r="N16">
        <f t="shared" si="6"/>
        <v>903.68191135110806</v>
      </c>
      <c r="O16">
        <f t="shared" si="7"/>
        <v>0.89440000000000308</v>
      </c>
      <c r="P16" s="2">
        <v>1</v>
      </c>
      <c r="Q16">
        <f t="shared" si="8"/>
        <v>4.9584937093416936E-2</v>
      </c>
      <c r="R16">
        <f t="shared" si="9"/>
        <v>1.195832259535945E-2</v>
      </c>
      <c r="S16">
        <f t="shared" si="13"/>
        <v>16.476714830450813</v>
      </c>
      <c r="T16">
        <f t="shared" si="10"/>
        <v>29.952724228251558</v>
      </c>
      <c r="U16">
        <f t="shared" si="11"/>
        <v>327.95272422825155</v>
      </c>
      <c r="V16">
        <f t="shared" si="12"/>
        <v>306.1709994070755</v>
      </c>
    </row>
    <row r="17" spans="1:22" x14ac:dyDescent="0.25">
      <c r="A17">
        <v>-346</v>
      </c>
      <c r="B17">
        <v>46.93</v>
      </c>
      <c r="C17">
        <v>0.86399999999999999</v>
      </c>
      <c r="D17">
        <f t="shared" si="0"/>
        <v>4.0000000000000036E-3</v>
      </c>
      <c r="E17">
        <f t="shared" si="1"/>
        <v>1.6714505542124947</v>
      </c>
      <c r="F17">
        <f t="shared" si="2"/>
        <v>-6.3486257521106718E-2</v>
      </c>
      <c r="G17">
        <f t="shared" si="3"/>
        <v>0.1941296324918601</v>
      </c>
      <c r="H17">
        <f t="shared" si="4"/>
        <v>1.1300000000000026</v>
      </c>
      <c r="J17" t="s">
        <v>22</v>
      </c>
      <c r="K17">
        <v>60</v>
      </c>
      <c r="L17" t="s">
        <v>23</v>
      </c>
      <c r="M17">
        <f t="shared" si="5"/>
        <v>1.3387410452905398E-3</v>
      </c>
      <c r="N17">
        <f t="shared" si="6"/>
        <v>971.85752527497903</v>
      </c>
      <c r="O17">
        <f t="shared" si="7"/>
        <v>0.9763200000000003</v>
      </c>
      <c r="P17" s="2">
        <v>2</v>
      </c>
      <c r="Q17">
        <f t="shared" si="8"/>
        <v>6.1543259688776386E-2</v>
      </c>
      <c r="R17">
        <f t="shared" si="9"/>
        <v>1.360792709501879E-2</v>
      </c>
      <c r="S17">
        <f t="shared" si="13"/>
        <v>18.749614119391467</v>
      </c>
      <c r="T17">
        <f t="shared" si="10"/>
        <v>34.084587060180283</v>
      </c>
      <c r="U17">
        <f t="shared" si="11"/>
        <v>332.0845870601803</v>
      </c>
      <c r="V17">
        <f t="shared" si="12"/>
        <v>306.58821649264871</v>
      </c>
    </row>
    <row r="18" spans="1:22" x14ac:dyDescent="0.25">
      <c r="A18">
        <v>-345</v>
      </c>
      <c r="B18">
        <v>48.06</v>
      </c>
      <c r="C18">
        <v>0.86799999999999999</v>
      </c>
      <c r="D18">
        <f t="shared" si="0"/>
        <v>0</v>
      </c>
      <c r="E18">
        <f t="shared" si="1"/>
        <v>1.6817837664678814</v>
      </c>
      <c r="F18">
        <f t="shared" si="2"/>
        <v>-6.1480274823508103E-2</v>
      </c>
      <c r="G18">
        <f t="shared" si="3"/>
        <v>0</v>
      </c>
      <c r="H18">
        <f t="shared" si="4"/>
        <v>1.1999999999999957</v>
      </c>
      <c r="J18" t="s">
        <v>24</v>
      </c>
      <c r="K18">
        <v>4.3800000000000002E-4</v>
      </c>
      <c r="L18" t="s">
        <v>25</v>
      </c>
      <c r="M18">
        <f t="shared" si="5"/>
        <v>1.5257129652154558E-3</v>
      </c>
      <c r="N18">
        <f t="shared" si="6"/>
        <v>1039.737038107947</v>
      </c>
      <c r="O18">
        <f t="shared" si="7"/>
        <v>1.0415999999999923</v>
      </c>
      <c r="P18" s="2">
        <v>3</v>
      </c>
      <c r="Q18">
        <f t="shared" si="8"/>
        <v>7.5151186783795176E-2</v>
      </c>
      <c r="R18">
        <f t="shared" si="9"/>
        <v>1.5307460758924529E-2</v>
      </c>
      <c r="S18">
        <f t="shared" si="13"/>
        <v>21.091308056950304</v>
      </c>
      <c r="T18">
        <f t="shared" si="10"/>
        <v>38.341510449364733</v>
      </c>
      <c r="U18">
        <f t="shared" si="11"/>
        <v>336.3415104493647</v>
      </c>
      <c r="V18">
        <f t="shared" si="12"/>
        <v>305.44069912609234</v>
      </c>
    </row>
    <row r="19" spans="1:22" x14ac:dyDescent="0.25">
      <c r="A19">
        <v>-344</v>
      </c>
      <c r="B19">
        <v>49.26</v>
      </c>
      <c r="C19">
        <v>0.86799999999999999</v>
      </c>
      <c r="D19">
        <f t="shared" si="0"/>
        <v>2.0000000000000018E-3</v>
      </c>
      <c r="E19">
        <f t="shared" si="1"/>
        <v>1.6924944075030843</v>
      </c>
      <c r="F19">
        <f t="shared" si="2"/>
        <v>-6.1480274823508103E-2</v>
      </c>
      <c r="G19">
        <f t="shared" si="3"/>
        <v>9.0414954437214326E-2</v>
      </c>
      <c r="H19">
        <f t="shared" si="4"/>
        <v>1.2700000000000031</v>
      </c>
      <c r="J19" t="s">
        <v>26</v>
      </c>
      <c r="K19">
        <v>1.167</v>
      </c>
      <c r="L19" t="s">
        <v>27</v>
      </c>
      <c r="M19">
        <f t="shared" si="5"/>
        <v>1.7246244337953821E-3</v>
      </c>
      <c r="N19">
        <f t="shared" si="6"/>
        <v>1107.2997689392828</v>
      </c>
      <c r="O19">
        <f t="shared" si="7"/>
        <v>1.1023600000000033</v>
      </c>
      <c r="P19" s="2">
        <v>4</v>
      </c>
      <c r="Q19">
        <f t="shared" si="8"/>
        <v>9.0458647542719706E-2</v>
      </c>
      <c r="R19">
        <f t="shared" si="9"/>
        <v>1.7039644677878107E-2</v>
      </c>
      <c r="S19">
        <f t="shared" si="13"/>
        <v>23.477988984722426</v>
      </c>
      <c r="T19">
        <f t="shared" si="10"/>
        <v>42.68021488080084</v>
      </c>
      <c r="U19">
        <f t="shared" si="11"/>
        <v>340.68021488080086</v>
      </c>
      <c r="V19">
        <f t="shared" si="12"/>
        <v>306.38724551940146</v>
      </c>
    </row>
    <row r="20" spans="1:22" x14ac:dyDescent="0.25">
      <c r="A20">
        <v>-343</v>
      </c>
      <c r="B20">
        <v>50.53</v>
      </c>
      <c r="C20">
        <v>0.87</v>
      </c>
      <c r="D20">
        <f t="shared" si="0"/>
        <v>5.0000000000000044E-3</v>
      </c>
      <c r="E20">
        <f t="shared" si="1"/>
        <v>1.7035492982382305</v>
      </c>
      <c r="F20">
        <f t="shared" si="2"/>
        <v>-6.0480747381381476E-2</v>
      </c>
      <c r="G20">
        <f t="shared" si="3"/>
        <v>0.21895059424560093</v>
      </c>
      <c r="H20">
        <f t="shared" si="4"/>
        <v>1.3399999999999963</v>
      </c>
      <c r="J20" t="s">
        <v>28</v>
      </c>
      <c r="K20">
        <f>K19*(438.28/1000000)</f>
        <v>5.1147276000000001E-4</v>
      </c>
      <c r="L20" t="s">
        <v>29</v>
      </c>
      <c r="M20">
        <f t="shared" si="5"/>
        <v>1.9354147761890704E-3</v>
      </c>
      <c r="N20">
        <f t="shared" si="6"/>
        <v>1174.5251334360084</v>
      </c>
      <c r="O20">
        <f t="shared" si="7"/>
        <v>1.1657999999999999</v>
      </c>
      <c r="P20" s="2">
        <v>5</v>
      </c>
      <c r="Q20">
        <f t="shared" si="8"/>
        <v>0.10749829222059781</v>
      </c>
      <c r="R20">
        <f t="shared" si="9"/>
        <v>1.8785796091367768E-2</v>
      </c>
      <c r="S20">
        <f t="shared" si="13"/>
        <v>25.883914954809782</v>
      </c>
      <c r="T20">
        <f t="shared" si="10"/>
        <v>47.053904529324264</v>
      </c>
      <c r="U20">
        <f t="shared" si="11"/>
        <v>345.05390452932426</v>
      </c>
      <c r="V20">
        <f t="shared" si="12"/>
        <v>307.6606932037642</v>
      </c>
    </row>
    <row r="21" spans="1:22" x14ac:dyDescent="0.25">
      <c r="A21">
        <v>-342</v>
      </c>
      <c r="B21">
        <v>51.87</v>
      </c>
      <c r="C21">
        <v>0.875</v>
      </c>
      <c r="D21">
        <f t="shared" si="0"/>
        <v>-1.0000000000000009E-3</v>
      </c>
      <c r="E21">
        <f t="shared" si="1"/>
        <v>1.7149162479935849</v>
      </c>
      <c r="F21">
        <f t="shared" si="2"/>
        <v>-5.7991946977686754E-2</v>
      </c>
      <c r="G21">
        <f t="shared" si="3"/>
        <v>-4.2339533905576349E-2</v>
      </c>
      <c r="H21">
        <f t="shared" si="4"/>
        <v>1.4200000000000017</v>
      </c>
      <c r="J21" t="s">
        <v>30</v>
      </c>
      <c r="K21">
        <v>14.7</v>
      </c>
      <c r="M21">
        <f t="shared" si="5"/>
        <v>2.158019692958433E-3</v>
      </c>
      <c r="N21">
        <f t="shared" si="6"/>
        <v>1241.3926501180297</v>
      </c>
      <c r="O21">
        <f t="shared" si="7"/>
        <v>1.2425000000000017</v>
      </c>
      <c r="P21" s="2">
        <v>6</v>
      </c>
      <c r="Q21">
        <f t="shared" si="8"/>
        <v>0.12628408831196558</v>
      </c>
      <c r="R21">
        <f t="shared" si="9"/>
        <v>2.0526026965239974E-2</v>
      </c>
      <c r="S21">
        <f t="shared" si="13"/>
        <v>28.281683339070089</v>
      </c>
      <c r="T21">
        <f t="shared" si="10"/>
        <v>51.41276464895433</v>
      </c>
      <c r="U21">
        <f t="shared" si="11"/>
        <v>349.41276464895435</v>
      </c>
      <c r="V21">
        <f t="shared" si="12"/>
        <v>305.80819256933546</v>
      </c>
    </row>
    <row r="22" spans="1:22" x14ac:dyDescent="0.25">
      <c r="A22">
        <v>-341</v>
      </c>
      <c r="B22">
        <v>53.29</v>
      </c>
      <c r="C22">
        <v>0.874</v>
      </c>
      <c r="D22">
        <f t="shared" si="0"/>
        <v>2.0000000000000018E-3</v>
      </c>
      <c r="E22">
        <f t="shared" si="1"/>
        <v>1.7266457202409118</v>
      </c>
      <c r="F22">
        <f t="shared" si="2"/>
        <v>-5.8488567365596968E-2</v>
      </c>
      <c r="G22">
        <f t="shared" si="3"/>
        <v>8.2886442169612926E-2</v>
      </c>
      <c r="H22">
        <f t="shared" si="4"/>
        <v>1.490000000000002</v>
      </c>
      <c r="J22" t="s">
        <v>31</v>
      </c>
      <c r="K22">
        <f>K20/14.7</f>
        <v>3.4794065306122454E-5</v>
      </c>
      <c r="L22" t="s">
        <v>29</v>
      </c>
      <c r="M22">
        <f t="shared" si="5"/>
        <v>2.3923712797451063E-3</v>
      </c>
      <c r="N22">
        <f t="shared" si="6"/>
        <v>1307.8819466018672</v>
      </c>
      <c r="O22">
        <f t="shared" si="7"/>
        <v>1.3022599999999984</v>
      </c>
      <c r="P22" s="2">
        <v>7</v>
      </c>
      <c r="Q22">
        <f t="shared" si="8"/>
        <v>0.14681011527720556</v>
      </c>
      <c r="R22">
        <f t="shared" si="9"/>
        <v>2.2239494821502448E-2</v>
      </c>
      <c r="S22">
        <f t="shared" si="13"/>
        <v>30.642576433703319</v>
      </c>
      <c r="T22">
        <f t="shared" si="10"/>
        <v>55.704589841270156</v>
      </c>
      <c r="U22">
        <f t="shared" si="11"/>
        <v>353.70458984127015</v>
      </c>
      <c r="V22">
        <f t="shared" si="12"/>
        <v>307.03313375756244</v>
      </c>
    </row>
    <row r="23" spans="1:22" x14ac:dyDescent="0.25">
      <c r="A23">
        <v>-340</v>
      </c>
      <c r="B23">
        <v>54.78</v>
      </c>
      <c r="C23">
        <v>0.876</v>
      </c>
      <c r="D23">
        <f t="shared" si="0"/>
        <v>-2.0000000000000018E-3</v>
      </c>
      <c r="E23">
        <f t="shared" si="1"/>
        <v>1.7386220279179425</v>
      </c>
      <c r="F23">
        <f t="shared" si="2"/>
        <v>-5.7495893831919269E-2</v>
      </c>
      <c r="G23">
        <f t="shared" si="3"/>
        <v>-8.1401280421928582E-2</v>
      </c>
      <c r="H23">
        <f t="shared" si="4"/>
        <v>1.5600000000000023</v>
      </c>
      <c r="J23" t="s">
        <v>32</v>
      </c>
      <c r="K23">
        <v>44000000</v>
      </c>
      <c r="L23" t="s">
        <v>33</v>
      </c>
      <c r="M23">
        <f t="shared" si="5"/>
        <v>2.6383980480532937E-3</v>
      </c>
      <c r="N23">
        <f t="shared" si="6"/>
        <v>1373.9727658110069</v>
      </c>
      <c r="O23">
        <f t="shared" si="7"/>
        <v>1.3665600000000047</v>
      </c>
      <c r="P23" s="2">
        <v>8</v>
      </c>
      <c r="Q23">
        <f t="shared" si="8"/>
        <v>0.169049610098708</v>
      </c>
      <c r="R23">
        <f t="shared" si="9"/>
        <v>2.390470376340581E-2</v>
      </c>
      <c r="S23">
        <f t="shared" si="13"/>
        <v>32.936976225151135</v>
      </c>
      <c r="T23">
        <f t="shared" si="10"/>
        <v>59.875538050896601</v>
      </c>
      <c r="U23">
        <f t="shared" si="11"/>
        <v>357.87553805089658</v>
      </c>
      <c r="V23">
        <f t="shared" si="12"/>
        <v>305.78656844063681</v>
      </c>
    </row>
    <row r="24" spans="1:22" x14ac:dyDescent="0.25">
      <c r="A24">
        <v>-339</v>
      </c>
      <c r="B24">
        <v>56.34</v>
      </c>
      <c r="C24">
        <v>0.874</v>
      </c>
      <c r="D24">
        <f t="shared" si="0"/>
        <v>-3.0000000000000027E-3</v>
      </c>
      <c r="E24">
        <f t="shared" si="1"/>
        <v>1.7508168426497546</v>
      </c>
      <c r="F24">
        <f t="shared" si="2"/>
        <v>-5.8488567365596968E-2</v>
      </c>
      <c r="G24">
        <f t="shared" si="3"/>
        <v>-0.12055727798643061</v>
      </c>
      <c r="H24">
        <f t="shared" si="4"/>
        <v>1.6299999999999955</v>
      </c>
      <c r="J24" t="s">
        <v>34</v>
      </c>
      <c r="K24">
        <v>298</v>
      </c>
      <c r="L24" t="s">
        <v>35</v>
      </c>
      <c r="M24">
        <f t="shared" si="5"/>
        <v>2.8960249471326719E-3</v>
      </c>
      <c r="N24">
        <f t="shared" si="6"/>
        <v>1439.6449721510296</v>
      </c>
      <c r="O24">
        <f t="shared" si="7"/>
        <v>1.424619999999992</v>
      </c>
      <c r="P24" s="2">
        <v>9</v>
      </c>
      <c r="Q24">
        <f t="shared" si="8"/>
        <v>0.19295431386211381</v>
      </c>
      <c r="R24">
        <f t="shared" si="9"/>
        <v>2.5499851663881801E-2</v>
      </c>
      <c r="S24">
        <f t="shared" si="13"/>
        <v>35.134842761945734</v>
      </c>
      <c r="T24">
        <f t="shared" si="10"/>
        <v>63.871000189104265</v>
      </c>
      <c r="U24">
        <f t="shared" si="11"/>
        <v>361.87100018910428</v>
      </c>
      <c r="V24">
        <f t="shared" si="12"/>
        <v>305.56910641422746</v>
      </c>
    </row>
    <row r="25" spans="1:22" x14ac:dyDescent="0.25">
      <c r="A25">
        <v>-338</v>
      </c>
      <c r="B25">
        <v>57.97</v>
      </c>
      <c r="C25">
        <v>0.871</v>
      </c>
      <c r="D25">
        <f t="shared" si="0"/>
        <v>3.0000000000000027E-3</v>
      </c>
      <c r="E25">
        <f t="shared" si="1"/>
        <v>1.7632033003707717</v>
      </c>
      <c r="F25">
        <f t="shared" si="2"/>
        <v>-5.9981844992336796E-2</v>
      </c>
      <c r="G25">
        <f t="shared" si="3"/>
        <v>0.11896031681638682</v>
      </c>
      <c r="H25">
        <f t="shared" si="4"/>
        <v>1.7000000000000028</v>
      </c>
      <c r="J25" t="s">
        <v>36</v>
      </c>
      <c r="K25">
        <v>0.9</v>
      </c>
      <c r="M25">
        <f t="shared" si="5"/>
        <v>3.1651733869544965E-3</v>
      </c>
      <c r="N25">
        <f t="shared" si="6"/>
        <v>1504.8785576475916</v>
      </c>
      <c r="O25">
        <f t="shared" si="7"/>
        <v>1.4807000000000077</v>
      </c>
      <c r="P25" s="2">
        <v>10</v>
      </c>
      <c r="Q25">
        <f t="shared" si="8"/>
        <v>0.21845416552599561</v>
      </c>
      <c r="R25">
        <f t="shared" si="9"/>
        <v>2.7003217408524849E-2</v>
      </c>
      <c r="S25">
        <f t="shared" si="13"/>
        <v>37.206247715510401</v>
      </c>
      <c r="T25">
        <f t="shared" si="10"/>
        <v>67.636570084414458</v>
      </c>
      <c r="U25">
        <f t="shared" si="11"/>
        <v>365.63657008441447</v>
      </c>
      <c r="V25">
        <f t="shared" si="12"/>
        <v>307.79550925723294</v>
      </c>
    </row>
    <row r="26" spans="1:22" x14ac:dyDescent="0.25">
      <c r="A26">
        <v>-337</v>
      </c>
      <c r="B26">
        <v>59.67</v>
      </c>
      <c r="C26">
        <v>0.874</v>
      </c>
      <c r="D26">
        <f t="shared" si="0"/>
        <v>-1.0000000000000009E-3</v>
      </c>
      <c r="E26">
        <f t="shared" si="1"/>
        <v>1.775756037844098</v>
      </c>
      <c r="F26">
        <f t="shared" si="2"/>
        <v>-5.8488567365596968E-2</v>
      </c>
      <c r="G26">
        <f t="shared" si="3"/>
        <v>-3.9163631599470013E-2</v>
      </c>
      <c r="H26">
        <f t="shared" si="4"/>
        <v>1.769999999999996</v>
      </c>
      <c r="J26" t="s">
        <v>37</v>
      </c>
      <c r="K26">
        <v>0.9</v>
      </c>
      <c r="M26">
        <f t="shared" si="5"/>
        <v>3.445761262274027E-3</v>
      </c>
      <c r="N26">
        <f t="shared" si="6"/>
        <v>1569.6536480454336</v>
      </c>
      <c r="O26">
        <f t="shared" si="7"/>
        <v>1.5469799999999949</v>
      </c>
      <c r="P26" s="2">
        <v>11</v>
      </c>
      <c r="Q26">
        <f t="shared" si="8"/>
        <v>0.24545738293452046</v>
      </c>
      <c r="R26">
        <f t="shared" si="9"/>
        <v>2.8393579991788709E-2</v>
      </c>
      <c r="S26">
        <f t="shared" si="13"/>
        <v>39.121951829752767</v>
      </c>
      <c r="T26">
        <f t="shared" si="10"/>
        <v>71.119094217852933</v>
      </c>
      <c r="U26">
        <f t="shared" si="11"/>
        <v>369.11909421785293</v>
      </c>
      <c r="V26">
        <f t="shared" si="12"/>
        <v>306.48854282075439</v>
      </c>
    </row>
    <row r="27" spans="1:22" x14ac:dyDescent="0.25">
      <c r="A27">
        <v>-336</v>
      </c>
      <c r="B27">
        <v>61.44</v>
      </c>
      <c r="C27">
        <v>0.873</v>
      </c>
      <c r="D27">
        <f t="shared" si="0"/>
        <v>-4.0000000000000036E-3</v>
      </c>
      <c r="E27">
        <f t="shared" si="1"/>
        <v>1.7884512070234555</v>
      </c>
      <c r="F27">
        <f t="shared" si="2"/>
        <v>-5.8985756294430272E-2</v>
      </c>
      <c r="G27">
        <f t="shared" si="3"/>
        <v>-0.15563216957412745</v>
      </c>
      <c r="H27">
        <f t="shared" si="4"/>
        <v>1.8400000000000034</v>
      </c>
      <c r="J27" t="s">
        <v>38</v>
      </c>
      <c r="L27" t="s">
        <v>39</v>
      </c>
      <c r="M27">
        <f t="shared" si="5"/>
        <v>3.7377029777715242E-3</v>
      </c>
      <c r="N27">
        <f t="shared" si="6"/>
        <v>1633.9505088664894</v>
      </c>
      <c r="O27">
        <f t="shared" si="7"/>
        <v>1.6063200000000011</v>
      </c>
      <c r="P27" s="2">
        <v>12</v>
      </c>
      <c r="Q27">
        <f t="shared" si="8"/>
        <v>0.27385096292630917</v>
      </c>
      <c r="R27">
        <f t="shared" si="9"/>
        <v>2.9650659256894585E-2</v>
      </c>
      <c r="S27">
        <f t="shared" si="13"/>
        <v>40.854012192337393</v>
      </c>
      <c r="T27">
        <f t="shared" si="10"/>
        <v>74.267775670499233</v>
      </c>
      <c r="U27">
        <f t="shared" si="11"/>
        <v>372.26777567049925</v>
      </c>
      <c r="V27">
        <f t="shared" si="12"/>
        <v>305.5181814385262</v>
      </c>
    </row>
    <row r="28" spans="1:22" x14ac:dyDescent="0.25">
      <c r="A28">
        <v>-335</v>
      </c>
      <c r="B28">
        <v>63.28</v>
      </c>
      <c r="C28">
        <v>0.86899999999999999</v>
      </c>
      <c r="D28">
        <f t="shared" si="0"/>
        <v>1.0000000000000009E-3</v>
      </c>
      <c r="E28">
        <f t="shared" si="1"/>
        <v>1.8012664704896202</v>
      </c>
      <c r="F28">
        <f t="shared" si="2"/>
        <v>-6.0980223551333534E-2</v>
      </c>
      <c r="G28">
        <f t="shared" si="3"/>
        <v>3.8876137597009967E-2</v>
      </c>
      <c r="H28">
        <f t="shared" si="4"/>
        <v>1.9000000000000057</v>
      </c>
      <c r="J28" t="s">
        <v>40</v>
      </c>
      <c r="L28" t="s">
        <v>41</v>
      </c>
      <c r="M28">
        <f t="shared" si="5"/>
        <v>4.0409094742643826E-3</v>
      </c>
      <c r="N28">
        <f t="shared" si="6"/>
        <v>1697.7495514252953</v>
      </c>
      <c r="O28">
        <f t="shared" si="7"/>
        <v>1.6511000000000118</v>
      </c>
      <c r="P28" s="2">
        <v>13</v>
      </c>
      <c r="Q28">
        <f t="shared" si="8"/>
        <v>0.30350162218320376</v>
      </c>
      <c r="R28">
        <f t="shared" si="9"/>
        <v>3.0755566256058242E-2</v>
      </c>
      <c r="S28">
        <f t="shared" si="13"/>
        <v>42.376402761266633</v>
      </c>
      <c r="T28">
        <f t="shared" si="10"/>
        <v>77.035302167623229</v>
      </c>
      <c r="U28">
        <f t="shared" si="11"/>
        <v>375.03530216762323</v>
      </c>
      <c r="V28">
        <f t="shared" si="12"/>
        <v>307.30075402361729</v>
      </c>
    </row>
    <row r="29" spans="1:22" x14ac:dyDescent="0.25">
      <c r="A29">
        <v>-334</v>
      </c>
      <c r="B29">
        <v>65.180000000000007</v>
      </c>
      <c r="C29">
        <v>0.87</v>
      </c>
      <c r="D29">
        <f t="shared" si="0"/>
        <v>-2.0000000000000018E-3</v>
      </c>
      <c r="E29">
        <f t="shared" si="1"/>
        <v>1.8141143561291255</v>
      </c>
      <c r="F29">
        <f t="shared" si="2"/>
        <v>-6.0480747381381476E-2</v>
      </c>
      <c r="G29">
        <f t="shared" si="3"/>
        <v>-7.7293044701775643E-2</v>
      </c>
      <c r="H29">
        <f t="shared" si="4"/>
        <v>1.9699999999999989</v>
      </c>
      <c r="J29" t="s">
        <v>42</v>
      </c>
      <c r="L29" t="s">
        <v>43</v>
      </c>
      <c r="M29">
        <f t="shared" si="5"/>
        <v>4.3552882559820547E-3</v>
      </c>
      <c r="N29">
        <f t="shared" si="6"/>
        <v>1761.0313387998406</v>
      </c>
      <c r="O29">
        <f t="shared" si="7"/>
        <v>1.7138999999999898</v>
      </c>
      <c r="P29" s="2">
        <v>14</v>
      </c>
      <c r="Q29">
        <f t="shared" si="8"/>
        <v>0.334257188439262</v>
      </c>
      <c r="R29">
        <f t="shared" si="9"/>
        <v>3.1691249702670454E-2</v>
      </c>
      <c r="S29">
        <f t="shared" si="13"/>
        <v>43.665629506779041</v>
      </c>
      <c r="T29">
        <f t="shared" si="10"/>
        <v>79.378964334103955</v>
      </c>
      <c r="U29">
        <f t="shared" si="11"/>
        <v>377.37896433410396</v>
      </c>
      <c r="V29">
        <f t="shared" si="12"/>
        <v>306.30098789206198</v>
      </c>
    </row>
    <row r="30" spans="1:22" x14ac:dyDescent="0.25">
      <c r="A30">
        <v>-333</v>
      </c>
      <c r="B30">
        <v>67.150000000000006</v>
      </c>
      <c r="C30">
        <v>0.86799999999999999</v>
      </c>
      <c r="D30">
        <f t="shared" si="0"/>
        <v>6.0000000000000053E-3</v>
      </c>
      <c r="E30">
        <f t="shared" si="1"/>
        <v>1.8270460170047342</v>
      </c>
      <c r="F30">
        <f t="shared" si="2"/>
        <v>-6.1480274823508103E-2</v>
      </c>
      <c r="G30">
        <f t="shared" si="3"/>
        <v>0.23017890852434381</v>
      </c>
      <c r="H30">
        <f t="shared" si="4"/>
        <v>2.039999999999992</v>
      </c>
      <c r="J30" t="s">
        <v>44</v>
      </c>
      <c r="K30">
        <f>(K31*81.4)/30000</f>
        <v>8.14</v>
      </c>
      <c r="L30" t="s">
        <v>45</v>
      </c>
      <c r="M30">
        <f t="shared" si="5"/>
        <v>4.6807434188954281E-3</v>
      </c>
      <c r="N30">
        <f t="shared" si="6"/>
        <v>1823.7765917560264</v>
      </c>
      <c r="O30">
        <f t="shared" si="7"/>
        <v>1.7707199999999961</v>
      </c>
      <c r="P30" s="2">
        <v>15</v>
      </c>
      <c r="Q30">
        <f t="shared" si="8"/>
        <v>0.36594843814193245</v>
      </c>
      <c r="R30">
        <f t="shared" si="9"/>
        <v>3.2442923903922338E-2</v>
      </c>
      <c r="S30">
        <f t="shared" si="13"/>
        <v>44.701320036171552</v>
      </c>
      <c r="T30">
        <f t="shared" si="10"/>
        <v>81.261727562813476</v>
      </c>
      <c r="U30">
        <f t="shared" si="11"/>
        <v>379.26172756281346</v>
      </c>
      <c r="V30">
        <f t="shared" si="12"/>
        <v>309.17565186956767</v>
      </c>
    </row>
    <row r="31" spans="1:22" x14ac:dyDescent="0.25">
      <c r="A31">
        <v>-332</v>
      </c>
      <c r="B31">
        <v>69.19</v>
      </c>
      <c r="C31">
        <v>0.874</v>
      </c>
      <c r="D31">
        <f t="shared" si="0"/>
        <v>7.0000000000000062E-3</v>
      </c>
      <c r="E31">
        <f t="shared" si="1"/>
        <v>1.840043330603494</v>
      </c>
      <c r="F31">
        <f t="shared" si="2"/>
        <v>-5.8488567365596968E-2</v>
      </c>
      <c r="G31">
        <f t="shared" si="3"/>
        <v>0.26680015226708964</v>
      </c>
      <c r="H31">
        <f t="shared" si="4"/>
        <v>2.1000000000000085</v>
      </c>
      <c r="J31" t="s">
        <v>46</v>
      </c>
      <c r="K31">
        <v>3000</v>
      </c>
      <c r="M31">
        <f t="shared" si="5"/>
        <v>5.0171756800919563E-3</v>
      </c>
      <c r="N31">
        <f t="shared" si="6"/>
        <v>1885.9661946239676</v>
      </c>
      <c r="O31">
        <f t="shared" si="7"/>
        <v>1.8354000000000068</v>
      </c>
      <c r="P31" s="2">
        <v>16</v>
      </c>
      <c r="Q31">
        <f t="shared" si="8"/>
        <v>0.39839136204585479</v>
      </c>
      <c r="R31">
        <f t="shared" si="9"/>
        <v>3.29984630048894E-2</v>
      </c>
      <c r="S31">
        <f t="shared" si="13"/>
        <v>45.466766801033991</v>
      </c>
      <c r="T31">
        <f t="shared" si="10"/>
        <v>82.653219501301123</v>
      </c>
      <c r="U31">
        <f t="shared" si="11"/>
        <v>380.65321950130112</v>
      </c>
      <c r="V31">
        <f t="shared" si="12"/>
        <v>309.50382738739182</v>
      </c>
    </row>
    <row r="32" spans="1:22" x14ac:dyDescent="0.25">
      <c r="A32">
        <v>-331</v>
      </c>
      <c r="B32">
        <v>71.290000000000006</v>
      </c>
      <c r="C32">
        <v>0.88100000000000001</v>
      </c>
      <c r="D32">
        <f t="shared" si="0"/>
        <v>-1.0000000000000009E-3</v>
      </c>
      <c r="E32">
        <f t="shared" si="1"/>
        <v>1.8530286147129897</v>
      </c>
      <c r="F32">
        <f t="shared" si="2"/>
        <v>-5.5024091587952087E-2</v>
      </c>
      <c r="G32">
        <f t="shared" si="3"/>
        <v>-3.8049001549709895E-2</v>
      </c>
      <c r="H32">
        <f t="shared" si="4"/>
        <v>2.1599999999999966</v>
      </c>
      <c r="J32" t="s">
        <v>47</v>
      </c>
      <c r="K32">
        <v>1.4</v>
      </c>
      <c r="M32">
        <f t="shared" si="5"/>
        <v>5.3644824081872065E-3</v>
      </c>
      <c r="N32">
        <f t="shared" si="6"/>
        <v>1947.5812011242801</v>
      </c>
      <c r="O32">
        <f t="shared" si="7"/>
        <v>1.9029599999999984</v>
      </c>
      <c r="P32" s="2">
        <v>17</v>
      </c>
      <c r="Q32">
        <f t="shared" si="8"/>
        <v>0.43138982505074419</v>
      </c>
      <c r="R32">
        <f t="shared" si="9"/>
        <v>3.334874643026553E-2</v>
      </c>
      <c r="S32">
        <f t="shared" si="13"/>
        <v>45.94940306241029</v>
      </c>
      <c r="T32">
        <f t="shared" si="10"/>
        <v>83.530595300319121</v>
      </c>
      <c r="U32">
        <f t="shared" si="11"/>
        <v>381.53059530031913</v>
      </c>
      <c r="V32">
        <f t="shared" si="12"/>
        <v>306.68053572170646</v>
      </c>
    </row>
    <row r="33" spans="1:22" x14ac:dyDescent="0.25">
      <c r="A33">
        <v>-330</v>
      </c>
      <c r="B33">
        <v>73.45</v>
      </c>
      <c r="C33">
        <v>0.88</v>
      </c>
      <c r="D33">
        <f t="shared" si="0"/>
        <v>-1.0000000000000009E-3</v>
      </c>
      <c r="E33">
        <f t="shared" si="1"/>
        <v>1.8659918001262754</v>
      </c>
      <c r="F33">
        <f t="shared" si="2"/>
        <v>-5.551732784983137E-2</v>
      </c>
      <c r="G33">
        <f t="shared" si="3"/>
        <v>-3.8184318173669525E-2</v>
      </c>
      <c r="H33">
        <f t="shared" si="4"/>
        <v>2.2199999999999989</v>
      </c>
      <c r="J33" t="s">
        <v>48</v>
      </c>
      <c r="K33">
        <f>SUM(S3:S103)</f>
        <v>1377.8449860619892</v>
      </c>
      <c r="L33" t="s">
        <v>39</v>
      </c>
      <c r="M33">
        <f t="shared" si="5"/>
        <v>5.7225576547636596E-3</v>
      </c>
      <c r="N33">
        <f t="shared" si="6"/>
        <v>2008.6028401426256</v>
      </c>
      <c r="O33">
        <f t="shared" si="7"/>
        <v>1.9535999999999998</v>
      </c>
      <c r="P33" s="2">
        <v>18</v>
      </c>
      <c r="Q33">
        <f t="shared" si="8"/>
        <v>0.46473857148100972</v>
      </c>
      <c r="R33">
        <f t="shared" si="9"/>
        <v>3.3487941139978217E-2</v>
      </c>
      <c r="S33">
        <f t="shared" si="13"/>
        <v>46.14119179528268</v>
      </c>
      <c r="T33">
        <f t="shared" si="10"/>
        <v>83.879244596305952</v>
      </c>
      <c r="U33">
        <f t="shared" si="11"/>
        <v>381.87924459630597</v>
      </c>
      <c r="V33">
        <f t="shared" si="12"/>
        <v>306.65807197227548</v>
      </c>
    </row>
    <row r="34" spans="1:22" x14ac:dyDescent="0.25">
      <c r="A34">
        <v>-329</v>
      </c>
      <c r="B34">
        <v>75.67</v>
      </c>
      <c r="C34">
        <v>0.879</v>
      </c>
      <c r="D34">
        <f t="shared" si="0"/>
        <v>-2.0000000000000018E-3</v>
      </c>
      <c r="E34">
        <f t="shared" si="1"/>
        <v>1.8789237339675673</v>
      </c>
      <c r="F34">
        <f t="shared" si="2"/>
        <v>-5.6011124926228104E-2</v>
      </c>
      <c r="G34">
        <f t="shared" si="3"/>
        <v>-7.6403640443288345E-2</v>
      </c>
      <c r="H34">
        <f t="shared" si="4"/>
        <v>2.289999999999992</v>
      </c>
      <c r="M34">
        <f t="shared" si="5"/>
        <v>6.0912921868267128E-3</v>
      </c>
      <c r="N34">
        <f t="shared" si="6"/>
        <v>2069.0125214507148</v>
      </c>
      <c r="O34">
        <f t="shared" si="7"/>
        <v>2.0129099999999966</v>
      </c>
      <c r="P34" s="2">
        <v>19</v>
      </c>
      <c r="Q34">
        <f t="shared" si="8"/>
        <v>0.49822651262098794</v>
      </c>
      <c r="R34">
        <f t="shared" si="9"/>
        <v>3.3413707750257982E-2</v>
      </c>
      <c r="S34">
        <f t="shared" si="13"/>
        <v>46.038909691453782</v>
      </c>
      <c r="T34">
        <f t="shared" si="10"/>
        <v>83.6933077951294</v>
      </c>
      <c r="U34">
        <f t="shared" si="11"/>
        <v>381.69330779512939</v>
      </c>
      <c r="V34">
        <f t="shared" si="12"/>
        <v>306.3198063924354</v>
      </c>
    </row>
    <row r="35" spans="1:22" x14ac:dyDescent="0.25">
      <c r="A35">
        <v>-328</v>
      </c>
      <c r="B35">
        <v>77.959999999999994</v>
      </c>
      <c r="C35">
        <v>0.877</v>
      </c>
      <c r="D35">
        <f t="shared" si="0"/>
        <v>-8.0000000000000071E-3</v>
      </c>
      <c r="E35">
        <f t="shared" si="1"/>
        <v>1.8918718304455837</v>
      </c>
      <c r="F35">
        <f t="shared" si="2"/>
        <v>-5.7000406633959479E-2</v>
      </c>
      <c r="G35">
        <f t="shared" si="3"/>
        <v>-0.30856567150600167</v>
      </c>
      <c r="H35">
        <f t="shared" si="4"/>
        <v>2.3500000000000085</v>
      </c>
      <c r="M35">
        <f t="shared" si="5"/>
        <v>6.4705735202681804E-3</v>
      </c>
      <c r="N35">
        <f t="shared" si="6"/>
        <v>2128.7918413720686</v>
      </c>
      <c r="O35">
        <f t="shared" si="7"/>
        <v>2.0609500000000072</v>
      </c>
      <c r="P35" s="2">
        <v>20</v>
      </c>
      <c r="Q35">
        <f t="shared" si="8"/>
        <v>0.53164022037124592</v>
      </c>
      <c r="R35">
        <f t="shared" si="9"/>
        <v>3.3127319705018921E-2</v>
      </c>
      <c r="S35">
        <f t="shared" si="13"/>
        <v>45.644311359235736</v>
      </c>
      <c r="T35">
        <f t="shared" si="10"/>
        <v>82.975974567754989</v>
      </c>
      <c r="U35">
        <f t="shared" si="11"/>
        <v>380.97597456775497</v>
      </c>
      <c r="V35">
        <f t="shared" si="12"/>
        <v>304.18251238977041</v>
      </c>
    </row>
    <row r="36" spans="1:22" x14ac:dyDescent="0.25">
      <c r="A36">
        <v>-327</v>
      </c>
      <c r="B36">
        <v>80.31</v>
      </c>
      <c r="C36">
        <v>0.86899999999999999</v>
      </c>
      <c r="D36">
        <f t="shared" si="0"/>
        <v>-6.0000000000000053E-3</v>
      </c>
      <c r="E36">
        <f t="shared" si="1"/>
        <v>1.9047696259065952</v>
      </c>
      <c r="F36">
        <f t="shared" si="2"/>
        <v>-6.0980223551333534E-2</v>
      </c>
      <c r="G36">
        <f t="shared" si="3"/>
        <v>-0.23528994471571871</v>
      </c>
      <c r="H36">
        <f t="shared" si="4"/>
        <v>2.3999999999999915</v>
      </c>
      <c r="J36" t="s">
        <v>50</v>
      </c>
      <c r="K36">
        <v>8.14E-2</v>
      </c>
      <c r="M36">
        <f t="shared" si="5"/>
        <v>6.8602859543264814E-3</v>
      </c>
      <c r="N36">
        <f t="shared" si="6"/>
        <v>2187.9225883907488</v>
      </c>
      <c r="O36">
        <f t="shared" si="7"/>
        <v>2.0855999999999848</v>
      </c>
      <c r="P36" s="2">
        <v>21</v>
      </c>
      <c r="Q36">
        <f t="shared" si="8"/>
        <v>0.56476754007626484</v>
      </c>
      <c r="R36">
        <f t="shared" si="9"/>
        <v>3.2633687464710959E-2</v>
      </c>
      <c r="S36">
        <f t="shared" si="13"/>
        <v>44.96416265193902</v>
      </c>
      <c r="T36">
        <f t="shared" si="10"/>
        <v>81.739544437507789</v>
      </c>
      <c r="U36">
        <f t="shared" si="11"/>
        <v>379.73954443750779</v>
      </c>
      <c r="V36">
        <f t="shared" si="12"/>
        <v>304.78646596567182</v>
      </c>
    </row>
    <row r="37" spans="1:22" x14ac:dyDescent="0.25">
      <c r="A37">
        <v>-326</v>
      </c>
      <c r="B37">
        <v>82.71</v>
      </c>
      <c r="C37">
        <v>0.86299999999999999</v>
      </c>
      <c r="D37">
        <f t="shared" si="0"/>
        <v>4.0000000000000036E-3</v>
      </c>
      <c r="E37">
        <f t="shared" si="1"/>
        <v>1.9175580208254361</v>
      </c>
      <c r="F37">
        <f t="shared" si="2"/>
        <v>-6.3989204284790407E-2</v>
      </c>
      <c r="G37">
        <f t="shared" si="3"/>
        <v>0.15777835680933852</v>
      </c>
      <c r="H37">
        <f t="shared" si="4"/>
        <v>2.460000000000008</v>
      </c>
      <c r="J37" t="s">
        <v>51</v>
      </c>
      <c r="K37">
        <v>7.9000000000000001E-2</v>
      </c>
      <c r="M37">
        <f t="shared" si="5"/>
        <v>7.2603106070330469E-3</v>
      </c>
      <c r="N37">
        <f t="shared" si="6"/>
        <v>2246.386748701394</v>
      </c>
      <c r="O37">
        <f t="shared" si="7"/>
        <v>2.1229800000000143</v>
      </c>
      <c r="P37" s="2">
        <v>22</v>
      </c>
      <c r="Q37">
        <f t="shared" si="8"/>
        <v>0.5974012275409758</v>
      </c>
      <c r="R37">
        <f t="shared" si="9"/>
        <v>3.1941283019244815E-2</v>
      </c>
      <c r="S37">
        <f t="shared" si="13"/>
        <v>44.010136658384596</v>
      </c>
      <c r="T37">
        <f t="shared" si="10"/>
        <v>80.005237703090785</v>
      </c>
      <c r="U37">
        <f t="shared" si="11"/>
        <v>378.00523770309076</v>
      </c>
      <c r="V37">
        <f t="shared" si="12"/>
        <v>308.28556658265006</v>
      </c>
    </row>
    <row r="38" spans="1:22" x14ac:dyDescent="0.25">
      <c r="A38">
        <v>-325</v>
      </c>
      <c r="B38">
        <v>85.17</v>
      </c>
      <c r="C38">
        <v>0.86699999999999999</v>
      </c>
      <c r="D38">
        <f t="shared" si="0"/>
        <v>1.5000000000000013E-2</v>
      </c>
      <c r="E38">
        <f t="shared" si="1"/>
        <v>1.9302866472455196</v>
      </c>
      <c r="F38">
        <f t="shared" si="2"/>
        <v>-6.198090252378971E-2</v>
      </c>
      <c r="G38">
        <f t="shared" si="3"/>
        <v>0.58826809739246999</v>
      </c>
      <c r="H38">
        <f t="shared" si="4"/>
        <v>2.519999999999996</v>
      </c>
      <c r="J38" t="s">
        <v>52</v>
      </c>
      <c r="K38">
        <v>0.13700000000000001</v>
      </c>
      <c r="M38">
        <f t="shared" si="5"/>
        <v>7.6705254516339187E-3</v>
      </c>
      <c r="N38">
        <f t="shared" si="6"/>
        <v>2304.1665116988438</v>
      </c>
      <c r="O38">
        <f t="shared" si="7"/>
        <v>2.1848399999999968</v>
      </c>
      <c r="P38" s="2">
        <v>23</v>
      </c>
      <c r="Q38">
        <f t="shared" si="8"/>
        <v>0.62934251056022061</v>
      </c>
      <c r="R38">
        <f t="shared" si="9"/>
        <v>3.1061963794840275E-2</v>
      </c>
      <c r="S38">
        <f t="shared" si="13"/>
        <v>42.798571073837721</v>
      </c>
      <c r="T38">
        <f t="shared" si="10"/>
        <v>77.80275436755926</v>
      </c>
      <c r="U38">
        <f t="shared" si="11"/>
        <v>375.80275436755926</v>
      </c>
      <c r="V38">
        <f t="shared" si="12"/>
        <v>312.12544501877585</v>
      </c>
    </row>
    <row r="39" spans="1:22" x14ac:dyDescent="0.25">
      <c r="A39">
        <v>-324</v>
      </c>
      <c r="B39">
        <v>87.69</v>
      </c>
      <c r="C39">
        <v>0.88200000000000001</v>
      </c>
      <c r="D39">
        <f t="shared" si="0"/>
        <v>-1.3000000000000012E-2</v>
      </c>
      <c r="E39">
        <f t="shared" si="1"/>
        <v>1.9429500700770987</v>
      </c>
      <c r="F39">
        <f t="shared" si="2"/>
        <v>-5.4531414868180264E-2</v>
      </c>
      <c r="G39">
        <f t="shared" si="3"/>
        <v>-0.51404348273208766</v>
      </c>
      <c r="H39">
        <f t="shared" si="4"/>
        <v>2.5700000000000074</v>
      </c>
      <c r="J39" t="s">
        <v>53</v>
      </c>
      <c r="K39">
        <f>K36/2</f>
        <v>4.07E-2</v>
      </c>
      <c r="M39">
        <f t="shared" si="5"/>
        <v>8.0908053539749756E-3</v>
      </c>
      <c r="N39">
        <f t="shared" si="6"/>
        <v>2361.2442754056742</v>
      </c>
      <c r="O39">
        <f t="shared" si="7"/>
        <v>2.2667400000000026</v>
      </c>
      <c r="P39" s="2">
        <v>24</v>
      </c>
      <c r="Q39">
        <f t="shared" si="8"/>
        <v>0.66040447435506089</v>
      </c>
      <c r="R39">
        <f t="shared" si="9"/>
        <v>3.0010699042043565E-2</v>
      </c>
      <c r="S39">
        <f t="shared" si="13"/>
        <v>41.350091205109521</v>
      </c>
      <c r="T39">
        <f t="shared" si="10"/>
        <v>75.169588806059849</v>
      </c>
      <c r="U39">
        <f t="shared" si="11"/>
        <v>373.16958880605983</v>
      </c>
      <c r="V39">
        <f t="shared" si="12"/>
        <v>302.21270249841677</v>
      </c>
    </row>
    <row r="40" spans="1:22" x14ac:dyDescent="0.25">
      <c r="A40">
        <v>-323</v>
      </c>
      <c r="B40">
        <v>90.26</v>
      </c>
      <c r="C40">
        <v>0.86899999999999999</v>
      </c>
      <c r="D40">
        <f t="shared" si="0"/>
        <v>6.0000000000000053E-3</v>
      </c>
      <c r="E40">
        <f t="shared" si="1"/>
        <v>1.9554953291841271</v>
      </c>
      <c r="F40">
        <f t="shared" si="2"/>
        <v>-6.0980223551333534E-2</v>
      </c>
      <c r="G40">
        <f t="shared" si="3"/>
        <v>0.23956744656922038</v>
      </c>
      <c r="H40">
        <f t="shared" si="4"/>
        <v>2.6299999999999955</v>
      </c>
      <c r="J40" t="s">
        <v>56</v>
      </c>
      <c r="K40">
        <v>0.29780000000000001</v>
      </c>
      <c r="M40">
        <f t="shared" si="5"/>
        <v>8.5210221108395472E-3</v>
      </c>
      <c r="N40">
        <f t="shared" si="6"/>
        <v>2417.6026518360195</v>
      </c>
      <c r="O40">
        <f t="shared" si="7"/>
        <v>2.2854699999999943</v>
      </c>
      <c r="P40" s="2">
        <v>25</v>
      </c>
      <c r="Q40">
        <f t="shared" si="8"/>
        <v>0.69041517339710445</v>
      </c>
      <c r="R40">
        <f t="shared" si="9"/>
        <v>2.8805205865340855E-2</v>
      </c>
      <c r="S40">
        <f t="shared" si="13"/>
        <v>39.689108475784856</v>
      </c>
      <c r="T40">
        <f t="shared" si="10"/>
        <v>72.150118107483152</v>
      </c>
      <c r="U40">
        <f t="shared" si="11"/>
        <v>370.15011810748314</v>
      </c>
      <c r="V40">
        <f t="shared" si="12"/>
        <v>308.80062762045054</v>
      </c>
    </row>
    <row r="41" spans="1:22" x14ac:dyDescent="0.25">
      <c r="A41">
        <v>-322</v>
      </c>
      <c r="B41">
        <v>92.89</v>
      </c>
      <c r="C41">
        <v>0.875</v>
      </c>
      <c r="D41">
        <f t="shared" si="0"/>
        <v>-6.0000000000000053E-3</v>
      </c>
      <c r="E41">
        <f t="shared" si="1"/>
        <v>1.9679689628786923</v>
      </c>
      <c r="F41">
        <f t="shared" si="2"/>
        <v>-5.7991946977686754E-2</v>
      </c>
      <c r="G41">
        <f t="shared" si="3"/>
        <v>-0.24191433205582352</v>
      </c>
      <c r="H41">
        <f t="shared" si="4"/>
        <v>2.6799999999999926</v>
      </c>
      <c r="J41" t="s">
        <v>71</v>
      </c>
      <c r="K41">
        <v>314.16000000000003</v>
      </c>
      <c r="M41">
        <f t="shared" si="5"/>
        <v>8.9610444892259996E-3</v>
      </c>
      <c r="N41">
        <f t="shared" si="6"/>
        <v>2473.2244722939945</v>
      </c>
      <c r="O41">
        <f t="shared" si="7"/>
        <v>2.3450000000000002</v>
      </c>
      <c r="P41" s="2">
        <v>26</v>
      </c>
      <c r="Q41">
        <f t="shared" si="8"/>
        <v>0.71922037926244531</v>
      </c>
      <c r="R41">
        <f t="shared" si="9"/>
        <v>2.7465505968164217E-2</v>
      </c>
      <c r="S41">
        <f t="shared" si="13"/>
        <v>37.843209689551273</v>
      </c>
      <c r="T41">
        <f t="shared" si="10"/>
        <v>68.794491827228711</v>
      </c>
      <c r="U41">
        <f t="shared" si="11"/>
        <v>366.79449182722874</v>
      </c>
      <c r="V41">
        <f t="shared" si="12"/>
        <v>304.49531199729324</v>
      </c>
    </row>
    <row r="42" spans="1:22" x14ac:dyDescent="0.25">
      <c r="A42">
        <v>-321</v>
      </c>
      <c r="B42">
        <v>95.57</v>
      </c>
      <c r="C42">
        <v>0.86899999999999999</v>
      </c>
      <c r="D42">
        <f t="shared" si="0"/>
        <v>-7.0000000000000062E-3</v>
      </c>
      <c r="E42">
        <f t="shared" si="1"/>
        <v>1.9803215860087564</v>
      </c>
      <c r="F42">
        <f t="shared" si="2"/>
        <v>-6.0980223551333534E-2</v>
      </c>
      <c r="G42">
        <f t="shared" si="3"/>
        <v>-0.28715910738156003</v>
      </c>
      <c r="H42">
        <f t="shared" si="4"/>
        <v>2.730000000000004</v>
      </c>
      <c r="M42">
        <f t="shared" si="5"/>
        <v>9.4107382665534201E-3</v>
      </c>
      <c r="N42">
        <f t="shared" si="6"/>
        <v>2528.0927926051413</v>
      </c>
      <c r="O42">
        <f t="shared" si="7"/>
        <v>2.3723699999999965</v>
      </c>
      <c r="P42" s="2">
        <v>27</v>
      </c>
      <c r="Q42">
        <f t="shared" si="8"/>
        <v>0.74668588523060953</v>
      </c>
      <c r="R42">
        <f t="shared" si="9"/>
        <v>2.6013417720559096E-2</v>
      </c>
      <c r="S42">
        <f t="shared" si="13"/>
        <v>35.84245717818122</v>
      </c>
      <c r="T42">
        <f t="shared" si="10"/>
        <v>65.157359738780158</v>
      </c>
      <c r="U42">
        <f t="shared" si="11"/>
        <v>363.15735973878014</v>
      </c>
      <c r="V42">
        <f t="shared" si="12"/>
        <v>304.04347339739655</v>
      </c>
    </row>
    <row r="43" spans="1:22" x14ac:dyDescent="0.25">
      <c r="A43">
        <v>-320</v>
      </c>
      <c r="B43">
        <v>98.3</v>
      </c>
      <c r="C43">
        <v>0.86199999999999999</v>
      </c>
      <c r="D43">
        <f t="shared" si="0"/>
        <v>4.0000000000000036E-3</v>
      </c>
      <c r="E43">
        <f t="shared" si="1"/>
        <v>1.9925535178321356</v>
      </c>
      <c r="F43">
        <f t="shared" si="2"/>
        <v>-6.4492734175287211E-2</v>
      </c>
      <c r="G43">
        <f t="shared" si="3"/>
        <v>0.16541993747770684</v>
      </c>
      <c r="H43">
        <f t="shared" si="4"/>
        <v>2.7900000000000063</v>
      </c>
      <c r="M43">
        <f t="shared" si="5"/>
        <v>9.8699662717825921E-3</v>
      </c>
      <c r="N43">
        <f t="shared" si="6"/>
        <v>2582.1908982792775</v>
      </c>
      <c r="O43">
        <f t="shared" si="7"/>
        <v>2.4049800000000165</v>
      </c>
      <c r="P43" s="2">
        <v>28</v>
      </c>
      <c r="Q43">
        <f t="shared" si="8"/>
        <v>0.77269930295116862</v>
      </c>
      <c r="R43">
        <f t="shared" si="9"/>
        <v>2.4472001100993901E-2</v>
      </c>
      <c r="S43">
        <f t="shared" si="13"/>
        <v>33.718624017387498</v>
      </c>
      <c r="T43">
        <f t="shared" si="10"/>
        <v>61.296481546332267</v>
      </c>
      <c r="U43">
        <f t="shared" si="11"/>
        <v>359.29648154633225</v>
      </c>
      <c r="V43">
        <f t="shared" si="12"/>
        <v>307.88006457810627</v>
      </c>
    </row>
    <row r="44" spans="1:22" x14ac:dyDescent="0.25">
      <c r="A44">
        <v>-319</v>
      </c>
      <c r="B44">
        <v>101.09</v>
      </c>
      <c r="C44">
        <v>0.86599999999999999</v>
      </c>
      <c r="D44">
        <f t="shared" si="0"/>
        <v>-2.0000000000000018E-3</v>
      </c>
      <c r="E44">
        <f t="shared" si="1"/>
        <v>2.0047081965443363</v>
      </c>
      <c r="F44">
        <f t="shared" si="2"/>
        <v>-6.2482107982653363E-2</v>
      </c>
      <c r="G44">
        <f t="shared" si="3"/>
        <v>-8.3742343061661659E-2</v>
      </c>
      <c r="H44">
        <f t="shared" si="4"/>
        <v>2.8299999999999983</v>
      </c>
      <c r="M44">
        <f t="shared" si="5"/>
        <v>1.0338588427439767E-2</v>
      </c>
      <c r="N44">
        <f t="shared" si="6"/>
        <v>2635.5023096032073</v>
      </c>
      <c r="O44">
        <f t="shared" si="7"/>
        <v>2.4507799999999986</v>
      </c>
      <c r="P44" s="2">
        <v>29</v>
      </c>
      <c r="Q44">
        <f t="shared" si="8"/>
        <v>0.79717130405216252</v>
      </c>
      <c r="R44">
        <f t="shared" si="9"/>
        <v>2.2864975234725193E-2</v>
      </c>
      <c r="S44">
        <f t="shared" si="13"/>
        <v>31.504391484980076</v>
      </c>
      <c r="T44">
        <f t="shared" si="10"/>
        <v>57.271267958375304</v>
      </c>
      <c r="U44">
        <f t="shared" si="11"/>
        <v>355.27126795837529</v>
      </c>
      <c r="V44">
        <f t="shared" si="12"/>
        <v>305.63497873182308</v>
      </c>
    </row>
    <row r="45" spans="1:22" x14ac:dyDescent="0.25">
      <c r="A45">
        <v>-318</v>
      </c>
      <c r="B45">
        <v>103.92</v>
      </c>
      <c r="C45">
        <v>0.86399999999999999</v>
      </c>
      <c r="D45">
        <f t="shared" si="0"/>
        <v>0</v>
      </c>
      <c r="E45">
        <f t="shared" si="1"/>
        <v>2.0166991380649715</v>
      </c>
      <c r="F45">
        <f t="shared" si="2"/>
        <v>-6.3486257521106718E-2</v>
      </c>
      <c r="G45">
        <f t="shared" si="3"/>
        <v>0</v>
      </c>
      <c r="H45">
        <f t="shared" si="4"/>
        <v>2.8799999999999955</v>
      </c>
      <c r="M45">
        <f t="shared" si="5"/>
        <v>1.0816461792529725E-2</v>
      </c>
      <c r="N45">
        <f t="shared" si="6"/>
        <v>2688.0107866616981</v>
      </c>
      <c r="O45">
        <f t="shared" si="7"/>
        <v>2.4883199999999857</v>
      </c>
      <c r="P45" s="2">
        <v>30</v>
      </c>
      <c r="Q45">
        <f t="shared" si="8"/>
        <v>0.82003627928688771</v>
      </c>
      <c r="R45">
        <f t="shared" si="9"/>
        <v>2.1216129504706971E-2</v>
      </c>
      <c r="S45">
        <f t="shared" si="13"/>
        <v>29.232537662985063</v>
      </c>
      <c r="T45">
        <f t="shared" si="10"/>
        <v>53.14130566204696</v>
      </c>
      <c r="U45">
        <f t="shared" si="11"/>
        <v>351.14130566204699</v>
      </c>
      <c r="V45">
        <f t="shared" si="12"/>
        <v>306.25866050808315</v>
      </c>
    </row>
    <row r="46" spans="1:22" x14ac:dyDescent="0.25">
      <c r="A46">
        <v>-317</v>
      </c>
      <c r="B46">
        <v>106.8</v>
      </c>
      <c r="C46">
        <v>0.86399999999999999</v>
      </c>
      <c r="D46">
        <f t="shared" si="0"/>
        <v>3.0000000000000027E-3</v>
      </c>
      <c r="E46">
        <f t="shared" si="1"/>
        <v>2.0285712526925375</v>
      </c>
      <c r="F46">
        <f t="shared" si="2"/>
        <v>-6.3486257521106718E-2</v>
      </c>
      <c r="G46">
        <f t="shared" si="3"/>
        <v>0.12850305649763671</v>
      </c>
      <c r="H46">
        <f t="shared" si="4"/>
        <v>2.9200000000000017</v>
      </c>
      <c r="M46">
        <f t="shared" si="5"/>
        <v>1.1303440606325019E-2</v>
      </c>
      <c r="N46">
        <f t="shared" si="6"/>
        <v>2739.7003342852208</v>
      </c>
      <c r="O46">
        <f t="shared" si="7"/>
        <v>2.5228800000000051</v>
      </c>
      <c r="P46" s="2">
        <v>31</v>
      </c>
      <c r="Q46">
        <f t="shared" si="8"/>
        <v>0.84125240879159469</v>
      </c>
      <c r="R46">
        <f t="shared" si="9"/>
        <v>1.9548749454775249E-2</v>
      </c>
      <c r="S46">
        <f t="shared" si="13"/>
        <v>26.93514642122604</v>
      </c>
      <c r="T46">
        <f t="shared" si="10"/>
        <v>48.964919348579059</v>
      </c>
      <c r="U46">
        <f t="shared" si="11"/>
        <v>346.96491934857909</v>
      </c>
      <c r="V46">
        <f t="shared" si="12"/>
        <v>307.21057792342907</v>
      </c>
    </row>
    <row r="47" spans="1:22" x14ac:dyDescent="0.25">
      <c r="A47">
        <v>-316</v>
      </c>
      <c r="B47">
        <v>109.72</v>
      </c>
      <c r="C47">
        <v>0.86699999999999999</v>
      </c>
      <c r="D47">
        <f t="shared" si="0"/>
        <v>-2.0000000000000018E-3</v>
      </c>
      <c r="E47">
        <f t="shared" si="1"/>
        <v>2.0402857989324916</v>
      </c>
      <c r="F47">
        <f t="shared" si="2"/>
        <v>-6.198090252378971E-2</v>
      </c>
      <c r="G47">
        <f t="shared" si="3"/>
        <v>-8.6467787202752916E-2</v>
      </c>
      <c r="H47">
        <f t="shared" si="4"/>
        <v>2.9699999999999989</v>
      </c>
      <c r="M47">
        <f t="shared" si="5"/>
        <v>1.1799376333017675E-2</v>
      </c>
      <c r="N47">
        <f t="shared" si="6"/>
        <v>2790.555206922942</v>
      </c>
      <c r="O47">
        <f t="shared" si="7"/>
        <v>2.5749899999999921</v>
      </c>
      <c r="P47" s="2">
        <v>32</v>
      </c>
      <c r="Q47">
        <f t="shared" si="8"/>
        <v>0.86080115824636994</v>
      </c>
      <c r="R47">
        <f t="shared" si="9"/>
        <v>1.7885077907003222E-2</v>
      </c>
      <c r="S47">
        <f t="shared" si="13"/>
        <v>24.642864920573778</v>
      </c>
      <c r="T47">
        <f t="shared" si="10"/>
        <v>44.797821941778743</v>
      </c>
      <c r="U47">
        <f t="shared" si="11"/>
        <v>342.79782194177875</v>
      </c>
      <c r="V47">
        <f t="shared" si="12"/>
        <v>305.36049716148602</v>
      </c>
    </row>
    <row r="48" spans="1:22" x14ac:dyDescent="0.25">
      <c r="A48">
        <v>-315</v>
      </c>
      <c r="B48">
        <v>112.69</v>
      </c>
      <c r="C48">
        <v>0.86499999999999999</v>
      </c>
      <c r="D48">
        <f t="shared" si="0"/>
        <v>1.0000000000000009E-2</v>
      </c>
      <c r="E48">
        <f t="shared" si="1"/>
        <v>2.0518853788898719</v>
      </c>
      <c r="F48">
        <f t="shared" si="2"/>
        <v>-6.2983892535185784E-2</v>
      </c>
      <c r="G48">
        <f t="shared" si="3"/>
        <v>0.43605470401912816</v>
      </c>
      <c r="H48">
        <f t="shared" si="4"/>
        <v>3.0100000000000051</v>
      </c>
      <c r="M48">
        <f t="shared" si="5"/>
        <v>1.2304117707219217E-2</v>
      </c>
      <c r="N48">
        <f t="shared" si="6"/>
        <v>2840.559913439467</v>
      </c>
      <c r="O48">
        <f t="shared" si="7"/>
        <v>2.6036500000000116</v>
      </c>
      <c r="P48" s="2">
        <v>33</v>
      </c>
      <c r="Q48">
        <f t="shared" si="8"/>
        <v>0.87868623615337316</v>
      </c>
      <c r="R48">
        <f t="shared" si="9"/>
        <v>1.6245829908787091E-2</v>
      </c>
      <c r="S48">
        <f t="shared" si="13"/>
        <v>22.38423528522042</v>
      </c>
      <c r="T48">
        <f t="shared" si="10"/>
        <v>40.691899657048367</v>
      </c>
      <c r="U48">
        <f t="shared" si="11"/>
        <v>338.69189965704834</v>
      </c>
      <c r="V48">
        <f t="shared" si="12"/>
        <v>309.49681898830335</v>
      </c>
    </row>
    <row r="49" spans="1:22" x14ac:dyDescent="0.25">
      <c r="A49">
        <v>-314</v>
      </c>
      <c r="B49">
        <v>115.7</v>
      </c>
      <c r="C49">
        <v>0.875</v>
      </c>
      <c r="D49">
        <f t="shared" si="0"/>
        <v>-5.0000000000000044E-3</v>
      </c>
      <c r="E49">
        <f t="shared" si="1"/>
        <v>2.0633333589517497</v>
      </c>
      <c r="F49">
        <f t="shared" si="2"/>
        <v>-5.7991946977686754E-2</v>
      </c>
      <c r="G49">
        <f t="shared" si="3"/>
        <v>-0.21953230398490348</v>
      </c>
      <c r="H49">
        <f t="shared" si="4"/>
        <v>3.0600000000000023</v>
      </c>
      <c r="M49">
        <f t="shared" si="5"/>
        <v>1.2817510780295268E-2</v>
      </c>
      <c r="N49">
        <f t="shared" si="6"/>
        <v>2889.6992218339051</v>
      </c>
      <c r="O49">
        <f t="shared" si="7"/>
        <v>2.6774999999999989</v>
      </c>
      <c r="P49" s="2">
        <v>34</v>
      </c>
      <c r="Q49">
        <f t="shared" si="8"/>
        <v>0.89493206606216025</v>
      </c>
      <c r="R49">
        <f t="shared" si="9"/>
        <v>1.4649777408292097E-2</v>
      </c>
      <c r="S49">
        <f t="shared" si="13"/>
        <v>20.185122349825196</v>
      </c>
      <c r="T49">
        <f t="shared" si="10"/>
        <v>36.694171713190293</v>
      </c>
      <c r="U49">
        <f t="shared" si="11"/>
        <v>334.69417171319031</v>
      </c>
      <c r="V49">
        <f t="shared" si="12"/>
        <v>304.13352364489447</v>
      </c>
    </row>
    <row r="50" spans="1:22" x14ac:dyDescent="0.25">
      <c r="A50">
        <v>-313</v>
      </c>
      <c r="B50">
        <v>118.76</v>
      </c>
      <c r="C50">
        <v>0.87</v>
      </c>
      <c r="D50">
        <f t="shared" si="0"/>
        <v>1.2000000000000011E-2</v>
      </c>
      <c r="E50">
        <f t="shared" si="1"/>
        <v>2.0746701889240069</v>
      </c>
      <c r="F50">
        <f t="shared" si="2"/>
        <v>-6.0480747381381476E-2</v>
      </c>
      <c r="G50">
        <f t="shared" si="3"/>
        <v>0.53331678475821587</v>
      </c>
      <c r="H50">
        <f t="shared" si="4"/>
        <v>3.0899999999999892</v>
      </c>
      <c r="M50">
        <f t="shared" si="5"/>
        <v>1.333939896751968E-2</v>
      </c>
      <c r="N50">
        <f t="shared" si="6"/>
        <v>2937.9581638797772</v>
      </c>
      <c r="O50">
        <f t="shared" si="7"/>
        <v>2.6882999999999946</v>
      </c>
      <c r="P50" s="2">
        <v>35</v>
      </c>
      <c r="Q50">
        <f t="shared" si="8"/>
        <v>0.90958184347045234</v>
      </c>
      <c r="R50">
        <f t="shared" si="9"/>
        <v>1.3113416086247942E-2</v>
      </c>
      <c r="S50">
        <f t="shared" si="13"/>
        <v>18.0682546053742</v>
      </c>
      <c r="T50">
        <f t="shared" si="10"/>
        <v>32.84595582612279</v>
      </c>
      <c r="U50">
        <f t="shared" si="11"/>
        <v>330.8459558261228</v>
      </c>
      <c r="V50">
        <f t="shared" si="12"/>
        <v>309.97091206838479</v>
      </c>
    </row>
    <row r="51" spans="1:22" x14ac:dyDescent="0.25">
      <c r="A51">
        <v>-312</v>
      </c>
      <c r="B51">
        <v>121.85</v>
      </c>
      <c r="C51">
        <v>0.88200000000000001</v>
      </c>
      <c r="D51">
        <f t="shared" si="0"/>
        <v>-5.0000000000000044E-3</v>
      </c>
      <c r="E51">
        <f t="shared" si="1"/>
        <v>2.085825533520743</v>
      </c>
      <c r="F51">
        <f t="shared" si="2"/>
        <v>-5.4531414868180264E-2</v>
      </c>
      <c r="G51">
        <f t="shared" si="3"/>
        <v>-0.22344353677251572</v>
      </c>
      <c r="H51">
        <f t="shared" si="4"/>
        <v>3.1400000000000006</v>
      </c>
      <c r="M51">
        <f t="shared" si="5"/>
        <v>1.3869623096033925E-2</v>
      </c>
      <c r="N51">
        <f t="shared" si="6"/>
        <v>2985.3220396843872</v>
      </c>
      <c r="O51">
        <f t="shared" si="7"/>
        <v>2.7694800000000002</v>
      </c>
      <c r="P51" s="2">
        <v>36</v>
      </c>
      <c r="Q51">
        <f t="shared" si="8"/>
        <v>0.92269525955670029</v>
      </c>
      <c r="R51">
        <f t="shared" si="9"/>
        <v>1.1650722753607234E-2</v>
      </c>
      <c r="S51">
        <f t="shared" si="13"/>
        <v>16.052889930760461</v>
      </c>
      <c r="T51">
        <f t="shared" si="10"/>
        <v>29.182260548317604</v>
      </c>
      <c r="U51">
        <f t="shared" si="11"/>
        <v>327.18226054831763</v>
      </c>
      <c r="V51">
        <f t="shared" si="12"/>
        <v>303.94640207608143</v>
      </c>
    </row>
    <row r="52" spans="1:22" x14ac:dyDescent="0.25">
      <c r="A52">
        <v>-311</v>
      </c>
      <c r="B52">
        <v>124.99</v>
      </c>
      <c r="C52">
        <v>0.877</v>
      </c>
      <c r="D52">
        <f t="shared" si="0"/>
        <v>-3.7000000000000033E-2</v>
      </c>
      <c r="E52">
        <f t="shared" si="1"/>
        <v>2.0968752680596876</v>
      </c>
      <c r="F52">
        <f t="shared" si="2"/>
        <v>-5.7000406633959479E-2</v>
      </c>
      <c r="G52">
        <f t="shared" si="3"/>
        <v>-1.7210545454149941</v>
      </c>
      <c r="H52">
        <f t="shared" si="4"/>
        <v>3.1700000000000017</v>
      </c>
      <c r="M52">
        <f t="shared" si="5"/>
        <v>1.4408021453596452E-2</v>
      </c>
      <c r="N52">
        <f t="shared" si="6"/>
        <v>3031.7764221662369</v>
      </c>
      <c r="O52">
        <f t="shared" si="7"/>
        <v>2.7800899999999964</v>
      </c>
      <c r="P52" s="2">
        <v>37</v>
      </c>
      <c r="Q52">
        <f t="shared" si="8"/>
        <v>0.93434598231030752</v>
      </c>
      <c r="R52">
        <f t="shared" si="9"/>
        <v>1.0273007398599265E-2</v>
      </c>
      <c r="S52">
        <f t="shared" si="13"/>
        <v>14.154611736558824</v>
      </c>
      <c r="T52">
        <f t="shared" si="10"/>
        <v>25.73141468222639</v>
      </c>
      <c r="U52">
        <f t="shared" si="11"/>
        <v>323.73141468222639</v>
      </c>
      <c r="V52">
        <f t="shared" si="12"/>
        <v>292.66661697816096</v>
      </c>
    </row>
    <row r="53" spans="1:22" x14ac:dyDescent="0.25">
      <c r="A53">
        <v>-310</v>
      </c>
      <c r="B53">
        <v>128.16</v>
      </c>
      <c r="C53">
        <v>0.84</v>
      </c>
      <c r="D53">
        <f t="shared" si="0"/>
        <v>1.0000000000000009E-2</v>
      </c>
      <c r="E53">
        <f t="shared" si="1"/>
        <v>2.1077524987401626</v>
      </c>
      <c r="F53">
        <f t="shared" si="2"/>
        <v>-7.5720713938118356E-2</v>
      </c>
      <c r="G53">
        <f t="shared" si="3"/>
        <v>0.47838631867247977</v>
      </c>
      <c r="H53">
        <f t="shared" si="4"/>
        <v>3.210000000000008</v>
      </c>
      <c r="M53">
        <f t="shared" si="5"/>
        <v>1.4954429838107177E-2</v>
      </c>
      <c r="N53">
        <f t="shared" si="6"/>
        <v>3077.3071614491669</v>
      </c>
      <c r="O53">
        <f t="shared" si="7"/>
        <v>2.6964000000000157</v>
      </c>
      <c r="P53" s="2">
        <v>38</v>
      </c>
      <c r="Q53">
        <f t="shared" si="8"/>
        <v>0.94461898970890679</v>
      </c>
      <c r="R53">
        <f t="shared" si="9"/>
        <v>8.988859590704612E-3</v>
      </c>
      <c r="S53">
        <f t="shared" si="13"/>
        <v>12.385255118011042</v>
      </c>
      <c r="T53">
        <f t="shared" si="10"/>
        <v>22.514933035117409</v>
      </c>
      <c r="U53">
        <f t="shared" si="11"/>
        <v>320.51493303511739</v>
      </c>
      <c r="V53">
        <f t="shared" si="12"/>
        <v>309.10042692170504</v>
      </c>
    </row>
    <row r="54" spans="1:22" x14ac:dyDescent="0.25">
      <c r="A54">
        <v>-309</v>
      </c>
      <c r="B54">
        <v>131.37</v>
      </c>
      <c r="C54">
        <v>0.85</v>
      </c>
      <c r="D54">
        <f t="shared" si="0"/>
        <v>-2.0000000000000018E-3</v>
      </c>
      <c r="E54">
        <f t="shared" si="1"/>
        <v>2.1184961999117879</v>
      </c>
      <c r="F54">
        <f t="shared" si="2"/>
        <v>-7.0581074285707285E-2</v>
      </c>
      <c r="G54">
        <f t="shared" si="3"/>
        <v>-9.6688539385141034E-2</v>
      </c>
      <c r="H54">
        <f t="shared" si="4"/>
        <v>3.2400000000000091</v>
      </c>
      <c r="M54">
        <f t="shared" si="5"/>
        <v>1.5508681607891145E-2</v>
      </c>
      <c r="N54">
        <f t="shared" si="6"/>
        <v>3121.9003891718307</v>
      </c>
      <c r="O54">
        <f t="shared" si="7"/>
        <v>2.7539999999999933</v>
      </c>
      <c r="P54" s="2">
        <v>39</v>
      </c>
      <c r="Q54">
        <f t="shared" si="8"/>
        <v>0.9536078492996114</v>
      </c>
      <c r="R54">
        <f t="shared" si="9"/>
        <v>7.8041847790178975E-3</v>
      </c>
      <c r="S54">
        <f t="shared" si="13"/>
        <v>10.752956868542945</v>
      </c>
      <c r="T54">
        <f t="shared" si="10"/>
        <v>19.547607337750954</v>
      </c>
      <c r="U54">
        <f t="shared" si="11"/>
        <v>317.54760733775095</v>
      </c>
      <c r="V54">
        <f t="shared" si="12"/>
        <v>304.63115349999333</v>
      </c>
    </row>
    <row r="55" spans="1:22" x14ac:dyDescent="0.25">
      <c r="A55">
        <v>-308</v>
      </c>
      <c r="B55">
        <v>134.61000000000001</v>
      </c>
      <c r="C55">
        <v>0.84799999999999998</v>
      </c>
      <c r="D55">
        <f t="shared" si="0"/>
        <v>7.0000000000000062E-3</v>
      </c>
      <c r="E55">
        <f t="shared" si="1"/>
        <v>2.1290773242527368</v>
      </c>
      <c r="F55">
        <f t="shared" si="2"/>
        <v>-7.1604147743286189E-2</v>
      </c>
      <c r="G55">
        <f t="shared" si="3"/>
        <v>0.34147390863165972</v>
      </c>
      <c r="H55">
        <f t="shared" si="4"/>
        <v>3.2799999999999727</v>
      </c>
      <c r="M55">
        <f t="shared" si="5"/>
        <v>1.6070607732726047E-2</v>
      </c>
      <c r="N55">
        <f t="shared" si="6"/>
        <v>3165.5425227112287</v>
      </c>
      <c r="O55">
        <f t="shared" si="7"/>
        <v>2.7814399999999941</v>
      </c>
      <c r="P55" s="2">
        <v>40</v>
      </c>
      <c r="Q55">
        <f t="shared" si="8"/>
        <v>0.9614120340786293</v>
      </c>
      <c r="R55">
        <f t="shared" si="9"/>
        <v>6.7223222940008265E-3</v>
      </c>
      <c r="S55">
        <f t="shared" si="13"/>
        <v>9.2623180678882004</v>
      </c>
      <c r="T55">
        <f t="shared" si="10"/>
        <v>16.837801810412007</v>
      </c>
      <c r="U55">
        <f t="shared" si="11"/>
        <v>314.83780181041203</v>
      </c>
      <c r="V55">
        <f t="shared" si="12"/>
        <v>307.78111872453326</v>
      </c>
    </row>
    <row r="56" spans="1:22" x14ac:dyDescent="0.25">
      <c r="A56">
        <v>-307</v>
      </c>
      <c r="B56">
        <v>137.88999999999999</v>
      </c>
      <c r="C56">
        <v>0.85499999999999998</v>
      </c>
      <c r="D56">
        <f t="shared" si="0"/>
        <v>8.0000000000000071E-3</v>
      </c>
      <c r="E56">
        <f t="shared" si="1"/>
        <v>2.1395327715979393</v>
      </c>
      <c r="F56">
        <f t="shared" si="2"/>
        <v>-6.8033885271827368E-2</v>
      </c>
      <c r="G56">
        <f t="shared" si="3"/>
        <v>0.39378983255752198</v>
      </c>
      <c r="H56">
        <f t="shared" si="4"/>
        <v>3.3000000000000114</v>
      </c>
      <c r="M56">
        <f t="shared" si="5"/>
        <v>1.6640036845597551E-2</v>
      </c>
      <c r="N56">
        <f t="shared" si="6"/>
        <v>3208.2202693190056</v>
      </c>
      <c r="O56">
        <f t="shared" si="7"/>
        <v>2.8215000000000039</v>
      </c>
      <c r="P56" s="2">
        <v>41</v>
      </c>
      <c r="Q56">
        <f t="shared" si="8"/>
        <v>0.96813435637263012</v>
      </c>
      <c r="R56">
        <f t="shared" si="9"/>
        <v>5.7442337734516791E-3</v>
      </c>
      <c r="S56">
        <f t="shared" si="13"/>
        <v>7.9146637038656324</v>
      </c>
      <c r="T56">
        <f t="shared" si="10"/>
        <v>14.387925124680518</v>
      </c>
      <c r="U56">
        <f t="shared" si="11"/>
        <v>312.38792512468052</v>
      </c>
      <c r="V56">
        <f t="shared" si="12"/>
        <v>307.98680582327052</v>
      </c>
    </row>
    <row r="57" spans="1:22" x14ac:dyDescent="0.25">
      <c r="A57">
        <v>-306</v>
      </c>
      <c r="B57">
        <v>141.19</v>
      </c>
      <c r="C57">
        <v>0.86299999999999999</v>
      </c>
      <c r="D57">
        <f t="shared" si="0"/>
        <v>9.000000000000008E-3</v>
      </c>
      <c r="E57">
        <f t="shared" si="1"/>
        <v>2.1498039382270222</v>
      </c>
      <c r="F57">
        <f t="shared" si="2"/>
        <v>-6.3989204284790407E-2</v>
      </c>
      <c r="G57">
        <f t="shared" si="3"/>
        <v>0.44373258007964916</v>
      </c>
      <c r="H57">
        <f t="shared" si="4"/>
        <v>3.3400000000000034</v>
      </c>
      <c r="M57">
        <f t="shared" si="5"/>
        <v>1.7216795295166076E-2</v>
      </c>
      <c r="N57">
        <f t="shared" si="6"/>
        <v>3249.9206301692393</v>
      </c>
      <c r="O57">
        <f t="shared" si="7"/>
        <v>2.8824200000000046</v>
      </c>
      <c r="P57" s="2">
        <v>42</v>
      </c>
      <c r="Q57">
        <f t="shared" si="8"/>
        <v>0.9738785901460818</v>
      </c>
      <c r="R57">
        <f t="shared" si="9"/>
        <v>4.8687484336689124E-3</v>
      </c>
      <c r="S57">
        <f t="shared" si="13"/>
        <v>6.7083806180222387</v>
      </c>
      <c r="T57">
        <f t="shared" si="10"/>
        <v>12.195044748751666</v>
      </c>
      <c r="U57">
        <f t="shared" si="11"/>
        <v>310.19504474875168</v>
      </c>
      <c r="V57">
        <f t="shared" si="12"/>
        <v>308.23078883291066</v>
      </c>
    </row>
    <row r="58" spans="1:22" x14ac:dyDescent="0.25">
      <c r="A58">
        <v>-305</v>
      </c>
      <c r="B58">
        <v>144.53</v>
      </c>
      <c r="C58">
        <v>0.872</v>
      </c>
      <c r="D58">
        <f t="shared" si="0"/>
        <v>-2.0000000000000018E-3</v>
      </c>
      <c r="E58">
        <f t="shared" si="1"/>
        <v>2.1599580026785188</v>
      </c>
      <c r="F58">
        <f t="shared" si="2"/>
        <v>-5.9483515067432782E-2</v>
      </c>
      <c r="G58">
        <f t="shared" si="3"/>
        <v>-9.9621902785847927E-2</v>
      </c>
      <c r="H58">
        <f t="shared" si="4"/>
        <v>3.3700000000000045</v>
      </c>
      <c r="M58">
        <f t="shared" si="5"/>
        <v>1.7800707198929167E-2</v>
      </c>
      <c r="N58">
        <f t="shared" si="6"/>
        <v>3290.6309043165265</v>
      </c>
      <c r="O58">
        <f t="shared" si="7"/>
        <v>2.9386400000000004</v>
      </c>
      <c r="P58" s="2">
        <v>43</v>
      </c>
      <c r="Q58">
        <f t="shared" si="8"/>
        <v>0.97874733857975071</v>
      </c>
      <c r="R58">
        <f t="shared" si="9"/>
        <v>4.0928501837218523E-3</v>
      </c>
      <c r="S58">
        <f t="shared" si="13"/>
        <v>5.6393131045914995</v>
      </c>
      <c r="T58">
        <f t="shared" si="10"/>
        <v>10.25160609968345</v>
      </c>
      <c r="U58">
        <f t="shared" si="11"/>
        <v>308.25160609968344</v>
      </c>
      <c r="V58">
        <f t="shared" si="12"/>
        <v>304.24903054951295</v>
      </c>
    </row>
    <row r="59" spans="1:22" x14ac:dyDescent="0.25">
      <c r="A59">
        <v>-304</v>
      </c>
      <c r="B59">
        <v>147.9</v>
      </c>
      <c r="C59">
        <v>0.87</v>
      </c>
      <c r="D59">
        <f t="shared" si="0"/>
        <v>6.0000000000000053E-3</v>
      </c>
      <c r="E59">
        <f t="shared" si="1"/>
        <v>2.1699681739968923</v>
      </c>
      <c r="F59">
        <f t="shared" si="2"/>
        <v>-6.0480747381381476E-2</v>
      </c>
      <c r="G59">
        <f t="shared" si="3"/>
        <v>0.30239367139642009</v>
      </c>
      <c r="H59">
        <f t="shared" si="4"/>
        <v>3.4000000000000057</v>
      </c>
      <c r="M59">
        <f t="shared" si="5"/>
        <v>1.8391594497062229E-2</v>
      </c>
      <c r="N59">
        <f t="shared" si="6"/>
        <v>3330.3386925631107</v>
      </c>
      <c r="O59">
        <f t="shared" si="7"/>
        <v>2.9579999999999966</v>
      </c>
      <c r="P59" s="2">
        <v>44</v>
      </c>
      <c r="Q59">
        <f t="shared" si="8"/>
        <v>0.98284018876347257</v>
      </c>
      <c r="R59">
        <f t="shared" si="9"/>
        <v>3.4119910592662617E-3</v>
      </c>
      <c r="S59">
        <f t="shared" si="13"/>
        <v>4.7011947737046427</v>
      </c>
      <c r="T59">
        <f t="shared" si="10"/>
        <v>8.5462176197789983</v>
      </c>
      <c r="U59">
        <f t="shared" si="11"/>
        <v>306.54621761977899</v>
      </c>
      <c r="V59">
        <f t="shared" si="12"/>
        <v>306.95299246928261</v>
      </c>
    </row>
    <row r="60" spans="1:22" x14ac:dyDescent="0.25">
      <c r="A60">
        <v>-303</v>
      </c>
      <c r="B60">
        <v>151.30000000000001</v>
      </c>
      <c r="C60">
        <v>0.876</v>
      </c>
      <c r="D60">
        <f t="shared" si="0"/>
        <v>7.0000000000000062E-3</v>
      </c>
      <c r="E60">
        <f t="shared" si="1"/>
        <v>2.1798389280231869</v>
      </c>
      <c r="F60">
        <f t="shared" si="2"/>
        <v>-5.7495893831919269E-2</v>
      </c>
      <c r="G60">
        <f t="shared" si="3"/>
        <v>0.35607387942961627</v>
      </c>
      <c r="H60">
        <f t="shared" si="4"/>
        <v>3.4199999999999875</v>
      </c>
      <c r="M60">
        <f t="shared" si="5"/>
        <v>1.8989277006921254E-2</v>
      </c>
      <c r="N60">
        <f t="shared" si="6"/>
        <v>3369.0319012339201</v>
      </c>
      <c r="O60">
        <f t="shared" si="7"/>
        <v>2.9959200000000061</v>
      </c>
      <c r="P60" s="2">
        <v>45</v>
      </c>
      <c r="Q60">
        <f t="shared" si="8"/>
        <v>0.98625217982273883</v>
      </c>
      <c r="R60">
        <f t="shared" si="9"/>
        <v>2.8204157952508302E-3</v>
      </c>
      <c r="S60">
        <f t="shared" si="13"/>
        <v>3.8860957622669172</v>
      </c>
      <c r="T60">
        <f t="shared" si="10"/>
        <v>7.0644637532136771</v>
      </c>
      <c r="U60">
        <f t="shared" si="11"/>
        <v>305.06446375321366</v>
      </c>
      <c r="V60">
        <f t="shared" si="12"/>
        <v>307.17112634187117</v>
      </c>
    </row>
    <row r="61" spans="1:22" x14ac:dyDescent="0.25">
      <c r="A61">
        <v>-302</v>
      </c>
      <c r="B61">
        <v>154.72</v>
      </c>
      <c r="C61">
        <v>0.88300000000000001</v>
      </c>
      <c r="D61">
        <f t="shared" si="0"/>
        <v>1.0000000000000009E-3</v>
      </c>
      <c r="E61">
        <f t="shared" si="1"/>
        <v>2.1895464567389267</v>
      </c>
      <c r="F61">
        <f t="shared" si="2"/>
        <v>-5.403929642243141E-2</v>
      </c>
      <c r="G61">
        <f t="shared" si="3"/>
        <v>5.1471326025379162E-2</v>
      </c>
      <c r="H61">
        <f t="shared" si="4"/>
        <v>3.4399999999999977</v>
      </c>
      <c r="M61">
        <f t="shared" si="5"/>
        <v>1.9593572478190314E-2</v>
      </c>
      <c r="N61">
        <f t="shared" si="6"/>
        <v>3406.6987458583371</v>
      </c>
      <c r="O61">
        <f t="shared" si="7"/>
        <v>3.0375199999999971</v>
      </c>
      <c r="P61" s="2">
        <v>46</v>
      </c>
      <c r="Q61">
        <f t="shared" si="8"/>
        <v>0.98907259561798966</v>
      </c>
      <c r="R61">
        <f t="shared" si="9"/>
        <v>2.3114834712756327E-3</v>
      </c>
      <c r="S61">
        <f t="shared" si="13"/>
        <v>3.1848659114020448</v>
      </c>
      <c r="T61">
        <f t="shared" si="10"/>
        <v>5.7897105903588937</v>
      </c>
      <c r="U61">
        <f t="shared" si="11"/>
        <v>303.78971059035888</v>
      </c>
      <c r="V61">
        <f t="shared" si="12"/>
        <v>304.970635735793</v>
      </c>
    </row>
    <row r="62" spans="1:22" x14ac:dyDescent="0.25">
      <c r="A62">
        <v>-301</v>
      </c>
      <c r="B62">
        <v>158.16</v>
      </c>
      <c r="C62">
        <v>0.88400000000000001</v>
      </c>
      <c r="D62">
        <f t="shared" si="0"/>
        <v>1.2000000000000011E-2</v>
      </c>
      <c r="E62">
        <f t="shared" si="1"/>
        <v>2.199096656305616</v>
      </c>
      <c r="F62">
        <f t="shared" si="2"/>
        <v>-5.3547734986926908E-2</v>
      </c>
      <c r="G62">
        <f t="shared" si="3"/>
        <v>0.62127829562906656</v>
      </c>
      <c r="H62">
        <f t="shared" si="4"/>
        <v>3.4699999999999989</v>
      </c>
      <c r="M62">
        <f t="shared" si="5"/>
        <v>2.0204296648656934E-2</v>
      </c>
      <c r="N62">
        <f t="shared" si="6"/>
        <v>3443.3277547576117</v>
      </c>
      <c r="O62">
        <f t="shared" si="7"/>
        <v>3.0674799999999931</v>
      </c>
      <c r="P62" s="2">
        <v>47</v>
      </c>
      <c r="Q62">
        <f t="shared" si="8"/>
        <v>0.99138407908926529</v>
      </c>
      <c r="R62">
        <f t="shared" si="9"/>
        <v>1.8779739116492333E-3</v>
      </c>
      <c r="S62">
        <f t="shared" si="13"/>
        <v>2.5875569382346595</v>
      </c>
      <c r="T62">
        <f t="shared" si="10"/>
        <v>4.703873326289834</v>
      </c>
      <c r="U62">
        <f t="shared" si="11"/>
        <v>302.70387332628985</v>
      </c>
      <c r="V62">
        <f t="shared" si="12"/>
        <v>308.67206357271522</v>
      </c>
    </row>
    <row r="63" spans="1:22" x14ac:dyDescent="0.25">
      <c r="A63">
        <v>-300</v>
      </c>
      <c r="B63">
        <v>161.63</v>
      </c>
      <c r="C63">
        <v>0.89600000000000002</v>
      </c>
      <c r="D63">
        <f t="shared" si="0"/>
        <v>-7.0000000000000062E-3</v>
      </c>
      <c r="E63">
        <f t="shared" si="1"/>
        <v>2.2085219729314334</v>
      </c>
      <c r="F63">
        <f t="shared" si="2"/>
        <v>-4.7691990337874794E-2</v>
      </c>
      <c r="G63">
        <f t="shared" si="3"/>
        <v>-0.36714337779295259</v>
      </c>
      <c r="H63">
        <f t="shared" si="4"/>
        <v>3.4900000000000091</v>
      </c>
      <c r="M63">
        <f t="shared" si="5"/>
        <v>2.0821263300597533E-2</v>
      </c>
      <c r="N63">
        <f t="shared" si="6"/>
        <v>3478.9077725367952</v>
      </c>
      <c r="O63">
        <f t="shared" si="7"/>
        <v>3.1270400000000032</v>
      </c>
      <c r="P63" s="2">
        <v>48</v>
      </c>
      <c r="Q63">
        <f t="shared" si="8"/>
        <v>0.99326205300091452</v>
      </c>
      <c r="R63">
        <f t="shared" si="9"/>
        <v>1.5123687355854676E-3</v>
      </c>
      <c r="S63">
        <f t="shared" si="13"/>
        <v>2.0838096794947849</v>
      </c>
      <c r="T63">
        <f t="shared" si="10"/>
        <v>3.7881202239852581</v>
      </c>
      <c r="U63">
        <f t="shared" si="11"/>
        <v>301.78812022398523</v>
      </c>
      <c r="V63">
        <f t="shared" si="12"/>
        <v>302.05617768978533</v>
      </c>
    </row>
    <row r="64" spans="1:22" x14ac:dyDescent="0.25">
      <c r="A64">
        <v>-299</v>
      </c>
      <c r="B64">
        <v>165.12</v>
      </c>
      <c r="C64">
        <v>0.88900000000000001</v>
      </c>
      <c r="D64">
        <f t="shared" si="0"/>
        <v>-3.0000000000000027E-3</v>
      </c>
      <c r="E64">
        <f t="shared" si="1"/>
        <v>2.2177996799471171</v>
      </c>
      <c r="F64">
        <f t="shared" si="2"/>
        <v>-5.1098239029786302E-2</v>
      </c>
      <c r="G64">
        <f t="shared" si="3"/>
        <v>-0.16070206462061451</v>
      </c>
      <c r="H64">
        <f t="shared" si="4"/>
        <v>3.5099999999999909</v>
      </c>
      <c r="M64">
        <f t="shared" si="5"/>
        <v>2.1444284317755597E-2</v>
      </c>
      <c r="N64">
        <f t="shared" si="6"/>
        <v>3513.4279634801546</v>
      </c>
      <c r="O64">
        <f t="shared" si="7"/>
        <v>3.1203899999999938</v>
      </c>
      <c r="P64" s="2">
        <v>49</v>
      </c>
      <c r="Q64">
        <f t="shared" si="8"/>
        <v>0.99477442173649999</v>
      </c>
      <c r="R64">
        <f t="shared" si="9"/>
        <v>1.2070994471290453E-3</v>
      </c>
      <c r="S64">
        <f t="shared" si="13"/>
        <v>1.6631959209779354</v>
      </c>
      <c r="T64">
        <f t="shared" si="10"/>
        <v>3.0234940199691458</v>
      </c>
      <c r="U64">
        <f t="shared" si="11"/>
        <v>301.02349401996912</v>
      </c>
      <c r="V64">
        <f t="shared" si="12"/>
        <v>303.30766457608496</v>
      </c>
    </row>
    <row r="65" spans="1:22" x14ac:dyDescent="0.25">
      <c r="A65">
        <v>-298</v>
      </c>
      <c r="B65">
        <v>168.63</v>
      </c>
      <c r="C65">
        <v>0.88600000000000001</v>
      </c>
      <c r="D65">
        <f t="shared" si="0"/>
        <v>1.7000000000000015E-2</v>
      </c>
      <c r="E65">
        <f t="shared" si="1"/>
        <v>2.2269348400126003</v>
      </c>
      <c r="F65">
        <f t="shared" si="2"/>
        <v>-5.2566278112949241E-2</v>
      </c>
      <c r="G65">
        <f t="shared" si="3"/>
        <v>0.91737786552745659</v>
      </c>
      <c r="H65">
        <f t="shared" si="4"/>
        <v>3.5300000000000011</v>
      </c>
      <c r="M65">
        <f t="shared" si="5"/>
        <v>2.2073169742894898E-2</v>
      </c>
      <c r="N65">
        <f t="shared" si="6"/>
        <v>3546.8778148490337</v>
      </c>
      <c r="O65">
        <f t="shared" si="7"/>
        <v>3.127580000000004</v>
      </c>
      <c r="P65" s="2">
        <v>50</v>
      </c>
      <c r="Q65">
        <f t="shared" si="8"/>
        <v>0.99598152118362904</v>
      </c>
      <c r="R65">
        <f t="shared" si="9"/>
        <v>9.5475754464635632E-4</v>
      </c>
      <c r="S65">
        <f t="shared" si="13"/>
        <v>1.3155078958535626</v>
      </c>
      <c r="T65">
        <f t="shared" si="10"/>
        <v>2.3914381980907988</v>
      </c>
      <c r="U65">
        <f t="shared" si="11"/>
        <v>300.39143819809078</v>
      </c>
      <c r="V65">
        <f t="shared" si="12"/>
        <v>310.07568120676132</v>
      </c>
    </row>
    <row r="66" spans="1:22" x14ac:dyDescent="0.25">
      <c r="A66">
        <v>-297</v>
      </c>
      <c r="B66">
        <v>172.16</v>
      </c>
      <c r="C66">
        <v>0.90300000000000002</v>
      </c>
      <c r="D66">
        <f t="shared" si="0"/>
        <v>1.2000000000000011E-2</v>
      </c>
      <c r="E66">
        <f t="shared" si="1"/>
        <v>2.2359322539862951</v>
      </c>
      <c r="F66">
        <f t="shared" si="2"/>
        <v>-4.4312249686494193E-2</v>
      </c>
      <c r="G66">
        <f t="shared" si="3"/>
        <v>0.64860443266835921</v>
      </c>
      <c r="H66">
        <f t="shared" si="4"/>
        <v>3.539999999999992</v>
      </c>
      <c r="M66">
        <f t="shared" si="5"/>
        <v>2.270772783590954E-2</v>
      </c>
      <c r="N66">
        <f t="shared" si="6"/>
        <v>3579.2471400811501</v>
      </c>
      <c r="O66">
        <f t="shared" si="7"/>
        <v>3.1966199999999896</v>
      </c>
      <c r="P66" s="2">
        <v>51</v>
      </c>
      <c r="Q66">
        <f t="shared" si="8"/>
        <v>0.99693627872827539</v>
      </c>
      <c r="R66">
        <f t="shared" si="9"/>
        <v>7.4826414536810493E-4</v>
      </c>
      <c r="S66">
        <f t="shared" si="13"/>
        <v>1.0309920009906428</v>
      </c>
      <c r="T66">
        <f t="shared" si="10"/>
        <v>1.8742218582392651</v>
      </c>
      <c r="U66">
        <f t="shared" si="11"/>
        <v>299.87422185823925</v>
      </c>
      <c r="V66">
        <f t="shared" si="12"/>
        <v>308.16911796490018</v>
      </c>
    </row>
    <row r="67" spans="1:22" x14ac:dyDescent="0.25">
      <c r="A67">
        <v>-296</v>
      </c>
      <c r="B67">
        <v>175.7</v>
      </c>
      <c r="C67">
        <v>0.91500000000000004</v>
      </c>
      <c r="D67">
        <f t="shared" si="0"/>
        <v>9.000000000000008E-3</v>
      </c>
      <c r="E67">
        <f t="shared" si="1"/>
        <v>2.2447717614952949</v>
      </c>
      <c r="F67">
        <f t="shared" si="2"/>
        <v>-3.8578905933551705E-2</v>
      </c>
      <c r="G67">
        <f t="shared" si="3"/>
        <v>0.48795424793366027</v>
      </c>
      <c r="H67">
        <f t="shared" si="4"/>
        <v>3.5600000000000023</v>
      </c>
      <c r="M67">
        <f t="shared" si="5"/>
        <v>2.3347765132473223E-2</v>
      </c>
      <c r="N67">
        <f t="shared" si="6"/>
        <v>3610.5260818903771</v>
      </c>
      <c r="O67">
        <f t="shared" si="7"/>
        <v>3.2573999999999996</v>
      </c>
      <c r="P67" s="2">
        <v>52</v>
      </c>
      <c r="Q67">
        <f t="shared" si="8"/>
        <v>0.9976845428736435</v>
      </c>
      <c r="R67">
        <f t="shared" si="9"/>
        <v>5.8099891625551514E-4</v>
      </c>
      <c r="S67">
        <f t="shared" si="13"/>
        <v>0.80052644370523829</v>
      </c>
      <c r="T67">
        <f t="shared" si="10"/>
        <v>1.4552626571779963</v>
      </c>
      <c r="U67">
        <f t="shared" si="11"/>
        <v>299.45526265717797</v>
      </c>
      <c r="V67">
        <f t="shared" si="12"/>
        <v>307.0285572464241</v>
      </c>
    </row>
    <row r="68" spans="1:22" x14ac:dyDescent="0.25">
      <c r="A68">
        <v>-295</v>
      </c>
      <c r="B68">
        <v>179.26</v>
      </c>
      <c r="C68">
        <v>0.92400000000000004</v>
      </c>
      <c r="D68">
        <f t="shared" ref="D68:D131" si="14">C69-C68</f>
        <v>7.0000000000000062E-3</v>
      </c>
      <c r="E68">
        <f t="shared" ref="E68:E131" si="15">LOG(B68)</f>
        <v>2.2534833920870145</v>
      </c>
      <c r="F68">
        <f t="shared" ref="F68:F131" si="16">LOG(C68)</f>
        <v>-3.4328028779893278E-2</v>
      </c>
      <c r="G68">
        <f t="shared" ref="G68:G131" si="17">(F69-F68)/(E69-E68)</f>
        <v>0.38272817044565749</v>
      </c>
      <c r="H68">
        <f t="shared" ref="H68:H131" si="18">B69-B68</f>
        <v>3.5700000000000216</v>
      </c>
      <c r="M68">
        <f t="shared" ref="M68:M131" si="19">$K$39*((1-COS(RADIANS(A68))+($K$39/$K$38)*(1-SQRT(1-(($K$39/$K$38)^2)*SIN(RADIANS(A68))))))</f>
        <v>2.3993086503208919E-2</v>
      </c>
      <c r="N68">
        <f t="shared" ref="N68:N131" si="20">$K$39*($K$41^2)*((SIN(RADIANS(A68))))+($K$40/2)*(SIN(2*RADIANS(A68)))</f>
        <v>3640.7051152660447</v>
      </c>
      <c r="O68">
        <f t="shared" ref="O68:O131" si="21">(C68*100000)*((B69/100000)-(B68/100000))</f>
        <v>3.2986800000000249</v>
      </c>
      <c r="P68" s="2">
        <v>53</v>
      </c>
      <c r="Q68">
        <f t="shared" ref="Q68:Q104" si="22">1-EXP((-$K$14)*((P68-$K$16)/$K$17)^($K$15+1))</f>
        <v>0.99826554178989901</v>
      </c>
      <c r="R68">
        <f t="shared" ref="R68:R103" si="23">Q69-Q68</f>
        <v>4.4689006681131183E-4</v>
      </c>
      <c r="S68">
        <f t="shared" ref="S68:S104" si="24">(R68)*($K$22)*($K$23)*($K$25)</f>
        <v>0.61574523790389235</v>
      </c>
      <c r="T68">
        <f t="shared" ref="T68:T104" si="25">S68/(($K$20+$K$22)*1007)</f>
        <v>1.1193522189089085</v>
      </c>
      <c r="U68">
        <f t="shared" ref="U68:U104" si="26">$K$24+T68</f>
        <v>299.11935221890889</v>
      </c>
      <c r="V68">
        <f t="shared" ref="V68:V104" si="27">(B69*C69*$K$24)/(B68*C68)</f>
        <v>306.23726752068274</v>
      </c>
    </row>
    <row r="69" spans="1:22" x14ac:dyDescent="0.25">
      <c r="A69">
        <v>-294</v>
      </c>
      <c r="B69">
        <v>182.83</v>
      </c>
      <c r="C69">
        <v>0.93100000000000005</v>
      </c>
      <c r="D69">
        <f t="shared" si="14"/>
        <v>-2.0000000000000018E-3</v>
      </c>
      <c r="E69">
        <f t="shared" si="15"/>
        <v>2.2620474592614253</v>
      </c>
      <c r="F69">
        <f t="shared" si="16"/>
        <v>-3.1050319018657353E-2</v>
      </c>
      <c r="G69">
        <f t="shared" si="17"/>
        <v>-0.1105934967284728</v>
      </c>
      <c r="H69">
        <f t="shared" si="18"/>
        <v>3.589999999999975</v>
      </c>
      <c r="M69">
        <f t="shared" si="19"/>
        <v>2.4643495213360966E-2</v>
      </c>
      <c r="N69">
        <f t="shared" si="20"/>
        <v>3669.7750503708698</v>
      </c>
      <c r="O69">
        <f t="shared" si="21"/>
        <v>3.3422899999999753</v>
      </c>
      <c r="P69" s="2">
        <v>54</v>
      </c>
      <c r="Q69">
        <f t="shared" si="22"/>
        <v>0.99871243185671033</v>
      </c>
      <c r="R69">
        <f t="shared" si="23"/>
        <v>3.4046871888882002E-4</v>
      </c>
      <c r="S69">
        <f t="shared" si="24"/>
        <v>0.46911311725249422</v>
      </c>
      <c r="T69">
        <f t="shared" si="25"/>
        <v>0.8527923179778033</v>
      </c>
      <c r="U69">
        <f t="shared" si="26"/>
        <v>298.85279231797779</v>
      </c>
      <c r="V69">
        <f t="shared" si="27"/>
        <v>303.19870460094722</v>
      </c>
    </row>
    <row r="70" spans="1:22" x14ac:dyDescent="0.25">
      <c r="A70">
        <v>-293</v>
      </c>
      <c r="B70">
        <v>186.42</v>
      </c>
      <c r="C70">
        <v>0.92900000000000005</v>
      </c>
      <c r="D70">
        <f t="shared" si="14"/>
        <v>1.0000000000000009E-3</v>
      </c>
      <c r="E70">
        <f t="shared" si="15"/>
        <v>2.2704925036386179</v>
      </c>
      <c r="F70">
        <f t="shared" si="16"/>
        <v>-3.1984286006358213E-2</v>
      </c>
      <c r="G70">
        <f t="shared" si="17"/>
        <v>5.6247169938392329E-2</v>
      </c>
      <c r="H70">
        <f t="shared" si="18"/>
        <v>3.6000000000000227</v>
      </c>
      <c r="M70">
        <f t="shared" si="19"/>
        <v>2.5298792982950707E-2</v>
      </c>
      <c r="N70">
        <f t="shared" si="20"/>
        <v>3697.7270353366271</v>
      </c>
      <c r="O70">
        <f t="shared" si="21"/>
        <v>3.3444000000000207</v>
      </c>
      <c r="P70" s="2">
        <v>55</v>
      </c>
      <c r="Q70">
        <f t="shared" si="22"/>
        <v>0.99905290057559915</v>
      </c>
      <c r="R70">
        <f t="shared" si="23"/>
        <v>2.568920883766479E-4</v>
      </c>
      <c r="S70">
        <f t="shared" si="24"/>
        <v>0.35395747594428939</v>
      </c>
      <c r="T70">
        <f t="shared" si="25"/>
        <v>0.64345294402338138</v>
      </c>
      <c r="U70">
        <f t="shared" si="26"/>
        <v>298.64345294402341</v>
      </c>
      <c r="V70">
        <f t="shared" si="27"/>
        <v>304.08171693280531</v>
      </c>
    </row>
    <row r="71" spans="1:22" x14ac:dyDescent="0.25">
      <c r="A71">
        <v>-292</v>
      </c>
      <c r="B71">
        <v>190.02</v>
      </c>
      <c r="C71">
        <v>0.93</v>
      </c>
      <c r="D71">
        <f t="shared" si="14"/>
        <v>0</v>
      </c>
      <c r="E71">
        <f t="shared" si="15"/>
        <v>2.2787993137555556</v>
      </c>
      <c r="F71">
        <f t="shared" si="16"/>
        <v>-3.1517051446064863E-2</v>
      </c>
      <c r="G71">
        <f t="shared" si="17"/>
        <v>0</v>
      </c>
      <c r="H71">
        <f t="shared" si="18"/>
        <v>3.5999999999999943</v>
      </c>
      <c r="M71">
        <f t="shared" si="19"/>
        <v>2.59587800473975E-2</v>
      </c>
      <c r="N71">
        <f t="shared" si="20"/>
        <v>3724.5525589567192</v>
      </c>
      <c r="O71">
        <f t="shared" si="21"/>
        <v>3.3480000000000008</v>
      </c>
      <c r="P71" s="2">
        <v>56</v>
      </c>
      <c r="Q71">
        <f t="shared" si="22"/>
        <v>0.99930979266397579</v>
      </c>
      <c r="R71">
        <f t="shared" si="23"/>
        <v>1.9194059510529993E-4</v>
      </c>
      <c r="S71">
        <f t="shared" si="24"/>
        <v>0.26446438659919663</v>
      </c>
      <c r="T71">
        <f t="shared" si="25"/>
        <v>0.48076506278786574</v>
      </c>
      <c r="U71">
        <f t="shared" si="26"/>
        <v>298.48076506278784</v>
      </c>
      <c r="V71">
        <f t="shared" si="27"/>
        <v>303.64572150299972</v>
      </c>
    </row>
    <row r="72" spans="1:22" x14ac:dyDescent="0.25">
      <c r="A72">
        <v>-291</v>
      </c>
      <c r="B72">
        <v>193.62</v>
      </c>
      <c r="C72">
        <v>0.93</v>
      </c>
      <c r="D72">
        <f t="shared" si="14"/>
        <v>-3.0000000000000027E-3</v>
      </c>
      <c r="E72">
        <f t="shared" si="15"/>
        <v>2.2869502157875488</v>
      </c>
      <c r="F72">
        <f t="shared" si="16"/>
        <v>-3.1517051446064863E-2</v>
      </c>
      <c r="G72">
        <f t="shared" si="17"/>
        <v>-0.17442549650936548</v>
      </c>
      <c r="H72">
        <f t="shared" si="18"/>
        <v>3.6200000000000045</v>
      </c>
      <c r="M72">
        <f t="shared" si="19"/>
        <v>2.6623255218585554E-2</v>
      </c>
      <c r="N72">
        <f t="shared" si="20"/>
        <v>3750.243453274828</v>
      </c>
      <c r="O72">
        <f t="shared" si="21"/>
        <v>3.3665999999999912</v>
      </c>
      <c r="P72" s="2">
        <v>57</v>
      </c>
      <c r="Q72">
        <f t="shared" si="22"/>
        <v>0.99950173325908109</v>
      </c>
      <c r="R72">
        <f t="shared" si="23"/>
        <v>1.4199429234107441E-4</v>
      </c>
      <c r="S72">
        <f t="shared" si="24"/>
        <v>0.19564612376015467</v>
      </c>
      <c r="T72">
        <f t="shared" si="25"/>
        <v>0.35566157766377698</v>
      </c>
      <c r="U72">
        <f t="shared" si="26"/>
        <v>298.3556615776638</v>
      </c>
      <c r="V72">
        <f t="shared" si="27"/>
        <v>302.59226886052159</v>
      </c>
    </row>
    <row r="73" spans="1:22" x14ac:dyDescent="0.25">
      <c r="A73">
        <v>-290</v>
      </c>
      <c r="B73">
        <v>197.24</v>
      </c>
      <c r="C73">
        <v>0.92700000000000005</v>
      </c>
      <c r="D73">
        <f t="shared" si="14"/>
        <v>9.000000000000008E-3</v>
      </c>
      <c r="E73">
        <f t="shared" si="15"/>
        <v>2.2949949938591003</v>
      </c>
      <c r="F73">
        <f t="shared" si="16"/>
        <v>-3.2920265855502902E-2</v>
      </c>
      <c r="G73">
        <f t="shared" si="17"/>
        <v>0.53125700507823992</v>
      </c>
      <c r="H73">
        <f t="shared" si="18"/>
        <v>3.6200000000000045</v>
      </c>
      <c r="M73">
        <f t="shared" si="19"/>
        <v>2.729201594635822E-2</v>
      </c>
      <c r="N73">
        <f t="shared" si="20"/>
        <v>3774.7918960688585</v>
      </c>
      <c r="O73">
        <f t="shared" si="21"/>
        <v>3.355740000000011</v>
      </c>
      <c r="P73" s="2">
        <v>58</v>
      </c>
      <c r="Q73">
        <f t="shared" si="22"/>
        <v>0.99964372755142217</v>
      </c>
      <c r="R73">
        <f t="shared" si="23"/>
        <v>1.039939308907778E-4</v>
      </c>
      <c r="S73">
        <f t="shared" si="24"/>
        <v>0.1432875162650227</v>
      </c>
      <c r="T73">
        <f t="shared" si="25"/>
        <v>0.26047980463347664</v>
      </c>
      <c r="U73">
        <f t="shared" si="26"/>
        <v>298.26047980463346</v>
      </c>
      <c r="V73">
        <f t="shared" si="27"/>
        <v>306.41557965949517</v>
      </c>
    </row>
    <row r="74" spans="1:22" x14ac:dyDescent="0.25">
      <c r="A74">
        <v>-289</v>
      </c>
      <c r="B74">
        <v>200.86</v>
      </c>
      <c r="C74">
        <v>0.93600000000000005</v>
      </c>
      <c r="D74">
        <f t="shared" si="14"/>
        <v>8.999999999999897E-3</v>
      </c>
      <c r="E74">
        <f t="shared" si="15"/>
        <v>2.3028934583565053</v>
      </c>
      <c r="F74">
        <f t="shared" si="16"/>
        <v>-2.8724151261894745E-2</v>
      </c>
      <c r="G74">
        <f t="shared" si="17"/>
        <v>0.53428006533357197</v>
      </c>
      <c r="H74">
        <f t="shared" si="18"/>
        <v>3.6299999999999955</v>
      </c>
      <c r="M74">
        <f t="shared" si="19"/>
        <v>2.796485838042043E-2</v>
      </c>
      <c r="N74">
        <f t="shared" si="20"/>
        <v>3798.1904132294362</v>
      </c>
      <c r="O74">
        <f t="shared" si="21"/>
        <v>3.3976799999999963</v>
      </c>
      <c r="P74" s="2">
        <v>59</v>
      </c>
      <c r="Q74">
        <f t="shared" si="22"/>
        <v>0.99974772148231295</v>
      </c>
      <c r="R74">
        <f t="shared" si="23"/>
        <v>7.5391615444453386E-5</v>
      </c>
      <c r="S74">
        <f t="shared" si="24"/>
        <v>0.10387795933581191</v>
      </c>
      <c r="T74">
        <f t="shared" si="25"/>
        <v>0.18883787826617213</v>
      </c>
      <c r="U74">
        <f t="shared" si="26"/>
        <v>298.18883787826616</v>
      </c>
      <c r="V74">
        <f t="shared" si="27"/>
        <v>306.30271084337352</v>
      </c>
    </row>
    <row r="75" spans="1:22" x14ac:dyDescent="0.25">
      <c r="A75">
        <v>-288</v>
      </c>
      <c r="B75">
        <v>204.49</v>
      </c>
      <c r="C75">
        <v>0.94499999999999995</v>
      </c>
      <c r="D75">
        <f t="shared" si="14"/>
        <v>1.0000000000000009E-2</v>
      </c>
      <c r="E75">
        <f t="shared" si="15"/>
        <v>2.3106720749301237</v>
      </c>
      <c r="F75">
        <f t="shared" si="16"/>
        <v>-2.4568191490737076E-2</v>
      </c>
      <c r="G75">
        <f t="shared" si="17"/>
        <v>0.59823570315207242</v>
      </c>
      <c r="H75">
        <f t="shared" si="18"/>
        <v>3.6299999999999955</v>
      </c>
      <c r="M75">
        <f t="shared" si="19"/>
        <v>2.8641577432629933E-2</v>
      </c>
      <c r="N75">
        <f t="shared" si="20"/>
        <v>3820.4318810322206</v>
      </c>
      <c r="O75">
        <f t="shared" si="21"/>
        <v>3.4303499999999962</v>
      </c>
      <c r="P75" s="2">
        <v>60</v>
      </c>
      <c r="Q75">
        <f t="shared" si="22"/>
        <v>0.9998231130977574</v>
      </c>
      <c r="R75">
        <f t="shared" si="23"/>
        <v>5.4095449549262931E-5</v>
      </c>
      <c r="S75">
        <f t="shared" si="24"/>
        <v>7.4535143933491838E-2</v>
      </c>
      <c r="T75">
        <f t="shared" si="25"/>
        <v>0.13549610068063761</v>
      </c>
      <c r="U75">
        <f t="shared" si="26"/>
        <v>298.13549610068065</v>
      </c>
      <c r="V75">
        <f t="shared" si="27"/>
        <v>306.49935819166586</v>
      </c>
    </row>
    <row r="76" spans="1:22" x14ac:dyDescent="0.25">
      <c r="A76">
        <v>-287</v>
      </c>
      <c r="B76">
        <v>208.12</v>
      </c>
      <c r="C76">
        <v>0.95499999999999996</v>
      </c>
      <c r="D76">
        <f t="shared" si="14"/>
        <v>2.0000000000000018E-3</v>
      </c>
      <c r="E76">
        <f t="shared" si="15"/>
        <v>2.318313817223999</v>
      </c>
      <c r="F76">
        <f t="shared" si="16"/>
        <v>-1.9996628416253676E-2</v>
      </c>
      <c r="G76">
        <f t="shared" si="17"/>
        <v>0.1209872666841967</v>
      </c>
      <c r="H76">
        <f t="shared" si="18"/>
        <v>3.6299999999999955</v>
      </c>
      <c r="M76">
        <f t="shared" si="19"/>
        <v>2.9321966839658594E-2</v>
      </c>
      <c r="N76">
        <f t="shared" si="20"/>
        <v>3841.5095283033706</v>
      </c>
      <c r="O76">
        <f t="shared" si="21"/>
        <v>3.4666499999999965</v>
      </c>
      <c r="P76" s="2">
        <v>61</v>
      </c>
      <c r="Q76">
        <f t="shared" si="22"/>
        <v>0.99987720854730666</v>
      </c>
      <c r="R76">
        <f t="shared" si="23"/>
        <v>3.8411877454236354E-5</v>
      </c>
      <c r="S76">
        <f t="shared" si="24"/>
        <v>5.2925612757869507E-2</v>
      </c>
      <c r="T76">
        <f t="shared" si="25"/>
        <v>9.6212521722955857E-2</v>
      </c>
      <c r="U76">
        <f t="shared" si="26"/>
        <v>298.09621252172298</v>
      </c>
      <c r="V76">
        <f t="shared" si="27"/>
        <v>303.83264337026668</v>
      </c>
    </row>
    <row r="77" spans="1:22" x14ac:dyDescent="0.25">
      <c r="A77">
        <v>-286</v>
      </c>
      <c r="B77">
        <v>211.75</v>
      </c>
      <c r="C77">
        <v>0.95699999999999996</v>
      </c>
      <c r="D77">
        <f t="shared" si="14"/>
        <v>1.0000000000000009E-3</v>
      </c>
      <c r="E77">
        <f t="shared" si="15"/>
        <v>2.3258234190027447</v>
      </c>
      <c r="F77">
        <f t="shared" si="16"/>
        <v>-1.9088062223156451E-2</v>
      </c>
      <c r="G77">
        <f t="shared" si="17"/>
        <v>6.1443260807312605E-2</v>
      </c>
      <c r="H77">
        <f t="shared" si="18"/>
        <v>3.6299999999999955</v>
      </c>
      <c r="M77">
        <f t="shared" si="19"/>
        <v>3.0005819226003573E-2</v>
      </c>
      <c r="N77">
        <f t="shared" si="20"/>
        <v>3861.4169384774855</v>
      </c>
      <c r="O77">
        <f t="shared" si="21"/>
        <v>3.4739099999999961</v>
      </c>
      <c r="P77" s="2">
        <v>62</v>
      </c>
      <c r="Q77">
        <f t="shared" si="22"/>
        <v>0.9999156204247609</v>
      </c>
      <c r="R77">
        <f t="shared" si="23"/>
        <v>2.698868649964048E-5</v>
      </c>
      <c r="S77">
        <f t="shared" si="24"/>
        <v>3.7186226375560273E-2</v>
      </c>
      <c r="T77">
        <f t="shared" si="25"/>
        <v>6.7600173649786738E-2</v>
      </c>
      <c r="U77">
        <f t="shared" si="26"/>
        <v>298.06760017364979</v>
      </c>
      <c r="V77">
        <f t="shared" si="27"/>
        <v>303.42529929840276</v>
      </c>
    </row>
    <row r="78" spans="1:22" x14ac:dyDescent="0.25">
      <c r="A78">
        <v>-285</v>
      </c>
      <c r="B78">
        <v>215.38</v>
      </c>
      <c r="C78">
        <v>0.95799999999999996</v>
      </c>
      <c r="D78">
        <f t="shared" si="14"/>
        <v>2.0000000000000018E-3</v>
      </c>
      <c r="E78">
        <f t="shared" si="15"/>
        <v>2.3332053726253439</v>
      </c>
      <c r="F78">
        <f t="shared" si="16"/>
        <v>-1.8634490921455603E-2</v>
      </c>
      <c r="G78">
        <f t="shared" si="17"/>
        <v>0.12443994725456058</v>
      </c>
      <c r="H78">
        <f t="shared" si="18"/>
        <v>3.6400000000000148</v>
      </c>
      <c r="M78">
        <f t="shared" si="19"/>
        <v>3.0692926167329534E-2</v>
      </c>
      <c r="N78">
        <f t="shared" si="20"/>
        <v>3880.1480515474141</v>
      </c>
      <c r="O78">
        <f t="shared" si="21"/>
        <v>3.4871200000000226</v>
      </c>
      <c r="P78" s="2">
        <v>63</v>
      </c>
      <c r="Q78">
        <f t="shared" si="22"/>
        <v>0.99994260911126054</v>
      </c>
      <c r="R78">
        <f t="shared" si="23"/>
        <v>1.8760892609992474E-5</v>
      </c>
      <c r="S78">
        <f t="shared" si="24"/>
        <v>2.5849601817859842E-2</v>
      </c>
      <c r="T78">
        <f t="shared" si="25"/>
        <v>4.6991527293385925E-2</v>
      </c>
      <c r="U78">
        <f t="shared" si="26"/>
        <v>298.04699152729336</v>
      </c>
      <c r="V78">
        <f t="shared" si="27"/>
        <v>303.66895156998817</v>
      </c>
    </row>
    <row r="79" spans="1:22" x14ac:dyDescent="0.25">
      <c r="A79">
        <v>-284</v>
      </c>
      <c r="B79">
        <v>219.02</v>
      </c>
      <c r="C79">
        <v>0.96</v>
      </c>
      <c r="D79">
        <f t="shared" si="14"/>
        <v>1.0000000000000009E-3</v>
      </c>
      <c r="E79">
        <f t="shared" si="15"/>
        <v>2.3404837746257177</v>
      </c>
      <c r="F79">
        <f t="shared" si="16"/>
        <v>-1.7728766960431602E-2</v>
      </c>
      <c r="G79">
        <f t="shared" si="17"/>
        <v>6.3336516214171856E-2</v>
      </c>
      <c r="H79">
        <f t="shared" si="18"/>
        <v>3.6299999999999955</v>
      </c>
      <c r="M79">
        <f t="shared" si="19"/>
        <v>3.1383078254121823E-2</v>
      </c>
      <c r="N79">
        <f t="shared" si="20"/>
        <v>3897.6971659053365</v>
      </c>
      <c r="O79">
        <f t="shared" si="21"/>
        <v>3.4847999999999963</v>
      </c>
      <c r="P79" s="2">
        <v>64</v>
      </c>
      <c r="Q79">
        <f t="shared" si="22"/>
        <v>0.99996137000387053</v>
      </c>
      <c r="R79">
        <f t="shared" si="23"/>
        <v>1.2901040407853337E-5</v>
      </c>
      <c r="S79">
        <f t="shared" si="24"/>
        <v>1.7775633841723839E-2</v>
      </c>
      <c r="T79">
        <f t="shared" si="25"/>
        <v>3.2314005790738225E-2</v>
      </c>
      <c r="U79">
        <f t="shared" si="26"/>
        <v>298.03231400579074</v>
      </c>
      <c r="V79">
        <f t="shared" si="27"/>
        <v>303.25456246385414</v>
      </c>
    </row>
    <row r="80" spans="1:22" x14ac:dyDescent="0.25">
      <c r="A80">
        <v>-283</v>
      </c>
      <c r="B80">
        <v>222.65</v>
      </c>
      <c r="C80">
        <v>0.96099999999999997</v>
      </c>
      <c r="D80">
        <f t="shared" si="14"/>
        <v>0</v>
      </c>
      <c r="E80">
        <f t="shared" si="15"/>
        <v>2.3476226994672418</v>
      </c>
      <c r="F80">
        <f t="shared" si="16"/>
        <v>-1.7276612331454656E-2</v>
      </c>
      <c r="G80">
        <f t="shared" si="17"/>
        <v>0</v>
      </c>
      <c r="H80">
        <f t="shared" si="18"/>
        <v>3.6200000000000045</v>
      </c>
      <c r="M80">
        <f t="shared" si="19"/>
        <v>3.207606515563155E-2</v>
      </c>
      <c r="N80">
        <f t="shared" si="20"/>
        <v>3914.0589400745748</v>
      </c>
      <c r="O80">
        <f t="shared" si="21"/>
        <v>3.4788200000000118</v>
      </c>
      <c r="P80" s="2">
        <v>65</v>
      </c>
      <c r="Q80">
        <f t="shared" si="22"/>
        <v>0.99997427104427838</v>
      </c>
      <c r="R80">
        <f t="shared" si="23"/>
        <v>8.7748410481092165E-6</v>
      </c>
      <c r="S80">
        <f t="shared" si="24"/>
        <v>1.2090370742158742E-2</v>
      </c>
      <c r="T80">
        <f t="shared" si="25"/>
        <v>2.197886801972973E-2</v>
      </c>
      <c r="U80">
        <f t="shared" si="26"/>
        <v>298.02197886801974</v>
      </c>
      <c r="V80">
        <f t="shared" si="27"/>
        <v>302.84509319559851</v>
      </c>
    </row>
    <row r="81" spans="1:22" x14ac:dyDescent="0.25">
      <c r="A81">
        <v>-282</v>
      </c>
      <c r="B81">
        <v>226.27</v>
      </c>
      <c r="C81">
        <v>0.96099999999999997</v>
      </c>
      <c r="D81">
        <f t="shared" si="14"/>
        <v>-1.0000000000000009E-3</v>
      </c>
      <c r="E81">
        <f t="shared" si="15"/>
        <v>2.3546269768529489</v>
      </c>
      <c r="F81">
        <f t="shared" si="16"/>
        <v>-1.7276612331454656E-2</v>
      </c>
      <c r="G81">
        <f t="shared" si="17"/>
        <v>-6.5415942453409107E-2</v>
      </c>
      <c r="H81">
        <f t="shared" si="18"/>
        <v>3.6299999999999955</v>
      </c>
      <c r="M81">
        <f t="shared" si="19"/>
        <v>3.2771675684092047E-2</v>
      </c>
      <c r="N81">
        <f t="shared" si="20"/>
        <v>3929.2283943315942</v>
      </c>
      <c r="O81">
        <f t="shared" si="21"/>
        <v>3.4884299999999961</v>
      </c>
      <c r="P81" s="2">
        <v>66</v>
      </c>
      <c r="Q81">
        <f t="shared" si="22"/>
        <v>0.99998304588532649</v>
      </c>
      <c r="R81">
        <f t="shared" si="23"/>
        <v>5.9025640819498904E-6</v>
      </c>
      <c r="S81">
        <f t="shared" si="24"/>
        <v>8.1328183255811141E-3</v>
      </c>
      <c r="T81">
        <f t="shared" si="25"/>
        <v>1.4784504496879531E-2</v>
      </c>
      <c r="U81">
        <f t="shared" si="26"/>
        <v>298.0147845044969</v>
      </c>
      <c r="V81">
        <f t="shared" si="27"/>
        <v>302.46568024617852</v>
      </c>
    </row>
    <row r="82" spans="1:22" x14ac:dyDescent="0.25">
      <c r="A82">
        <v>-281</v>
      </c>
      <c r="B82">
        <v>229.9</v>
      </c>
      <c r="C82">
        <v>0.96</v>
      </c>
      <c r="D82">
        <f t="shared" si="14"/>
        <v>-2.0000000000000018E-3</v>
      </c>
      <c r="E82">
        <f t="shared" si="15"/>
        <v>2.3615389712692791</v>
      </c>
      <c r="F82">
        <f t="shared" si="16"/>
        <v>-1.7728766960431602E-2</v>
      </c>
      <c r="G82">
        <f t="shared" si="17"/>
        <v>-0.13385387992022293</v>
      </c>
      <c r="H82">
        <f t="shared" si="18"/>
        <v>3.6099999999999852</v>
      </c>
      <c r="M82">
        <f t="shared" si="19"/>
        <v>3.3469697859187596E-2</v>
      </c>
      <c r="N82">
        <f t="shared" si="20"/>
        <v>3943.2009122177219</v>
      </c>
      <c r="O82">
        <f t="shared" si="21"/>
        <v>3.4655999999999851</v>
      </c>
      <c r="P82" s="2">
        <v>67</v>
      </c>
      <c r="Q82">
        <f t="shared" si="22"/>
        <v>0.99998894844940844</v>
      </c>
      <c r="R82">
        <f t="shared" si="23"/>
        <v>3.9262016008345668E-6</v>
      </c>
      <c r="S82">
        <f t="shared" si="24"/>
        <v>5.4096971902158411E-3</v>
      </c>
      <c r="T82">
        <f t="shared" si="25"/>
        <v>9.8341914492216173E-3</v>
      </c>
      <c r="U82">
        <f t="shared" si="26"/>
        <v>298.00983419144922</v>
      </c>
      <c r="V82">
        <f t="shared" si="27"/>
        <v>302.04875688705232</v>
      </c>
    </row>
    <row r="83" spans="1:22" x14ac:dyDescent="0.25">
      <c r="A83">
        <v>-280</v>
      </c>
      <c r="B83">
        <v>233.51</v>
      </c>
      <c r="C83">
        <v>0.95799999999999996</v>
      </c>
      <c r="D83">
        <f t="shared" si="14"/>
        <v>-4.0000000000000036E-3</v>
      </c>
      <c r="E83">
        <f t="shared" si="15"/>
        <v>2.3683054838392832</v>
      </c>
      <c r="F83">
        <f t="shared" si="16"/>
        <v>-1.8634490921455603E-2</v>
      </c>
      <c r="G83">
        <f t="shared" si="17"/>
        <v>-0.27273233126827218</v>
      </c>
      <c r="H83">
        <f t="shared" si="18"/>
        <v>3.6100000000000136</v>
      </c>
      <c r="M83">
        <f t="shared" si="19"/>
        <v>3.4169918972754135E-2</v>
      </c>
      <c r="N83">
        <f t="shared" si="20"/>
        <v>3955.9722419401191</v>
      </c>
      <c r="O83">
        <f t="shared" si="21"/>
        <v>3.4583799999999854</v>
      </c>
      <c r="P83" s="2">
        <v>68</v>
      </c>
      <c r="Q83">
        <f t="shared" si="22"/>
        <v>0.99999287465100928</v>
      </c>
      <c r="R83">
        <f t="shared" si="23"/>
        <v>2.5821310524198893E-6</v>
      </c>
      <c r="S83">
        <f t="shared" si="24"/>
        <v>3.5577763240878272E-3</v>
      </c>
      <c r="T83">
        <f t="shared" si="25"/>
        <v>6.467617737988705E-3</v>
      </c>
      <c r="U83">
        <f t="shared" si="26"/>
        <v>298.006467617738</v>
      </c>
      <c r="V83">
        <f t="shared" si="27"/>
        <v>301.34350278838986</v>
      </c>
    </row>
    <row r="84" spans="1:22" x14ac:dyDescent="0.25">
      <c r="A84">
        <v>-279</v>
      </c>
      <c r="B84">
        <v>237.12</v>
      </c>
      <c r="C84">
        <v>0.95399999999999996</v>
      </c>
      <c r="D84">
        <f t="shared" si="14"/>
        <v>-7.0000000000000062E-3</v>
      </c>
      <c r="E84">
        <f t="shared" si="15"/>
        <v>2.3749681862992342</v>
      </c>
      <c r="F84">
        <f t="shared" si="16"/>
        <v>-2.0451625295904902E-2</v>
      </c>
      <c r="G84">
        <f t="shared" si="17"/>
        <v>-0.48740952517356828</v>
      </c>
      <c r="H84">
        <f t="shared" si="18"/>
        <v>3.6099999999999852</v>
      </c>
      <c r="M84">
        <f t="shared" si="19"/>
        <v>3.487212565369207E-2</v>
      </c>
      <c r="N84">
        <f t="shared" si="20"/>
        <v>3967.5384976615937</v>
      </c>
      <c r="O84">
        <f t="shared" si="21"/>
        <v>3.4439399999999853</v>
      </c>
      <c r="P84" s="2">
        <v>69</v>
      </c>
      <c r="Q84">
        <f t="shared" si="22"/>
        <v>0.9999954567820617</v>
      </c>
      <c r="R84">
        <f t="shared" si="23"/>
        <v>1.6788078966989417E-6</v>
      </c>
      <c r="S84">
        <f t="shared" si="24"/>
        <v>2.3131370431294118E-3</v>
      </c>
      <c r="T84">
        <f t="shared" si="25"/>
        <v>4.2050103232327916E-3</v>
      </c>
      <c r="U84">
        <f t="shared" si="26"/>
        <v>298.00420501032323</v>
      </c>
      <c r="V84">
        <f t="shared" si="27"/>
        <v>300.31698684351983</v>
      </c>
    </row>
    <row r="85" spans="1:22" x14ac:dyDescent="0.25">
      <c r="A85">
        <v>-278</v>
      </c>
      <c r="B85">
        <v>240.73</v>
      </c>
      <c r="C85">
        <v>0.94699999999999995</v>
      </c>
      <c r="D85">
        <f t="shared" si="14"/>
        <v>-9.9999999999998979E-3</v>
      </c>
      <c r="E85">
        <f t="shared" si="15"/>
        <v>2.3815302158362703</v>
      </c>
      <c r="F85">
        <f t="shared" si="16"/>
        <v>-2.3650020996726601E-2</v>
      </c>
      <c r="G85">
        <f t="shared" si="17"/>
        <v>-0.71714555372460476</v>
      </c>
      <c r="H85">
        <f t="shared" si="18"/>
        <v>3.5900000000000034</v>
      </c>
      <c r="M85">
        <f t="shared" si="19"/>
        <v>3.5576103933071618E-2</v>
      </c>
      <c r="N85">
        <f t="shared" si="20"/>
        <v>3977.8961606788625</v>
      </c>
      <c r="O85">
        <f t="shared" si="21"/>
        <v>3.3997300000000159</v>
      </c>
      <c r="P85" s="2">
        <v>70</v>
      </c>
      <c r="Q85">
        <f t="shared" si="22"/>
        <v>0.9999971355899584</v>
      </c>
      <c r="R85">
        <f t="shared" si="23"/>
        <v>1.078906676443836E-6</v>
      </c>
      <c r="S85">
        <f t="shared" si="24"/>
        <v>1.4865661546321748E-3</v>
      </c>
      <c r="T85">
        <f t="shared" si="25"/>
        <v>2.7024019372150305E-3</v>
      </c>
      <c r="U85">
        <f t="shared" si="26"/>
        <v>298.0027024019372</v>
      </c>
      <c r="V85">
        <f t="shared" si="27"/>
        <v>299.2503588280473</v>
      </c>
    </row>
    <row r="86" spans="1:22" x14ac:dyDescent="0.25">
      <c r="A86">
        <v>-277</v>
      </c>
      <c r="B86">
        <v>244.32</v>
      </c>
      <c r="C86">
        <v>0.93700000000000006</v>
      </c>
      <c r="D86">
        <f t="shared" si="14"/>
        <v>-6.0000000000000053E-3</v>
      </c>
      <c r="E86">
        <f t="shared" si="15"/>
        <v>2.3879590197123459</v>
      </c>
      <c r="F86">
        <f t="shared" si="16"/>
        <v>-2.8260409112221711E-2</v>
      </c>
      <c r="G86">
        <f t="shared" si="17"/>
        <v>-0.44161563761413924</v>
      </c>
      <c r="H86">
        <f t="shared" si="18"/>
        <v>3.5800000000000125</v>
      </c>
      <c r="M86">
        <f t="shared" si="19"/>
        <v>3.6281639309409891E-2</v>
      </c>
      <c r="N86">
        <f t="shared" si="20"/>
        <v>3987.0420804889113</v>
      </c>
      <c r="O86">
        <f t="shared" si="21"/>
        <v>3.3544599999999902</v>
      </c>
      <c r="P86" s="2">
        <v>71</v>
      </c>
      <c r="Q86">
        <f t="shared" si="22"/>
        <v>0.99999821449663484</v>
      </c>
      <c r="R86">
        <f t="shared" si="23"/>
        <v>6.852829270709293E-7</v>
      </c>
      <c r="S86">
        <f t="shared" si="24"/>
        <v>9.4421364513999585E-4</v>
      </c>
      <c r="T86">
        <f t="shared" si="25"/>
        <v>1.7164690423094897E-3</v>
      </c>
      <c r="U86">
        <f t="shared" si="26"/>
        <v>298.00171646904232</v>
      </c>
      <c r="V86">
        <f t="shared" si="27"/>
        <v>300.43038976823436</v>
      </c>
    </row>
    <row r="87" spans="1:22" x14ac:dyDescent="0.25">
      <c r="A87">
        <v>-276</v>
      </c>
      <c r="B87">
        <v>247.9</v>
      </c>
      <c r="C87">
        <v>0.93100000000000005</v>
      </c>
      <c r="D87">
        <f t="shared" si="14"/>
        <v>-1.0000000000000009E-3</v>
      </c>
      <c r="E87">
        <f t="shared" si="15"/>
        <v>2.3942765267678214</v>
      </c>
      <c r="F87">
        <f t="shared" si="16"/>
        <v>-3.1050319018657353E-2</v>
      </c>
      <c r="G87">
        <f t="shared" si="17"/>
        <v>-7.5162376275333273E-2</v>
      </c>
      <c r="H87">
        <f t="shared" si="18"/>
        <v>3.5699999999999932</v>
      </c>
      <c r="M87">
        <f t="shared" si="19"/>
        <v>3.6988516814100501E-2</v>
      </c>
      <c r="N87">
        <f t="shared" si="20"/>
        <v>3994.9734757431361</v>
      </c>
      <c r="O87">
        <f t="shared" si="21"/>
        <v>3.3236700000000052</v>
      </c>
      <c r="P87" s="2">
        <v>72</v>
      </c>
      <c r="Q87">
        <f t="shared" si="22"/>
        <v>0.99999889977956191</v>
      </c>
      <c r="R87">
        <f t="shared" si="23"/>
        <v>4.3013223138821388E-7</v>
      </c>
      <c r="S87">
        <f t="shared" si="24"/>
        <v>5.9265553838791171E-4</v>
      </c>
      <c r="T87">
        <f t="shared" si="25"/>
        <v>1.0773778684857762E-3</v>
      </c>
      <c r="U87">
        <f t="shared" si="26"/>
        <v>298.00107737786851</v>
      </c>
      <c r="V87">
        <f t="shared" si="27"/>
        <v>301.96679302705564</v>
      </c>
    </row>
    <row r="88" spans="1:22" x14ac:dyDescent="0.25">
      <c r="A88">
        <v>-275</v>
      </c>
      <c r="B88">
        <v>251.47</v>
      </c>
      <c r="C88">
        <v>0.93</v>
      </c>
      <c r="D88">
        <f t="shared" si="14"/>
        <v>0</v>
      </c>
      <c r="E88">
        <f t="shared" si="15"/>
        <v>2.4004861817912042</v>
      </c>
      <c r="F88">
        <f t="shared" si="16"/>
        <v>-3.1517051446064863E-2</v>
      </c>
      <c r="G88">
        <f t="shared" si="17"/>
        <v>0</v>
      </c>
      <c r="H88">
        <f t="shared" si="18"/>
        <v>3.5600000000000023</v>
      </c>
      <c r="M88">
        <f t="shared" si="19"/>
        <v>3.7696521076974819E-2</v>
      </c>
      <c r="N88">
        <f t="shared" si="20"/>
        <v>4001.6879350889776</v>
      </c>
      <c r="O88">
        <f t="shared" si="21"/>
        <v>3.3108000000000199</v>
      </c>
      <c r="P88" s="2">
        <v>73</v>
      </c>
      <c r="Q88">
        <f t="shared" si="22"/>
        <v>0.9999993299117933</v>
      </c>
      <c r="R88">
        <f t="shared" si="23"/>
        <v>2.6676133935144009E-7</v>
      </c>
      <c r="S88">
        <f t="shared" si="24"/>
        <v>3.6755577391669092E-4</v>
      </c>
      <c r="T88">
        <f t="shared" si="25"/>
        <v>6.6817304589637057E-4</v>
      </c>
      <c r="U88">
        <f t="shared" si="26"/>
        <v>298.00066817304588</v>
      </c>
      <c r="V88">
        <f t="shared" si="27"/>
        <v>302.21871396190397</v>
      </c>
    </row>
    <row r="89" spans="1:22" x14ac:dyDescent="0.25">
      <c r="A89">
        <v>-274</v>
      </c>
      <c r="B89">
        <v>255.03</v>
      </c>
      <c r="C89">
        <v>0.93</v>
      </c>
      <c r="D89">
        <f t="shared" si="14"/>
        <v>2.0000000000000018E-3</v>
      </c>
      <c r="E89">
        <f t="shared" si="15"/>
        <v>2.406591270897152</v>
      </c>
      <c r="F89">
        <f t="shared" si="16"/>
        <v>-3.1517051446064863E-2</v>
      </c>
      <c r="G89">
        <f t="shared" si="17"/>
        <v>0.15583512784181142</v>
      </c>
      <c r="H89">
        <f t="shared" si="18"/>
        <v>3.539999999999992</v>
      </c>
      <c r="M89">
        <f t="shared" si="19"/>
        <v>3.8405436391975654E-2</v>
      </c>
      <c r="N89">
        <f t="shared" si="20"/>
        <v>4007.1834178988101</v>
      </c>
      <c r="O89">
        <f t="shared" si="21"/>
        <v>3.2921999999999692</v>
      </c>
      <c r="P89" s="2">
        <v>74</v>
      </c>
      <c r="Q89">
        <f t="shared" si="22"/>
        <v>0.99999959667313265</v>
      </c>
      <c r="R89">
        <f t="shared" si="23"/>
        <v>1.6344637832066411E-7</v>
      </c>
      <c r="S89">
        <f t="shared" si="24"/>
        <v>2.2520377286900002E-4</v>
      </c>
      <c r="T89">
        <f t="shared" si="25"/>
        <v>4.0939389758937753E-4</v>
      </c>
      <c r="U89">
        <f t="shared" si="26"/>
        <v>298.0004093938976</v>
      </c>
      <c r="V89">
        <f t="shared" si="27"/>
        <v>302.78621035096438</v>
      </c>
    </row>
    <row r="90" spans="1:22" x14ac:dyDescent="0.25">
      <c r="A90">
        <v>-273</v>
      </c>
      <c r="B90">
        <v>258.57</v>
      </c>
      <c r="C90">
        <v>0.93200000000000005</v>
      </c>
      <c r="D90">
        <f t="shared" si="14"/>
        <v>1.0000000000000009E-3</v>
      </c>
      <c r="E90">
        <f t="shared" si="15"/>
        <v>2.4125781354312723</v>
      </c>
      <c r="F90">
        <f t="shared" si="16"/>
        <v>-3.0584087646018613E-2</v>
      </c>
      <c r="G90">
        <f t="shared" si="17"/>
        <v>7.930966934312228E-2</v>
      </c>
      <c r="H90">
        <f t="shared" si="18"/>
        <v>3.5199999999999818</v>
      </c>
      <c r="M90">
        <f t="shared" si="19"/>
        <v>3.9115046782922283E-2</v>
      </c>
      <c r="N90">
        <f t="shared" si="20"/>
        <v>4011.4582548858498</v>
      </c>
      <c r="O90">
        <f t="shared" si="21"/>
        <v>3.2806399999999991</v>
      </c>
      <c r="P90" s="2">
        <v>75</v>
      </c>
      <c r="Q90">
        <f t="shared" si="22"/>
        <v>0.99999976011951097</v>
      </c>
      <c r="R90">
        <f t="shared" si="23"/>
        <v>9.8924032743141765E-8</v>
      </c>
      <c r="S90">
        <f t="shared" si="24"/>
        <v>1.363019825221509E-4</v>
      </c>
      <c r="T90">
        <f t="shared" si="25"/>
        <v>2.4778092819236142E-4</v>
      </c>
      <c r="U90">
        <f t="shared" si="26"/>
        <v>298.00024778092819</v>
      </c>
      <c r="V90">
        <f t="shared" si="27"/>
        <v>302.38086904518264</v>
      </c>
    </row>
    <row r="91" spans="1:22" x14ac:dyDescent="0.25">
      <c r="A91">
        <v>-272</v>
      </c>
      <c r="B91">
        <v>262.08999999999997</v>
      </c>
      <c r="C91">
        <v>0.93300000000000005</v>
      </c>
      <c r="D91">
        <f t="shared" si="14"/>
        <v>-3.0000000000000027E-3</v>
      </c>
      <c r="E91">
        <f t="shared" si="15"/>
        <v>2.4184504508295834</v>
      </c>
      <c r="F91">
        <f t="shared" si="16"/>
        <v>-3.0118356253500032E-2</v>
      </c>
      <c r="G91">
        <f t="shared" si="17"/>
        <v>-0.24208847672721287</v>
      </c>
      <c r="H91">
        <f t="shared" si="18"/>
        <v>3.5100000000000477</v>
      </c>
      <c r="M91">
        <f t="shared" si="19"/>
        <v>3.9825136069347462E-2</v>
      </c>
      <c r="N91">
        <f t="shared" si="20"/>
        <v>4014.5111486069291</v>
      </c>
      <c r="O91">
        <f t="shared" si="21"/>
        <v>3.2748300000000543</v>
      </c>
      <c r="P91" s="2">
        <v>76</v>
      </c>
      <c r="Q91">
        <f t="shared" si="22"/>
        <v>0.99999985904354372</v>
      </c>
      <c r="R91">
        <f t="shared" si="23"/>
        <v>5.9135043084523886E-8</v>
      </c>
      <c r="S91">
        <f t="shared" si="24"/>
        <v>8.1478922618146265E-5</v>
      </c>
      <c r="T91">
        <f t="shared" si="25"/>
        <v>1.4811907135068195E-4</v>
      </c>
      <c r="U91">
        <f t="shared" si="26"/>
        <v>298.00014811907135</v>
      </c>
      <c r="V91">
        <f t="shared" si="27"/>
        <v>301.01988725553764</v>
      </c>
    </row>
    <row r="92" spans="1:22" x14ac:dyDescent="0.25">
      <c r="A92">
        <v>-271</v>
      </c>
      <c r="B92">
        <v>265.60000000000002</v>
      </c>
      <c r="C92">
        <v>0.93</v>
      </c>
      <c r="D92">
        <f t="shared" si="14"/>
        <v>-2.0000000000000018E-3</v>
      </c>
      <c r="E92">
        <f t="shared" si="15"/>
        <v>2.42422807069598</v>
      </c>
      <c r="F92">
        <f t="shared" si="16"/>
        <v>-3.1517051446064863E-2</v>
      </c>
      <c r="G92">
        <f t="shared" si="17"/>
        <v>-0.16491301093319644</v>
      </c>
      <c r="H92">
        <f t="shared" si="18"/>
        <v>3.4899999999999523</v>
      </c>
      <c r="M92">
        <f t="shared" si="19"/>
        <v>4.0535487932385872E-2</v>
      </c>
      <c r="N92">
        <f t="shared" si="20"/>
        <v>4016.341173851959</v>
      </c>
      <c r="O92">
        <f t="shared" si="21"/>
        <v>3.2456999999999225</v>
      </c>
      <c r="P92" s="2">
        <v>77</v>
      </c>
      <c r="Q92">
        <f t="shared" si="22"/>
        <v>0.9999999181785868</v>
      </c>
      <c r="R92">
        <f t="shared" si="23"/>
        <v>3.4909772961277952E-8</v>
      </c>
      <c r="S92">
        <f t="shared" si="24"/>
        <v>4.8100255641369873E-5</v>
      </c>
      <c r="T92">
        <f t="shared" si="25"/>
        <v>8.7440591608207969E-5</v>
      </c>
      <c r="U92">
        <f t="shared" si="26"/>
        <v>298.00008744059159</v>
      </c>
      <c r="V92">
        <f t="shared" si="27"/>
        <v>301.26645679492157</v>
      </c>
    </row>
    <row r="93" spans="1:22" x14ac:dyDescent="0.25">
      <c r="A93">
        <v>-270</v>
      </c>
      <c r="B93">
        <v>269.08999999999997</v>
      </c>
      <c r="C93">
        <v>0.92800000000000005</v>
      </c>
      <c r="D93">
        <f t="shared" si="14"/>
        <v>-2.0000000000000018E-3</v>
      </c>
      <c r="E93">
        <f t="shared" si="15"/>
        <v>2.4298975586871476</v>
      </c>
      <c r="F93">
        <f t="shared" si="16"/>
        <v>-3.2452023781137915E-2</v>
      </c>
      <c r="G93">
        <f t="shared" si="17"/>
        <v>-0.16790436253993782</v>
      </c>
      <c r="H93">
        <f t="shared" si="18"/>
        <v>3.4800000000000182</v>
      </c>
      <c r="M93">
        <f t="shared" si="19"/>
        <v>4.1245885980693855E-2</v>
      </c>
      <c r="N93">
        <f t="shared" si="20"/>
        <v>4016.9477779200006</v>
      </c>
      <c r="O93">
        <f t="shared" si="21"/>
        <v>3.2294400000000181</v>
      </c>
      <c r="P93" s="2">
        <v>78</v>
      </c>
      <c r="Q93">
        <f t="shared" si="22"/>
        <v>0.99999995308835976</v>
      </c>
      <c r="R93">
        <f t="shared" si="23"/>
        <v>2.0349346319115114E-8</v>
      </c>
      <c r="S93">
        <f t="shared" si="24"/>
        <v>2.8038244796662072E-5</v>
      </c>
      <c r="T93">
        <f t="shared" si="25"/>
        <v>5.0970222091028946E-5</v>
      </c>
      <c r="U93">
        <f t="shared" si="26"/>
        <v>298.00005097022211</v>
      </c>
      <c r="V93">
        <f t="shared" si="27"/>
        <v>301.20333073410893</v>
      </c>
    </row>
    <row r="94" spans="1:22" x14ac:dyDescent="0.25">
      <c r="A94">
        <v>-269</v>
      </c>
      <c r="B94">
        <v>272.57</v>
      </c>
      <c r="C94">
        <v>0.92600000000000005</v>
      </c>
      <c r="D94">
        <f t="shared" si="14"/>
        <v>1.0000000000000009E-3</v>
      </c>
      <c r="E94">
        <f t="shared" si="15"/>
        <v>2.4354780541713246</v>
      </c>
      <c r="F94">
        <f t="shared" si="16"/>
        <v>-3.3389013318065645E-2</v>
      </c>
      <c r="G94">
        <f t="shared" si="17"/>
        <v>8.5811933801493809E-2</v>
      </c>
      <c r="H94">
        <f t="shared" si="18"/>
        <v>3.4499999999999886</v>
      </c>
      <c r="M94">
        <f t="shared" si="19"/>
        <v>4.1956113816380737E-2</v>
      </c>
      <c r="N94">
        <f t="shared" si="20"/>
        <v>4016.330780781841</v>
      </c>
      <c r="O94">
        <f t="shared" si="21"/>
        <v>3.1947000000000223</v>
      </c>
      <c r="P94" s="2">
        <v>79</v>
      </c>
      <c r="Q94">
        <f t="shared" si="22"/>
        <v>0.99999997343770608</v>
      </c>
      <c r="R94">
        <f t="shared" si="23"/>
        <v>1.1711094205502093E-8</v>
      </c>
      <c r="S94">
        <f t="shared" si="24"/>
        <v>1.6136072433058726E-5</v>
      </c>
      <c r="T94">
        <f t="shared" si="25"/>
        <v>2.9333476526599344E-5</v>
      </c>
      <c r="U94">
        <f t="shared" si="26"/>
        <v>298.0000293334765</v>
      </c>
      <c r="V94">
        <f t="shared" si="27"/>
        <v>302.09776266876895</v>
      </c>
    </row>
    <row r="95" spans="1:22" x14ac:dyDescent="0.25">
      <c r="A95">
        <v>-268</v>
      </c>
      <c r="B95">
        <v>276.02</v>
      </c>
      <c r="C95">
        <v>0.92700000000000005</v>
      </c>
      <c r="D95">
        <f t="shared" si="14"/>
        <v>1.0000000000000009E-2</v>
      </c>
      <c r="E95">
        <f t="shared" si="15"/>
        <v>2.4409405515396636</v>
      </c>
      <c r="F95">
        <f t="shared" si="16"/>
        <v>-3.2920265855502902E-2</v>
      </c>
      <c r="G95">
        <f t="shared" si="17"/>
        <v>0.86879882904493366</v>
      </c>
      <c r="H95">
        <f t="shared" si="18"/>
        <v>3.4300000000000068</v>
      </c>
      <c r="M95">
        <f t="shared" si="19"/>
        <v>4.2665955100931047E-2</v>
      </c>
      <c r="N95">
        <f t="shared" si="20"/>
        <v>4014.4903751290476</v>
      </c>
      <c r="O95">
        <f t="shared" si="21"/>
        <v>3.1796099999999718</v>
      </c>
      <c r="P95" s="2">
        <v>80</v>
      </c>
      <c r="Q95">
        <f t="shared" si="22"/>
        <v>0.99999998514880029</v>
      </c>
      <c r="R95">
        <f t="shared" si="23"/>
        <v>6.6531946618653137E-9</v>
      </c>
      <c r="S95">
        <f t="shared" si="24"/>
        <v>9.167070906547766E-6</v>
      </c>
      <c r="T95">
        <f t="shared" si="25"/>
        <v>1.6664653704948572E-5</v>
      </c>
      <c r="U95">
        <f t="shared" si="26"/>
        <v>298.00001666465369</v>
      </c>
      <c r="V95">
        <f t="shared" si="27"/>
        <v>304.95775598081752</v>
      </c>
    </row>
    <row r="96" spans="1:22" x14ac:dyDescent="0.25">
      <c r="A96">
        <v>-267</v>
      </c>
      <c r="B96">
        <v>279.45</v>
      </c>
      <c r="C96">
        <v>0.93700000000000006</v>
      </c>
      <c r="D96">
        <f t="shared" si="14"/>
        <v>1.2999999999999901E-2</v>
      </c>
      <c r="E96">
        <f t="shared" si="15"/>
        <v>2.4463041139519239</v>
      </c>
      <c r="F96">
        <f t="shared" si="16"/>
        <v>-2.8260409112221711E-2</v>
      </c>
      <c r="G96">
        <f t="shared" si="17"/>
        <v>1.1360421031701784</v>
      </c>
      <c r="H96">
        <f t="shared" si="18"/>
        <v>3.410000000000025</v>
      </c>
      <c r="M96">
        <f t="shared" si="19"/>
        <v>4.3375193621097943E-2</v>
      </c>
      <c r="N96">
        <f t="shared" si="20"/>
        <v>4011.4271263094888</v>
      </c>
      <c r="O96">
        <f t="shared" si="21"/>
        <v>3.1951700000000423</v>
      </c>
      <c r="P96" s="2">
        <v>81</v>
      </c>
      <c r="Q96">
        <f t="shared" si="22"/>
        <v>0.99999999180199495</v>
      </c>
      <c r="R96">
        <f t="shared" si="23"/>
        <v>3.7307043010414986E-9</v>
      </c>
      <c r="S96">
        <f t="shared" si="24"/>
        <v>5.1403322158954852E-6</v>
      </c>
      <c r="T96">
        <f t="shared" si="25"/>
        <v>9.344517695952749E-6</v>
      </c>
      <c r="U96">
        <f t="shared" si="26"/>
        <v>298.00000934451771</v>
      </c>
      <c r="V96">
        <f t="shared" si="27"/>
        <v>305.82127990776212</v>
      </c>
    </row>
    <row r="97" spans="1:22" x14ac:dyDescent="0.25">
      <c r="A97">
        <v>-266</v>
      </c>
      <c r="B97">
        <v>282.86</v>
      </c>
      <c r="C97">
        <v>0.95</v>
      </c>
      <c r="D97">
        <f t="shared" si="14"/>
        <v>1.0000000000000009E-2</v>
      </c>
      <c r="E97">
        <f t="shared" si="15"/>
        <v>2.4515715370380673</v>
      </c>
      <c r="F97">
        <f t="shared" si="16"/>
        <v>-2.2276394711152253E-2</v>
      </c>
      <c r="G97">
        <f t="shared" si="17"/>
        <v>0.88153057471938734</v>
      </c>
      <c r="H97">
        <f t="shared" si="18"/>
        <v>3.3799999999999955</v>
      </c>
      <c r="M97">
        <f t="shared" si="19"/>
        <v>4.4083613354747461E-2</v>
      </c>
      <c r="N97">
        <f t="shared" si="20"/>
        <v>4007.1419721493435</v>
      </c>
      <c r="O97">
        <f t="shared" si="21"/>
        <v>3.2110000000000061</v>
      </c>
      <c r="P97" s="2">
        <v>82</v>
      </c>
      <c r="Q97">
        <f t="shared" si="22"/>
        <v>0.99999999553269925</v>
      </c>
      <c r="R97">
        <f t="shared" si="23"/>
        <v>2.0645305465194497E-9</v>
      </c>
      <c r="S97">
        <f t="shared" si="24"/>
        <v>2.8446030622184635E-6</v>
      </c>
      <c r="T97">
        <f t="shared" si="25"/>
        <v>5.1711528625842173E-6</v>
      </c>
      <c r="U97">
        <f t="shared" si="26"/>
        <v>298.00000517115285</v>
      </c>
      <c r="V97">
        <f t="shared" si="27"/>
        <v>304.73523893166418</v>
      </c>
    </row>
    <row r="98" spans="1:22" x14ac:dyDescent="0.25">
      <c r="A98">
        <v>-265</v>
      </c>
      <c r="B98">
        <v>286.24</v>
      </c>
      <c r="C98">
        <v>0.96</v>
      </c>
      <c r="D98">
        <f t="shared" si="14"/>
        <v>8.0000000000000071E-3</v>
      </c>
      <c r="E98">
        <f t="shared" si="15"/>
        <v>2.4567303232232978</v>
      </c>
      <c r="F98">
        <f t="shared" si="16"/>
        <v>-1.7728766960431602E-2</v>
      </c>
      <c r="G98">
        <f t="shared" si="17"/>
        <v>0.70902241010089218</v>
      </c>
      <c r="H98">
        <f t="shared" si="18"/>
        <v>3.3700000000000045</v>
      </c>
      <c r="M98">
        <f t="shared" si="19"/>
        <v>4.4790998536634187E-2</v>
      </c>
      <c r="N98">
        <f t="shared" si="20"/>
        <v>4001.6362226616684</v>
      </c>
      <c r="O98">
        <f t="shared" si="21"/>
        <v>3.2351999999999799</v>
      </c>
      <c r="P98" s="3">
        <v>83</v>
      </c>
      <c r="Q98">
        <f t="shared" si="22"/>
        <v>0.99999999759722979</v>
      </c>
      <c r="R98">
        <f t="shared" si="23"/>
        <v>1.1273625366570172E-9</v>
      </c>
      <c r="S98">
        <f t="shared" si="24"/>
        <v>1.5533308186751573E-6</v>
      </c>
      <c r="T98">
        <f t="shared" si="25"/>
        <v>2.8237722219380194E-6</v>
      </c>
      <c r="U98">
        <f t="shared" si="26"/>
        <v>298.00000282377221</v>
      </c>
      <c r="V98">
        <f t="shared" si="27"/>
        <v>304.02102489752195</v>
      </c>
    </row>
    <row r="99" spans="1:22" x14ac:dyDescent="0.25">
      <c r="A99">
        <v>-264</v>
      </c>
      <c r="B99">
        <v>289.61</v>
      </c>
      <c r="C99">
        <v>0.96799999999999997</v>
      </c>
      <c r="D99">
        <f t="shared" si="14"/>
        <v>5.0000000000000044E-3</v>
      </c>
      <c r="E99">
        <f t="shared" si="15"/>
        <v>2.4618135536226196</v>
      </c>
      <c r="F99">
        <f t="shared" si="16"/>
        <v>-1.4124642691606345E-2</v>
      </c>
      <c r="G99">
        <f t="shared" si="17"/>
        <v>0.4492983934876012</v>
      </c>
      <c r="H99">
        <f t="shared" si="18"/>
        <v>3.339999999999975</v>
      </c>
      <c r="M99">
        <f t="shared" si="19"/>
        <v>4.5497133724087466E-2</v>
      </c>
      <c r="N99">
        <f t="shared" si="20"/>
        <v>3994.9115596416104</v>
      </c>
      <c r="O99">
        <f t="shared" si="21"/>
        <v>3.233119999999984</v>
      </c>
      <c r="P99" s="3">
        <v>84</v>
      </c>
      <c r="Q99">
        <f t="shared" si="22"/>
        <v>0.99999999872459233</v>
      </c>
      <c r="R99">
        <f t="shared" si="23"/>
        <v>6.0737881391048631E-10</v>
      </c>
      <c r="S99">
        <f t="shared" si="24"/>
        <v>8.3687385342356359E-7</v>
      </c>
      <c r="T99">
        <f t="shared" si="25"/>
        <v>1.5213379610785179E-6</v>
      </c>
      <c r="U99">
        <f t="shared" si="26"/>
        <v>298.00000152133794</v>
      </c>
      <c r="V99">
        <f t="shared" si="27"/>
        <v>302.99376783711119</v>
      </c>
    </row>
    <row r="100" spans="1:22" x14ac:dyDescent="0.25">
      <c r="A100">
        <v>-263</v>
      </c>
      <c r="B100">
        <v>292.95</v>
      </c>
      <c r="C100">
        <v>0.97299999999999998</v>
      </c>
      <c r="D100">
        <f t="shared" si="14"/>
        <v>-2.0000000000000018E-3</v>
      </c>
      <c r="E100">
        <f t="shared" si="15"/>
        <v>2.4667935023435357</v>
      </c>
      <c r="F100">
        <f t="shared" si="16"/>
        <v>-1.1887159731648099E-2</v>
      </c>
      <c r="G100">
        <f t="shared" si="17"/>
        <v>-0.18313503463791042</v>
      </c>
      <c r="H100">
        <f t="shared" si="18"/>
        <v>3.3100000000000023</v>
      </c>
      <c r="M100">
        <f t="shared" si="19"/>
        <v>4.6201803862588889E-2</v>
      </c>
      <c r="N100">
        <f t="shared" si="20"/>
        <v>3986.970036148402</v>
      </c>
      <c r="O100">
        <f t="shared" si="21"/>
        <v>3.2206299999999888</v>
      </c>
      <c r="P100" s="3">
        <v>85</v>
      </c>
      <c r="Q100">
        <f t="shared" si="22"/>
        <v>0.99999999933197115</v>
      </c>
      <c r="R100">
        <f t="shared" si="23"/>
        <v>3.228132205990164E-10</v>
      </c>
      <c r="S100">
        <f t="shared" si="24"/>
        <v>4.4478657745639493E-7</v>
      </c>
      <c r="T100">
        <f t="shared" si="25"/>
        <v>8.0856953780359478E-7</v>
      </c>
      <c r="U100">
        <f t="shared" si="26"/>
        <v>298.00000080856955</v>
      </c>
      <c r="V100">
        <f t="shared" si="27"/>
        <v>300.74759969948116</v>
      </c>
    </row>
    <row r="101" spans="1:22" x14ac:dyDescent="0.25">
      <c r="A101">
        <v>-262</v>
      </c>
      <c r="B101">
        <v>296.26</v>
      </c>
      <c r="C101">
        <v>0.97099999999999997</v>
      </c>
      <c r="D101">
        <f t="shared" si="14"/>
        <v>0</v>
      </c>
      <c r="E101">
        <f t="shared" si="15"/>
        <v>2.4716730185000912</v>
      </c>
      <c r="F101">
        <f t="shared" si="16"/>
        <v>-1.2780770091995148E-2</v>
      </c>
      <c r="G101">
        <f t="shared" si="17"/>
        <v>0</v>
      </c>
      <c r="H101">
        <f t="shared" si="18"/>
        <v>3.2800000000000296</v>
      </c>
      <c r="M101">
        <f t="shared" si="19"/>
        <v>4.6904794351220955E-2</v>
      </c>
      <c r="N101">
        <f t="shared" si="20"/>
        <v>3977.8140758742998</v>
      </c>
      <c r="O101">
        <f t="shared" si="21"/>
        <v>3.1848800000000352</v>
      </c>
      <c r="P101" s="3">
        <v>86</v>
      </c>
      <c r="Q101">
        <f t="shared" si="22"/>
        <v>0.99999999965478437</v>
      </c>
      <c r="R101">
        <f t="shared" si="23"/>
        <v>1.6923107359900769E-10</v>
      </c>
      <c r="S101">
        <f t="shared" si="24"/>
        <v>2.3317418625451191E-7</v>
      </c>
      <c r="T101">
        <f t="shared" si="25"/>
        <v>4.2388316905993744E-7</v>
      </c>
      <c r="U101">
        <f t="shared" si="26"/>
        <v>298.00000042388319</v>
      </c>
      <c r="V101">
        <f t="shared" si="27"/>
        <v>301.2992641598596</v>
      </c>
    </row>
    <row r="102" spans="1:22" x14ac:dyDescent="0.25">
      <c r="A102">
        <v>-261</v>
      </c>
      <c r="B102">
        <v>299.54000000000002</v>
      </c>
      <c r="C102">
        <v>0.97099999999999997</v>
      </c>
      <c r="D102">
        <f t="shared" si="14"/>
        <v>-2.0000000000000018E-3</v>
      </c>
      <c r="E102">
        <f t="shared" si="15"/>
        <v>2.4764548254543031</v>
      </c>
      <c r="F102">
        <f t="shared" si="16"/>
        <v>-1.2780770091995148E-2</v>
      </c>
      <c r="G102">
        <f t="shared" si="17"/>
        <v>-0.19047951807549468</v>
      </c>
      <c r="H102">
        <f t="shared" si="18"/>
        <v>3.2599999999999909</v>
      </c>
      <c r="M102">
        <f t="shared" si="19"/>
        <v>4.7605891107966862E-2</v>
      </c>
      <c r="N102">
        <f t="shared" si="20"/>
        <v>3967.4464724006684</v>
      </c>
      <c r="O102">
        <f t="shared" si="21"/>
        <v>3.1654600000000244</v>
      </c>
      <c r="P102" s="3">
        <v>87</v>
      </c>
      <c r="Q102">
        <f t="shared" si="22"/>
        <v>0.99999999982401544</v>
      </c>
      <c r="R102">
        <f t="shared" si="23"/>
        <v>8.7496010436893812E-11</v>
      </c>
      <c r="S102">
        <f t="shared" si="24"/>
        <v>1.2055593928619163E-7</v>
      </c>
      <c r="T102">
        <f t="shared" si="25"/>
        <v>2.1915647874439407E-7</v>
      </c>
      <c r="U102">
        <f t="shared" si="26"/>
        <v>298.0000002191565</v>
      </c>
      <c r="V102">
        <f t="shared" si="27"/>
        <v>300.6227592229128</v>
      </c>
    </row>
    <row r="103" spans="1:22" x14ac:dyDescent="0.25">
      <c r="A103">
        <v>-260</v>
      </c>
      <c r="B103">
        <v>302.8</v>
      </c>
      <c r="C103">
        <v>0.96899999999999997</v>
      </c>
      <c r="D103">
        <f t="shared" si="14"/>
        <v>-1.0000000000000009E-3</v>
      </c>
      <c r="E103">
        <f t="shared" si="15"/>
        <v>2.4811558708280352</v>
      </c>
      <c r="F103">
        <f t="shared" si="16"/>
        <v>-1.3676222949234686E-2</v>
      </c>
      <c r="G103">
        <f t="shared" si="17"/>
        <v>-9.7310536074015477E-2</v>
      </c>
      <c r="H103">
        <f t="shared" si="18"/>
        <v>3.2299999999999613</v>
      </c>
      <c r="M103">
        <f t="shared" si="19"/>
        <v>4.830488063484225E-2</v>
      </c>
      <c r="N103">
        <f t="shared" si="20"/>
        <v>3955.8703883414364</v>
      </c>
      <c r="O103">
        <f t="shared" si="21"/>
        <v>3.1298699999999449</v>
      </c>
      <c r="P103" s="3">
        <v>88</v>
      </c>
      <c r="Q103">
        <f t="shared" si="22"/>
        <v>0.99999999991151145</v>
      </c>
      <c r="R103">
        <f t="shared" si="23"/>
        <v>4.4608428062531402E-11</v>
      </c>
      <c r="S103">
        <f t="shared" si="24"/>
        <v>6.1463498944762847E-8</v>
      </c>
      <c r="T103">
        <f t="shared" si="25"/>
        <v>1.1173339181628244E-7</v>
      </c>
      <c r="U103">
        <f t="shared" si="26"/>
        <v>298.00000011173341</v>
      </c>
      <c r="V103">
        <f t="shared" si="27"/>
        <v>300.86798385348715</v>
      </c>
    </row>
    <row r="104" spans="1:22" x14ac:dyDescent="0.25">
      <c r="A104">
        <v>-259</v>
      </c>
      <c r="B104">
        <v>306.02999999999997</v>
      </c>
      <c r="C104">
        <v>0.96799999999999997</v>
      </c>
      <c r="D104">
        <f t="shared" si="14"/>
        <v>5.0000000000000044E-3</v>
      </c>
      <c r="E104">
        <f t="shared" si="15"/>
        <v>2.4857640022849474</v>
      </c>
      <c r="F104">
        <f t="shared" si="16"/>
        <v>-1.4124642691606345E-2</v>
      </c>
      <c r="G104">
        <f t="shared" si="17"/>
        <v>0.49527934462220108</v>
      </c>
      <c r="H104">
        <f t="shared" si="18"/>
        <v>3.2000000000000455</v>
      </c>
      <c r="M104">
        <f t="shared" si="19"/>
        <v>4.9001550082838345E-2</v>
      </c>
      <c r="N104">
        <f t="shared" si="20"/>
        <v>3943.0893543742031</v>
      </c>
      <c r="O104">
        <f t="shared" si="21"/>
        <v>3.0976000000000332</v>
      </c>
      <c r="P104" s="3">
        <v>89</v>
      </c>
      <c r="Q104">
        <f t="shared" si="22"/>
        <v>0.99999999995611988</v>
      </c>
      <c r="S104">
        <f t="shared" si="24"/>
        <v>0</v>
      </c>
      <c r="T104">
        <f t="shared" si="25"/>
        <v>0</v>
      </c>
      <c r="U104">
        <f t="shared" si="26"/>
        <v>298</v>
      </c>
      <c r="V104">
        <f t="shared" si="27"/>
        <v>302.67138579294476</v>
      </c>
    </row>
    <row r="105" spans="1:22" x14ac:dyDescent="0.25">
      <c r="A105">
        <v>-258</v>
      </c>
      <c r="B105">
        <v>309.23</v>
      </c>
      <c r="C105">
        <v>0.97299999999999998</v>
      </c>
      <c r="D105">
        <f t="shared" si="14"/>
        <v>6.0000000000000053E-3</v>
      </c>
      <c r="E105">
        <f t="shared" si="15"/>
        <v>2.4902816204417575</v>
      </c>
      <c r="F105">
        <f t="shared" si="16"/>
        <v>-1.1887159731648099E-2</v>
      </c>
      <c r="G105">
        <f t="shared" si="17"/>
        <v>0.60275627930490072</v>
      </c>
      <c r="H105">
        <f t="shared" si="18"/>
        <v>3.1699999999999591</v>
      </c>
      <c r="M105">
        <f t="shared" si="19"/>
        <v>4.9695687316657682E-2</v>
      </c>
      <c r="N105">
        <f t="shared" si="20"/>
        <v>3929.1072681592859</v>
      </c>
      <c r="O105">
        <f t="shared" si="21"/>
        <v>3.0844099999999535</v>
      </c>
    </row>
    <row r="106" spans="1:22" x14ac:dyDescent="0.25">
      <c r="A106">
        <v>-257</v>
      </c>
      <c r="B106">
        <v>312.39999999999998</v>
      </c>
      <c r="C106">
        <v>0.97899999999999998</v>
      </c>
      <c r="D106">
        <f t="shared" si="14"/>
        <v>7.0000000000000062E-3</v>
      </c>
      <c r="E106">
        <f t="shared" si="15"/>
        <v>2.4947110252052629</v>
      </c>
      <c r="F106">
        <f t="shared" si="16"/>
        <v>-9.2173081968621833E-3</v>
      </c>
      <c r="G106">
        <f t="shared" si="17"/>
        <v>0.71239719884808894</v>
      </c>
      <c r="H106">
        <f t="shared" si="18"/>
        <v>3.1400000000000432</v>
      </c>
      <c r="M106">
        <f t="shared" si="19"/>
        <v>5.0387080979222169E-2</v>
      </c>
      <c r="N106">
        <f t="shared" si="20"/>
        <v>3913.9283931470604</v>
      </c>
      <c r="O106">
        <f t="shared" si="21"/>
        <v>3.0740600000000429</v>
      </c>
    </row>
    <row r="107" spans="1:22" x14ac:dyDescent="0.25">
      <c r="A107">
        <v>-256</v>
      </c>
      <c r="B107">
        <v>315.54000000000002</v>
      </c>
      <c r="C107">
        <v>0.98599999999999999</v>
      </c>
      <c r="D107">
        <f t="shared" si="14"/>
        <v>6.0000000000000053E-3</v>
      </c>
      <c r="E107">
        <f t="shared" si="15"/>
        <v>2.4990544211971009</v>
      </c>
      <c r="F107">
        <f t="shared" si="16"/>
        <v>-6.1230850587887945E-3</v>
      </c>
      <c r="G107">
        <f t="shared" si="17"/>
        <v>0.61855997456337208</v>
      </c>
      <c r="H107">
        <f t="shared" si="18"/>
        <v>3.1099999999999568</v>
      </c>
      <c r="M107">
        <f t="shared" si="19"/>
        <v>5.107552055593477E-2</v>
      </c>
      <c r="N107">
        <f t="shared" si="20"/>
        <v>3897.5573572739386</v>
      </c>
      <c r="O107">
        <f t="shared" si="21"/>
        <v>3.0664599999999624</v>
      </c>
    </row>
    <row r="108" spans="1:22" x14ac:dyDescent="0.25">
      <c r="A108">
        <v>-255</v>
      </c>
      <c r="B108">
        <v>318.64999999999998</v>
      </c>
      <c r="C108">
        <v>0.99199999999999999</v>
      </c>
      <c r="D108">
        <f t="shared" si="14"/>
        <v>1.0000000000000009E-3</v>
      </c>
      <c r="E108">
        <f t="shared" si="15"/>
        <v>2.5033139228158845</v>
      </c>
      <c r="F108">
        <f t="shared" si="16"/>
        <v>-3.4883278458213473E-3</v>
      </c>
      <c r="G108">
        <f t="shared" si="17"/>
        <v>0.10474256865488708</v>
      </c>
      <c r="H108">
        <f t="shared" si="18"/>
        <v>3.0800000000000409</v>
      </c>
      <c r="M108">
        <f t="shared" si="19"/>
        <v>5.1760796438674699E-2</v>
      </c>
      <c r="N108">
        <f t="shared" si="20"/>
        <v>3879.9991515474135</v>
      </c>
      <c r="O108">
        <f t="shared" si="21"/>
        <v>3.0553600000000527</v>
      </c>
    </row>
    <row r="109" spans="1:22" x14ac:dyDescent="0.25">
      <c r="A109">
        <v>-254</v>
      </c>
      <c r="B109">
        <v>321.73</v>
      </c>
      <c r="C109">
        <v>0.99299999999999999</v>
      </c>
      <c r="D109">
        <f t="shared" si="14"/>
        <v>1.0000000000000009E-3</v>
      </c>
      <c r="E109">
        <f t="shared" si="15"/>
        <v>2.507491558965369</v>
      </c>
      <c r="F109">
        <f t="shared" si="16"/>
        <v>-3.0507515046188267E-3</v>
      </c>
      <c r="G109">
        <f t="shared" si="17"/>
        <v>0.10702713850791659</v>
      </c>
      <c r="H109">
        <f t="shared" si="18"/>
        <v>3.0399999999999636</v>
      </c>
      <c r="M109">
        <f t="shared" si="19"/>
        <v>5.2442699989507298E-2</v>
      </c>
      <c r="N109">
        <f t="shared" si="20"/>
        <v>3861.2591285205972</v>
      </c>
      <c r="O109">
        <f t="shared" si="21"/>
        <v>3.0187199999999441</v>
      </c>
    </row>
    <row r="110" spans="1:22" x14ac:dyDescent="0.25">
      <c r="A110">
        <v>-253</v>
      </c>
      <c r="B110">
        <v>324.77</v>
      </c>
      <c r="C110">
        <v>0.99399999999999999</v>
      </c>
      <c r="D110">
        <f t="shared" si="14"/>
        <v>6.0000000000000053E-3</v>
      </c>
      <c r="E110">
        <f t="shared" si="15"/>
        <v>2.511575905309916</v>
      </c>
      <c r="F110">
        <f t="shared" si="16"/>
        <v>-2.6136156026866902E-3</v>
      </c>
      <c r="G110">
        <f t="shared" si="17"/>
        <v>0.65018629796951832</v>
      </c>
      <c r="H110">
        <f t="shared" si="18"/>
        <v>3.0200000000000387</v>
      </c>
      <c r="M110">
        <f t="shared" si="19"/>
        <v>5.3121023604089386E-2</v>
      </c>
      <c r="N110">
        <f t="shared" si="20"/>
        <v>3841.3430006567164</v>
      </c>
      <c r="O110">
        <f t="shared" si="21"/>
        <v>3.0018800000000621</v>
      </c>
    </row>
    <row r="111" spans="1:22" x14ac:dyDescent="0.25">
      <c r="A111">
        <v>-252</v>
      </c>
      <c r="B111">
        <v>327.79</v>
      </c>
      <c r="C111">
        <v>1</v>
      </c>
      <c r="D111">
        <f t="shared" si="14"/>
        <v>2.0000000000000018E-3</v>
      </c>
      <c r="E111">
        <f t="shared" si="15"/>
        <v>2.5155957002684515</v>
      </c>
      <c r="F111">
        <f t="shared" si="16"/>
        <v>0</v>
      </c>
      <c r="G111">
        <f t="shared" si="17"/>
        <v>0.22151106612030161</v>
      </c>
      <c r="H111">
        <f t="shared" si="18"/>
        <v>2.9699999999999704</v>
      </c>
      <c r="M111">
        <f t="shared" si="19"/>
        <v>5.3795560774750645E-2</v>
      </c>
      <c r="N111">
        <f t="shared" si="20"/>
        <v>3820.2568385840877</v>
      </c>
      <c r="O111">
        <f t="shared" si="21"/>
        <v>2.9699999999999691</v>
      </c>
    </row>
    <row r="112" spans="1:22" x14ac:dyDescent="0.25">
      <c r="A112">
        <v>-251</v>
      </c>
      <c r="B112">
        <v>330.76</v>
      </c>
      <c r="C112">
        <v>1.002</v>
      </c>
      <c r="D112">
        <f t="shared" si="14"/>
        <v>4.9999999999998934E-3</v>
      </c>
      <c r="E112">
        <f t="shared" si="15"/>
        <v>2.5195129832576257</v>
      </c>
      <c r="F112">
        <f t="shared" si="16"/>
        <v>8.6772153122691327E-4</v>
      </c>
      <c r="G112">
        <f t="shared" si="17"/>
        <v>0.56058499993721944</v>
      </c>
      <c r="H112">
        <f t="shared" si="18"/>
        <v>2.9499999999999886</v>
      </c>
      <c r="M112">
        <f t="shared" si="19"/>
        <v>5.4466106153232961E-2</v>
      </c>
      <c r="N112">
        <f t="shared" si="20"/>
        <v>3798.0070692420841</v>
      </c>
      <c r="O112">
        <f t="shared" si="21"/>
        <v>2.9559000000000011</v>
      </c>
    </row>
    <row r="113" spans="1:15" x14ac:dyDescent="0.25">
      <c r="A113">
        <v>-250</v>
      </c>
      <c r="B113">
        <v>333.71</v>
      </c>
      <c r="C113">
        <v>1.0069999999999999</v>
      </c>
      <c r="D113">
        <f t="shared" si="14"/>
        <v>4.0000000000000036E-3</v>
      </c>
      <c r="E113">
        <f t="shared" si="15"/>
        <v>2.5233692209782803</v>
      </c>
      <c r="F113">
        <f t="shared" si="16"/>
        <v>3.0294705536179621E-3</v>
      </c>
      <c r="G113">
        <f t="shared" si="17"/>
        <v>0.45816390128875217</v>
      </c>
      <c r="H113">
        <f t="shared" si="18"/>
        <v>2.9000000000000341</v>
      </c>
      <c r="M113">
        <f t="shared" si="19"/>
        <v>5.5132455613067649E-2</v>
      </c>
      <c r="N113">
        <f t="shared" si="20"/>
        <v>3774.6004739186942</v>
      </c>
      <c r="O113">
        <f t="shared" si="21"/>
        <v>2.9203000000000379</v>
      </c>
    </row>
    <row r="114" spans="1:15" x14ac:dyDescent="0.25">
      <c r="A114">
        <v>-249</v>
      </c>
      <c r="B114">
        <v>336.61</v>
      </c>
      <c r="C114">
        <v>1.0109999999999999</v>
      </c>
      <c r="D114">
        <f t="shared" si="14"/>
        <v>4.0000000000000036E-3</v>
      </c>
      <c r="E114">
        <f t="shared" si="15"/>
        <v>2.5271270138391762</v>
      </c>
      <c r="F114">
        <f t="shared" si="16"/>
        <v>4.7511555910010198E-3</v>
      </c>
      <c r="G114">
        <f t="shared" si="17"/>
        <v>0.46348633673276329</v>
      </c>
      <c r="H114">
        <f t="shared" si="18"/>
        <v>2.8799999999999955</v>
      </c>
      <c r="M114">
        <f t="shared" si="19"/>
        <v>5.5794406311573015E-2</v>
      </c>
      <c r="N114">
        <f t="shared" si="20"/>
        <v>3750.0441861802537</v>
      </c>
      <c r="O114">
        <f t="shared" si="21"/>
        <v>2.9116799999999827</v>
      </c>
    </row>
    <row r="115" spans="1:15" x14ac:dyDescent="0.25">
      <c r="A115">
        <v>-248</v>
      </c>
      <c r="B115">
        <v>339.49</v>
      </c>
      <c r="C115">
        <v>1.0149999999999999</v>
      </c>
      <c r="D115">
        <f t="shared" si="14"/>
        <v>3.0000000000001137E-3</v>
      </c>
      <c r="E115">
        <f t="shared" si="15"/>
        <v>2.5308269862489765</v>
      </c>
      <c r="F115">
        <f t="shared" si="16"/>
        <v>6.4660422492316813E-3</v>
      </c>
      <c r="G115">
        <f t="shared" si="17"/>
        <v>0.35551557222540653</v>
      </c>
      <c r="H115">
        <f t="shared" si="18"/>
        <v>2.8299999999999841</v>
      </c>
      <c r="M115">
        <f t="shared" si="19"/>
        <v>5.6451756751452746E-2</v>
      </c>
      <c r="N115">
        <f t="shared" si="20"/>
        <v>3724.3456896939961</v>
      </c>
      <c r="O115">
        <f t="shared" si="21"/>
        <v>2.8724499999999757</v>
      </c>
    </row>
    <row r="116" spans="1:15" x14ac:dyDescent="0.25">
      <c r="A116">
        <v>-247</v>
      </c>
      <c r="B116">
        <v>342.32</v>
      </c>
      <c r="C116">
        <v>1.018</v>
      </c>
      <c r="D116">
        <f t="shared" si="14"/>
        <v>4.9999999999998934E-3</v>
      </c>
      <c r="E116">
        <f t="shared" si="15"/>
        <v>2.5344322734758764</v>
      </c>
      <c r="F116">
        <f t="shared" si="16"/>
        <v>7.7477780007399483E-3</v>
      </c>
      <c r="G116">
        <f t="shared" si="17"/>
        <v>0.60145374609958802</v>
      </c>
      <c r="H116">
        <f t="shared" si="18"/>
        <v>2.8000000000000114</v>
      </c>
      <c r="M116">
        <f t="shared" si="19"/>
        <v>5.7104306841977585E-2</v>
      </c>
      <c r="N116">
        <f t="shared" si="20"/>
        <v>3697.5128159440851</v>
      </c>
      <c r="O116">
        <f t="shared" si="21"/>
        <v>2.8504000000000254</v>
      </c>
    </row>
    <row r="117" spans="1:15" x14ac:dyDescent="0.25">
      <c r="A117">
        <v>-246</v>
      </c>
      <c r="B117">
        <v>345.12</v>
      </c>
      <c r="C117">
        <v>1.0229999999999999</v>
      </c>
      <c r="D117">
        <f t="shared" si="14"/>
        <v>0</v>
      </c>
      <c r="E117">
        <f t="shared" si="15"/>
        <v>2.5379701277584696</v>
      </c>
      <c r="F117">
        <f t="shared" si="16"/>
        <v>9.8756337121601191E-3</v>
      </c>
      <c r="G117">
        <f t="shared" si="17"/>
        <v>0</v>
      </c>
      <c r="H117">
        <f t="shared" si="18"/>
        <v>2.7699999999999818</v>
      </c>
      <c r="M117">
        <f t="shared" si="19"/>
        <v>5.7751857959731076E-2</v>
      </c>
      <c r="N117">
        <f t="shared" si="20"/>
        <v>3669.5537418418426</v>
      </c>
      <c r="O117">
        <f t="shared" si="21"/>
        <v>2.8337099999999853</v>
      </c>
    </row>
    <row r="118" spans="1:15" x14ac:dyDescent="0.25">
      <c r="A118">
        <v>-245</v>
      </c>
      <c r="B118">
        <v>347.89</v>
      </c>
      <c r="C118">
        <v>1.0229999999999999</v>
      </c>
      <c r="D118">
        <f t="shared" si="14"/>
        <v>0</v>
      </c>
      <c r="E118">
        <f t="shared" si="15"/>
        <v>2.5414419452545256</v>
      </c>
      <c r="F118">
        <f t="shared" si="16"/>
        <v>9.8756337121601191E-3</v>
      </c>
      <c r="G118">
        <f t="shared" si="17"/>
        <v>0</v>
      </c>
      <c r="H118">
        <f t="shared" si="18"/>
        <v>2.7200000000000273</v>
      </c>
      <c r="M118">
        <f t="shared" si="19"/>
        <v>5.8394213008901852E-2</v>
      </c>
      <c r="N118">
        <f t="shared" si="20"/>
        <v>3640.4769872308843</v>
      </c>
      <c r="O118">
        <f t="shared" si="21"/>
        <v>2.7825600000000228</v>
      </c>
    </row>
    <row r="119" spans="1:15" x14ac:dyDescent="0.25">
      <c r="A119">
        <v>-244</v>
      </c>
      <c r="B119">
        <v>350.61</v>
      </c>
      <c r="C119">
        <v>1.0229999999999999</v>
      </c>
      <c r="D119">
        <f t="shared" si="14"/>
        <v>-4.9999999999998934E-3</v>
      </c>
      <c r="E119">
        <f t="shared" si="15"/>
        <v>2.5448242987597278</v>
      </c>
      <c r="F119">
        <f t="shared" si="16"/>
        <v>9.8756337121601191E-3</v>
      </c>
      <c r="G119">
        <f t="shared" si="17"/>
        <v>-0.64104808809387237</v>
      </c>
      <c r="H119">
        <f t="shared" si="18"/>
        <v>2.6899999999999977</v>
      </c>
      <c r="M119">
        <f t="shared" si="19"/>
        <v>5.9031176481104147E-2</v>
      </c>
      <c r="N119">
        <f t="shared" si="20"/>
        <v>3610.291412287952</v>
      </c>
      <c r="O119">
        <f t="shared" si="21"/>
        <v>2.7518699999999834</v>
      </c>
    </row>
    <row r="120" spans="1:15" x14ac:dyDescent="0.25">
      <c r="A120">
        <v>-243</v>
      </c>
      <c r="B120">
        <v>353.3</v>
      </c>
      <c r="C120">
        <v>1.018</v>
      </c>
      <c r="D120">
        <f t="shared" si="14"/>
        <v>-8.0000000000000071E-3</v>
      </c>
      <c r="E120">
        <f t="shared" si="15"/>
        <v>2.5481436374348454</v>
      </c>
      <c r="F120">
        <f t="shared" si="16"/>
        <v>7.7477780007399483E-3</v>
      </c>
      <c r="G120">
        <f t="shared" si="17"/>
        <v>-1.0557856105177548</v>
      </c>
      <c r="H120">
        <f t="shared" si="18"/>
        <v>2.6499999999999773</v>
      </c>
      <c r="M120">
        <f t="shared" si="19"/>
        <v>5.9662554514708643E-2</v>
      </c>
      <c r="N120">
        <f t="shared" si="20"/>
        <v>3579.0062148202246</v>
      </c>
      <c r="O120">
        <f t="shared" si="21"/>
        <v>2.6976999999999607</v>
      </c>
    </row>
    <row r="121" spans="1:15" x14ac:dyDescent="0.25">
      <c r="A121">
        <v>-242</v>
      </c>
      <c r="B121">
        <v>355.95</v>
      </c>
      <c r="C121">
        <v>1.01</v>
      </c>
      <c r="D121">
        <f t="shared" si="14"/>
        <v>-5.0000000000001155E-3</v>
      </c>
      <c r="E121">
        <f t="shared" si="15"/>
        <v>2.5513889972730204</v>
      </c>
      <c r="F121">
        <f t="shared" si="16"/>
        <v>4.3213737826425782E-3</v>
      </c>
      <c r="G121">
        <f t="shared" si="17"/>
        <v>-0.67930016113655622</v>
      </c>
      <c r="H121">
        <f t="shared" si="18"/>
        <v>2.6100000000000136</v>
      </c>
      <c r="M121">
        <f t="shared" si="19"/>
        <v>6.0288154953666399E-2</v>
      </c>
      <c r="N121">
        <f t="shared" si="20"/>
        <v>3546.6309274599266</v>
      </c>
      <c r="O121">
        <f t="shared" si="21"/>
        <v>2.6361000000000256</v>
      </c>
    </row>
    <row r="122" spans="1:15" x14ac:dyDescent="0.25">
      <c r="A122">
        <v>-241</v>
      </c>
      <c r="B122">
        <v>358.56</v>
      </c>
      <c r="C122">
        <v>1.0049999999999999</v>
      </c>
      <c r="D122">
        <f t="shared" si="14"/>
        <v>0</v>
      </c>
      <c r="E122">
        <f t="shared" si="15"/>
        <v>2.5545618391909861</v>
      </c>
      <c r="F122">
        <f t="shared" si="16"/>
        <v>2.1660617565076304E-3</v>
      </c>
      <c r="G122">
        <f t="shared" si="17"/>
        <v>0</v>
      </c>
      <c r="H122">
        <f t="shared" si="18"/>
        <v>2.5699999999999932</v>
      </c>
      <c r="M122">
        <f t="shared" si="19"/>
        <v>6.0907787405807434E-2</v>
      </c>
      <c r="N122">
        <f t="shared" si="20"/>
        <v>3513.175414757121</v>
      </c>
      <c r="O122">
        <f t="shared" si="21"/>
        <v>2.5828500000000023</v>
      </c>
    </row>
    <row r="123" spans="1:15" x14ac:dyDescent="0.25">
      <c r="A123">
        <v>-240</v>
      </c>
      <c r="B123">
        <v>361.13</v>
      </c>
      <c r="C123">
        <v>1.0049999999999999</v>
      </c>
      <c r="D123">
        <f t="shared" si="14"/>
        <v>5.0000000000001155E-3</v>
      </c>
      <c r="E123">
        <f t="shared" si="15"/>
        <v>2.5576635678875652</v>
      </c>
      <c r="F123">
        <f t="shared" si="16"/>
        <v>2.1660617565076304E-3</v>
      </c>
      <c r="G123">
        <f t="shared" si="17"/>
        <v>0.71086274264800053</v>
      </c>
      <c r="H123">
        <f t="shared" si="18"/>
        <v>2.5300000000000296</v>
      </c>
      <c r="M123">
        <f t="shared" si="19"/>
        <v>6.152126330059756E-2</v>
      </c>
      <c r="N123">
        <f t="shared" si="20"/>
        <v>3478.6498701715477</v>
      </c>
      <c r="O123">
        <f t="shared" si="21"/>
        <v>2.5426500000000232</v>
      </c>
    </row>
    <row r="124" spans="1:15" x14ac:dyDescent="0.25">
      <c r="A124">
        <v>-239</v>
      </c>
      <c r="B124">
        <v>363.66</v>
      </c>
      <c r="C124">
        <v>1.01</v>
      </c>
      <c r="D124">
        <f t="shared" si="14"/>
        <v>1.0000000000000009E-2</v>
      </c>
      <c r="E124">
        <f t="shared" si="15"/>
        <v>2.5606955343936537</v>
      </c>
      <c r="F124">
        <f t="shared" si="16"/>
        <v>4.3213737826425782E-3</v>
      </c>
      <c r="G124">
        <f t="shared" si="17"/>
        <v>1.438074973146285</v>
      </c>
      <c r="H124">
        <f t="shared" si="18"/>
        <v>2.5</v>
      </c>
      <c r="M124">
        <f t="shared" si="19"/>
        <v>6.212839594633536E-2</v>
      </c>
      <c r="N124">
        <f t="shared" si="20"/>
        <v>3443.0648129644578</v>
      </c>
      <c r="O124">
        <f t="shared" si="21"/>
        <v>2.5249999999999848</v>
      </c>
    </row>
    <row r="125" spans="1:15" x14ac:dyDescent="0.25">
      <c r="A125">
        <v>-238</v>
      </c>
      <c r="B125">
        <v>366.16</v>
      </c>
      <c r="C125">
        <v>1.02</v>
      </c>
      <c r="D125">
        <f t="shared" si="14"/>
        <v>2.0000000000000018E-3</v>
      </c>
      <c r="E125">
        <f t="shared" si="15"/>
        <v>2.5636708994192432</v>
      </c>
      <c r="F125">
        <f t="shared" si="16"/>
        <v>8.6001717619175692E-3</v>
      </c>
      <c r="G125">
        <f t="shared" si="17"/>
        <v>0.29373663749771406</v>
      </c>
      <c r="H125">
        <f t="shared" si="18"/>
        <v>2.4499999999999886</v>
      </c>
      <c r="M125">
        <f t="shared" si="19"/>
        <v>6.2729000586773193E-2</v>
      </c>
      <c r="N125">
        <f t="shared" si="20"/>
        <v>3406.4310849913481</v>
      </c>
      <c r="O125">
        <f t="shared" si="21"/>
        <v>2.4990000000000219</v>
      </c>
    </row>
    <row r="126" spans="1:15" x14ac:dyDescent="0.25">
      <c r="A126">
        <v>-237</v>
      </c>
      <c r="B126">
        <v>368.61</v>
      </c>
      <c r="C126">
        <v>1.022</v>
      </c>
      <c r="D126">
        <f t="shared" si="14"/>
        <v>-4.0000000000000036E-3</v>
      </c>
      <c r="E126">
        <f t="shared" si="15"/>
        <v>2.5665671129934964</v>
      </c>
      <c r="F126">
        <f t="shared" si="16"/>
        <v>9.4508957986939347E-3</v>
      </c>
      <c r="G126">
        <f t="shared" si="17"/>
        <v>-0.60176416101243413</v>
      </c>
      <c r="H126">
        <f t="shared" si="18"/>
        <v>2.4099999999999682</v>
      </c>
      <c r="M126">
        <f t="shared" si="19"/>
        <v>6.3322894457144438E-2</v>
      </c>
      <c r="N126">
        <f t="shared" si="20"/>
        <v>3368.7598473966332</v>
      </c>
      <c r="O126">
        <f t="shared" si="21"/>
        <v>2.4630199999999545</v>
      </c>
    </row>
    <row r="127" spans="1:15" x14ac:dyDescent="0.25">
      <c r="A127">
        <v>-236</v>
      </c>
      <c r="B127">
        <v>371.02</v>
      </c>
      <c r="C127">
        <v>1.018</v>
      </c>
      <c r="D127">
        <f t="shared" si="14"/>
        <v>-6.0000000000000053E-3</v>
      </c>
      <c r="E127">
        <f t="shared" si="15"/>
        <v>2.5693973210854648</v>
      </c>
      <c r="F127">
        <f t="shared" si="16"/>
        <v>7.7477780007399483E-3</v>
      </c>
      <c r="G127">
        <f t="shared" si="17"/>
        <v>-0.92836522112849962</v>
      </c>
      <c r="H127">
        <f t="shared" si="18"/>
        <v>2.3700000000000045</v>
      </c>
      <c r="M127">
        <f t="shared" si="19"/>
        <v>6.390989683958101E-2</v>
      </c>
      <c r="N127">
        <f t="shared" si="20"/>
        <v>3330.0625772112212</v>
      </c>
      <c r="O127">
        <f t="shared" si="21"/>
        <v>2.4126600000000202</v>
      </c>
    </row>
    <row r="128" spans="1:15" x14ac:dyDescent="0.25">
      <c r="A128">
        <v>-235</v>
      </c>
      <c r="B128">
        <v>373.39</v>
      </c>
      <c r="C128">
        <v>1.012</v>
      </c>
      <c r="D128">
        <f t="shared" si="14"/>
        <v>-4.0000000000000036E-3</v>
      </c>
      <c r="E128">
        <f t="shared" si="15"/>
        <v>2.5721626826463373</v>
      </c>
      <c r="F128">
        <f t="shared" si="16"/>
        <v>5.1805125037803143E-3</v>
      </c>
      <c r="G128">
        <f t="shared" si="17"/>
        <v>-0.63664519051091717</v>
      </c>
      <c r="H128">
        <f t="shared" si="18"/>
        <v>2.3300000000000409</v>
      </c>
      <c r="M128">
        <f t="shared" si="19"/>
        <v>6.4489829117904338E-2</v>
      </c>
      <c r="N128">
        <f t="shared" si="20"/>
        <v>3290.3510638540556</v>
      </c>
      <c r="O128">
        <f t="shared" si="21"/>
        <v>2.3579600000000407</v>
      </c>
    </row>
    <row r="129" spans="1:15" x14ac:dyDescent="0.25">
      <c r="A129">
        <v>-234</v>
      </c>
      <c r="B129">
        <v>375.72</v>
      </c>
      <c r="C129">
        <v>1.008</v>
      </c>
      <c r="D129">
        <f t="shared" si="14"/>
        <v>2.0000000000000018E-3</v>
      </c>
      <c r="E129">
        <f t="shared" si="15"/>
        <v>2.5748643136645399</v>
      </c>
      <c r="F129">
        <f t="shared" si="16"/>
        <v>3.4605321095064891E-3</v>
      </c>
      <c r="G129">
        <f t="shared" si="17"/>
        <v>0.32620300595856028</v>
      </c>
      <c r="H129">
        <f t="shared" si="18"/>
        <v>2.2899999999999636</v>
      </c>
      <c r="M129">
        <f t="shared" si="19"/>
        <v>6.5062514831773388E-2</v>
      </c>
      <c r="N129">
        <f t="shared" si="20"/>
        <v>3249.6374055386859</v>
      </c>
      <c r="O129">
        <f t="shared" si="21"/>
        <v>2.3083199999999304</v>
      </c>
    </row>
    <row r="130" spans="1:15" x14ac:dyDescent="0.25">
      <c r="A130">
        <v>-233</v>
      </c>
      <c r="B130">
        <v>378.01</v>
      </c>
      <c r="C130">
        <v>1.01</v>
      </c>
      <c r="D130">
        <f t="shared" si="14"/>
        <v>1.0999999999999899E-2</v>
      </c>
      <c r="E130">
        <f t="shared" si="15"/>
        <v>2.5775032889572613</v>
      </c>
      <c r="F130">
        <f t="shared" si="16"/>
        <v>4.3213737826425782E-3</v>
      </c>
      <c r="G130">
        <f t="shared" si="17"/>
        <v>1.8252698895985597</v>
      </c>
      <c r="H130">
        <f t="shared" si="18"/>
        <v>2.25</v>
      </c>
      <c r="M130">
        <f t="shared" si="19"/>
        <v>6.5627779730174265E-2</v>
      </c>
      <c r="N130">
        <f t="shared" si="20"/>
        <v>3207.9340055859539</v>
      </c>
      <c r="O130">
        <f t="shared" si="21"/>
        <v>2.2724999999999951</v>
      </c>
    </row>
    <row r="131" spans="1:15" x14ac:dyDescent="0.25">
      <c r="A131">
        <v>-232</v>
      </c>
      <c r="B131">
        <v>380.26</v>
      </c>
      <c r="C131">
        <v>1.0209999999999999</v>
      </c>
      <c r="D131">
        <f t="shared" si="14"/>
        <v>9.000000000000119E-3</v>
      </c>
      <c r="E131">
        <f t="shared" si="15"/>
        <v>2.5800806438630075</v>
      </c>
      <c r="F131">
        <f t="shared" si="16"/>
        <v>9.025742086910208E-3</v>
      </c>
      <c r="G131">
        <f t="shared" si="17"/>
        <v>1.5144571018523858</v>
      </c>
      <c r="H131">
        <f t="shared" si="18"/>
        <v>2.2100000000000364</v>
      </c>
      <c r="M131">
        <f t="shared" si="19"/>
        <v>6.6185451824234631E-2</v>
      </c>
      <c r="N131">
        <f t="shared" si="20"/>
        <v>3165.2535686439451</v>
      </c>
      <c r="O131">
        <f t="shared" si="21"/>
        <v>2.2564100000000602</v>
      </c>
    </row>
    <row r="132" spans="1:15" x14ac:dyDescent="0.25">
      <c r="A132">
        <v>-231</v>
      </c>
      <c r="B132">
        <v>382.47</v>
      </c>
      <c r="C132">
        <v>1.03</v>
      </c>
      <c r="D132">
        <f t="shared" ref="D132:D195" si="28">C133-C132</f>
        <v>4.9999999999998934E-3</v>
      </c>
      <c r="E132">
        <f t="shared" ref="E132:E195" si="29">LOG(B132)</f>
        <v>2.5825973758414835</v>
      </c>
      <c r="F132">
        <f t="shared" ref="F132:F195" si="30">LOG(C132)</f>
        <v>1.2837224705172217E-2</v>
      </c>
      <c r="G132">
        <f t="shared" ref="G132:G195" si="31">(F133-F132)/(E133-E132)</f>
        <v>0.85989986517048633</v>
      </c>
      <c r="H132">
        <f t="shared" ref="H132:H195" si="32">B133-B132</f>
        <v>2.1599999999999682</v>
      </c>
      <c r="M132">
        <f t="shared" ref="M132:M195" si="33">$K$39*((1-COS(RADIANS(A132))+($K$39/$K$38)*(1-SQRT(1-(($K$39/$K$38)^2)*SIN(RADIANS(A132))))))</f>
        <v>6.6735361439347926E-2</v>
      </c>
      <c r="N132">
        <f t="shared" ref="N132:N195" si="34">$K$39*($K$41^2)*((SIN(RADIANS(A132))))+($K$40/2)*(SIN(2*RADIANS(A132)))</f>
        <v>3121.6090968163312</v>
      </c>
      <c r="O132">
        <f t="shared" ref="O132:O195" si="35">(C132*100000)*((B133/100000)-(B132/100000))</f>
        <v>2.2247999999999646</v>
      </c>
    </row>
    <row r="133" spans="1:15" x14ac:dyDescent="0.25">
      <c r="A133">
        <v>-230</v>
      </c>
      <c r="B133">
        <v>384.63</v>
      </c>
      <c r="C133">
        <v>1.0349999999999999</v>
      </c>
      <c r="D133">
        <f t="shared" si="28"/>
        <v>-2.0000000000000018E-3</v>
      </c>
      <c r="E133">
        <f t="shared" si="29"/>
        <v>2.5850431549059416</v>
      </c>
      <c r="F133">
        <f t="shared" si="30"/>
        <v>1.4940349792936524E-2</v>
      </c>
      <c r="G133">
        <f t="shared" si="31"/>
        <v>-0.35024576602408752</v>
      </c>
      <c r="H133">
        <f t="shared" si="32"/>
        <v>2.1299999999999955</v>
      </c>
      <c r="M133">
        <f t="shared" si="33"/>
        <v>6.7277341266591489E-2</v>
      </c>
      <c r="N133">
        <f t="shared" si="34"/>
        <v>3077.013885700319</v>
      </c>
      <c r="O133">
        <f t="shared" si="35"/>
        <v>2.204550000000014</v>
      </c>
    </row>
    <row r="134" spans="1:15" x14ac:dyDescent="0.25">
      <c r="A134">
        <v>-229</v>
      </c>
      <c r="B134">
        <v>386.76</v>
      </c>
      <c r="C134">
        <v>1.0329999999999999</v>
      </c>
      <c r="D134">
        <f t="shared" si="28"/>
        <v>-4.9999999999998934E-3</v>
      </c>
      <c r="E134">
        <f t="shared" si="29"/>
        <v>2.5874415515599591</v>
      </c>
      <c r="F134">
        <f t="shared" si="30"/>
        <v>1.4100321519620545E-2</v>
      </c>
      <c r="G134">
        <f t="shared" si="31"/>
        <v>-0.90462021589204733</v>
      </c>
      <c r="H134">
        <f t="shared" si="32"/>
        <v>2.0799999999999841</v>
      </c>
      <c r="M134">
        <f t="shared" si="33"/>
        <v>6.7811226413423742E-2</v>
      </c>
      <c r="N134">
        <f t="shared" si="34"/>
        <v>3031.4815203353651</v>
      </c>
      <c r="O134">
        <f t="shared" si="35"/>
        <v>2.1486399999999621</v>
      </c>
    </row>
    <row r="135" spans="1:15" x14ac:dyDescent="0.25">
      <c r="A135">
        <v>-228</v>
      </c>
      <c r="B135">
        <v>388.84</v>
      </c>
      <c r="C135">
        <v>1.028</v>
      </c>
      <c r="D135">
        <f t="shared" si="28"/>
        <v>-1.0000000000001119E-3</v>
      </c>
      <c r="E135">
        <f t="shared" si="29"/>
        <v>2.5897709344582682</v>
      </c>
      <c r="F135">
        <f t="shared" si="30"/>
        <v>1.1993114659256938E-2</v>
      </c>
      <c r="G135">
        <f t="shared" si="31"/>
        <v>-0.18599262498010721</v>
      </c>
      <c r="H135">
        <f t="shared" si="32"/>
        <v>2.0400000000000205</v>
      </c>
      <c r="M135">
        <f t="shared" si="33"/>
        <v>6.8336854453644971E-2</v>
      </c>
      <c r="N135">
        <f t="shared" si="34"/>
        <v>2985.0258710639455</v>
      </c>
      <c r="O135">
        <f t="shared" si="35"/>
        <v>2.0971199999999839</v>
      </c>
    </row>
    <row r="136" spans="1:15" x14ac:dyDescent="0.25">
      <c r="A136">
        <v>-227</v>
      </c>
      <c r="B136">
        <v>390.88</v>
      </c>
      <c r="C136">
        <v>1.0269999999999999</v>
      </c>
      <c r="D136">
        <f t="shared" si="28"/>
        <v>2.0000000000000018E-3</v>
      </c>
      <c r="E136">
        <f t="shared" si="29"/>
        <v>2.5920434496293616</v>
      </c>
      <c r="F136">
        <f t="shared" si="30"/>
        <v>1.1570443597278161E-2</v>
      </c>
      <c r="G136">
        <f t="shared" si="31"/>
        <v>0.38311624413704976</v>
      </c>
      <c r="H136">
        <f t="shared" si="32"/>
        <v>1.9900000000000091</v>
      </c>
      <c r="M136">
        <f t="shared" si="33"/>
        <v>6.8854065476607065E-2</v>
      </c>
      <c r="N136">
        <f t="shared" si="34"/>
        <v>2937.6610893056099</v>
      </c>
      <c r="O136">
        <f t="shared" si="35"/>
        <v>2.0437300000000662</v>
      </c>
    </row>
    <row r="137" spans="1:15" x14ac:dyDescent="0.25">
      <c r="A137">
        <v>-226</v>
      </c>
      <c r="B137">
        <v>392.87</v>
      </c>
      <c r="C137">
        <v>1.0289999999999999</v>
      </c>
      <c r="D137">
        <f t="shared" si="28"/>
        <v>4.0000000000000036E-3</v>
      </c>
      <c r="E137">
        <f t="shared" si="29"/>
        <v>2.5942488668573831</v>
      </c>
      <c r="F137">
        <f t="shared" si="30"/>
        <v>1.2415374762432893E-2</v>
      </c>
      <c r="G137">
        <f t="shared" si="31"/>
        <v>0.77960704130510095</v>
      </c>
      <c r="H137">
        <f t="shared" si="32"/>
        <v>1.9599999999999795</v>
      </c>
      <c r="M137">
        <f t="shared" si="33"/>
        <v>6.9362702135657636E-2</v>
      </c>
      <c r="N137">
        <f t="shared" si="34"/>
        <v>2889.4016032456188</v>
      </c>
      <c r="O137">
        <f t="shared" si="35"/>
        <v>2.016839999999982</v>
      </c>
    </row>
    <row r="138" spans="1:15" x14ac:dyDescent="0.25">
      <c r="A138">
        <v>-225</v>
      </c>
      <c r="B138">
        <v>394.83</v>
      </c>
      <c r="C138">
        <v>1.0329999999999999</v>
      </c>
      <c r="D138">
        <f t="shared" si="28"/>
        <v>2.0000000000000018E-3</v>
      </c>
      <c r="E138">
        <f t="shared" si="29"/>
        <v>2.5964101438442699</v>
      </c>
      <c r="F138">
        <f t="shared" si="30"/>
        <v>1.4100321519620545E-2</v>
      </c>
      <c r="G138">
        <f t="shared" si="31"/>
        <v>0.40080646022520777</v>
      </c>
      <c r="H138">
        <f t="shared" si="32"/>
        <v>1.910000000000025</v>
      </c>
      <c r="M138">
        <f t="shared" si="33"/>
        <v>6.9862609695804184E-2</v>
      </c>
      <c r="N138">
        <f t="shared" si="34"/>
        <v>2840.2621134394658</v>
      </c>
      <c r="O138">
        <f t="shared" si="35"/>
        <v>1.9730300000000196</v>
      </c>
    </row>
    <row r="139" spans="1:15" x14ac:dyDescent="0.25">
      <c r="A139">
        <v>-224</v>
      </c>
      <c r="B139">
        <v>396.74</v>
      </c>
      <c r="C139">
        <v>1.0349999999999999</v>
      </c>
      <c r="D139">
        <f t="shared" si="28"/>
        <v>-4.0000000000000036E-3</v>
      </c>
      <c r="E139">
        <f t="shared" si="29"/>
        <v>2.598505988988193</v>
      </c>
      <c r="F139">
        <f t="shared" si="30"/>
        <v>1.4940349792936524E-2</v>
      </c>
      <c r="G139">
        <f t="shared" si="31"/>
        <v>-0.82346680219305346</v>
      </c>
      <c r="H139">
        <f t="shared" si="32"/>
        <v>1.8700000000000045</v>
      </c>
      <c r="M139">
        <f t="shared" si="33"/>
        <v>7.035363608058387E-2</v>
      </c>
      <c r="N139">
        <f t="shared" si="34"/>
        <v>2790.2575883346549</v>
      </c>
      <c r="O139">
        <f t="shared" si="35"/>
        <v>1.9354499999999963</v>
      </c>
    </row>
    <row r="140" spans="1:15" x14ac:dyDescent="0.25">
      <c r="A140">
        <v>-223</v>
      </c>
      <c r="B140">
        <v>398.61</v>
      </c>
      <c r="C140">
        <v>1.0309999999999999</v>
      </c>
      <c r="D140">
        <f t="shared" si="28"/>
        <v>4.0000000000000036E-3</v>
      </c>
      <c r="E140">
        <f t="shared" si="29"/>
        <v>2.6005481897240834</v>
      </c>
      <c r="F140">
        <f t="shared" si="30"/>
        <v>1.3258665283516512E-2</v>
      </c>
      <c r="G140">
        <f t="shared" si="31"/>
        <v>0.85001501715722683</v>
      </c>
      <c r="H140">
        <f t="shared" si="32"/>
        <v>1.8199999999999932</v>
      </c>
      <c r="M140">
        <f t="shared" si="33"/>
        <v>7.0835631918125516E-2</v>
      </c>
      <c r="N140">
        <f t="shared" si="34"/>
        <v>2739.4032597110536</v>
      </c>
      <c r="O140">
        <f t="shared" si="35"/>
        <v>1.8764199999999447</v>
      </c>
    </row>
    <row r="141" spans="1:15" x14ac:dyDescent="0.25">
      <c r="A141">
        <v>-222</v>
      </c>
      <c r="B141">
        <v>400.43</v>
      </c>
      <c r="C141">
        <v>1.0349999999999999</v>
      </c>
      <c r="D141">
        <f t="shared" si="28"/>
        <v>1.0000000000001119E-3</v>
      </c>
      <c r="E141">
        <f t="shared" si="29"/>
        <v>2.6025266071349242</v>
      </c>
      <c r="F141">
        <f t="shared" si="30"/>
        <v>1.4940349792936524E-2</v>
      </c>
      <c r="G141">
        <f t="shared" si="31"/>
        <v>0.21651719589871479</v>
      </c>
      <c r="H141">
        <f t="shared" si="32"/>
        <v>1.7900000000000205</v>
      </c>
      <c r="M141">
        <f t="shared" si="33"/>
        <v>7.1308450586389613E-2</v>
      </c>
      <c r="N141">
        <f t="shared" si="34"/>
        <v>2687.7146180412578</v>
      </c>
      <c r="O141">
        <f t="shared" si="35"/>
        <v>1.8526500000000392</v>
      </c>
    </row>
    <row r="142" spans="1:15" x14ac:dyDescent="0.25">
      <c r="A142">
        <v>-221</v>
      </c>
      <c r="B142">
        <v>402.22</v>
      </c>
      <c r="C142">
        <v>1.036</v>
      </c>
      <c r="D142">
        <f t="shared" si="28"/>
        <v>2.9999999999998916E-3</v>
      </c>
      <c r="E142">
        <f t="shared" si="29"/>
        <v>2.6044636616701857</v>
      </c>
      <c r="F142">
        <f t="shared" si="30"/>
        <v>1.5359755409214231E-2</v>
      </c>
      <c r="G142">
        <f t="shared" si="31"/>
        <v>0.66986232645204025</v>
      </c>
      <c r="H142">
        <f t="shared" si="32"/>
        <v>1.7399999999999523</v>
      </c>
      <c r="M142">
        <f t="shared" si="33"/>
        <v>7.1771948257573409E-2</v>
      </c>
      <c r="N142">
        <f t="shared" si="34"/>
        <v>2635.207407772335</v>
      </c>
      <c r="O142">
        <f t="shared" si="35"/>
        <v>1.8026399999999876</v>
      </c>
    </row>
    <row r="143" spans="1:15" x14ac:dyDescent="0.25">
      <c r="A143">
        <v>-220</v>
      </c>
      <c r="B143">
        <v>403.96</v>
      </c>
      <c r="C143">
        <v>1.0389999999999999</v>
      </c>
      <c r="D143">
        <f t="shared" si="28"/>
        <v>0</v>
      </c>
      <c r="E143">
        <f t="shared" si="29"/>
        <v>2.606338363528125</v>
      </c>
      <c r="F143">
        <f t="shared" si="30"/>
        <v>1.6615547557177382E-2</v>
      </c>
      <c r="G143">
        <f t="shared" si="31"/>
        <v>0</v>
      </c>
      <c r="H143">
        <f t="shared" si="32"/>
        <v>1.7000000000000455</v>
      </c>
      <c r="M143">
        <f t="shared" si="33"/>
        <v>7.222598394166739E-2</v>
      </c>
      <c r="N143">
        <f t="shared" si="34"/>
        <v>2581.8976225304291</v>
      </c>
      <c r="O143">
        <f t="shared" si="35"/>
        <v>1.7663000000000539</v>
      </c>
    </row>
    <row r="144" spans="1:15" x14ac:dyDescent="0.25">
      <c r="A144">
        <v>-219</v>
      </c>
      <c r="B144">
        <v>405.66</v>
      </c>
      <c r="C144">
        <v>1.0389999999999999</v>
      </c>
      <c r="D144">
        <f t="shared" si="28"/>
        <v>-2.0000000000000018E-3</v>
      </c>
      <c r="E144">
        <f t="shared" si="29"/>
        <v>2.6081621863197615</v>
      </c>
      <c r="F144">
        <f t="shared" si="30"/>
        <v>1.6615547557177382E-2</v>
      </c>
      <c r="G144">
        <f t="shared" si="31"/>
        <v>-0.47467106628895583</v>
      </c>
      <c r="H144">
        <f t="shared" si="32"/>
        <v>1.6499999999999773</v>
      </c>
      <c r="M144">
        <f t="shared" si="33"/>
        <v>7.2670419529150834E-2</v>
      </c>
      <c r="N144">
        <f t="shared" si="34"/>
        <v>2527.8015002496418</v>
      </c>
      <c r="O144">
        <f t="shared" si="35"/>
        <v>1.7143499999999119</v>
      </c>
    </row>
    <row r="145" spans="1:15" x14ac:dyDescent="0.25">
      <c r="A145">
        <v>-218</v>
      </c>
      <c r="B145">
        <v>407.31</v>
      </c>
      <c r="C145">
        <v>1.0369999999999999</v>
      </c>
      <c r="D145">
        <f t="shared" si="28"/>
        <v>-4.9999999999998934E-3</v>
      </c>
      <c r="E145">
        <f t="shared" si="29"/>
        <v>2.6099250727216621</v>
      </c>
      <c r="F145">
        <f t="shared" si="30"/>
        <v>1.5778756389040929E-2</v>
      </c>
      <c r="G145">
        <f t="shared" si="31"/>
        <v>-1.2251703352156784</v>
      </c>
      <c r="H145">
        <f t="shared" si="32"/>
        <v>1.6100000000000136</v>
      </c>
      <c r="M145">
        <f t="shared" si="33"/>
        <v>7.3105119832813176E-2</v>
      </c>
      <c r="N145">
        <f t="shared" si="34"/>
        <v>2472.9355182267095</v>
      </c>
      <c r="O145">
        <f t="shared" si="35"/>
        <v>1.6695700000000684</v>
      </c>
    </row>
    <row r="146" spans="1:15" x14ac:dyDescent="0.25">
      <c r="A146">
        <v>-217</v>
      </c>
      <c r="B146">
        <v>408.92</v>
      </c>
      <c r="C146">
        <v>1.032</v>
      </c>
      <c r="D146">
        <f t="shared" si="28"/>
        <v>-6.0000000000000053E-3</v>
      </c>
      <c r="E146">
        <f t="shared" si="29"/>
        <v>2.6116383521225046</v>
      </c>
      <c r="F146">
        <f t="shared" si="30"/>
        <v>1.3679697291192561E-2</v>
      </c>
      <c r="G146">
        <f t="shared" si="31"/>
        <v>-1.5216269315669757</v>
      </c>
      <c r="H146">
        <f t="shared" si="32"/>
        <v>1.5699999999999932</v>
      </c>
      <c r="M146">
        <f t="shared" si="33"/>
        <v>7.352995262868918E-2</v>
      </c>
      <c r="N146">
        <f t="shared" si="34"/>
        <v>2417.3163881029691</v>
      </c>
      <c r="O146">
        <f t="shared" si="35"/>
        <v>1.6202399999999555</v>
      </c>
    </row>
    <row r="147" spans="1:15" x14ac:dyDescent="0.25">
      <c r="A147">
        <v>-216</v>
      </c>
      <c r="B147">
        <v>410.49</v>
      </c>
      <c r="C147">
        <v>1.026</v>
      </c>
      <c r="D147">
        <f t="shared" si="28"/>
        <v>-3.0000000000001137E-3</v>
      </c>
      <c r="E147">
        <f t="shared" si="29"/>
        <v>2.6133025816802631</v>
      </c>
      <c r="F147">
        <f t="shared" si="30"/>
        <v>1.1147360775797479E-2</v>
      </c>
      <c r="G147">
        <f t="shared" si="31"/>
        <v>-0.78709809572211231</v>
      </c>
      <c r="H147">
        <f t="shared" si="32"/>
        <v>1.5299999999999727</v>
      </c>
      <c r="M147">
        <f t="shared" si="33"/>
        <v>7.3944788696095692E-2</v>
      </c>
      <c r="N147">
        <f t="shared" si="34"/>
        <v>2360.9610507751204</v>
      </c>
      <c r="O147">
        <f t="shared" si="35"/>
        <v>1.5697800000000215</v>
      </c>
    </row>
    <row r="148" spans="1:15" x14ac:dyDescent="0.25">
      <c r="A148">
        <v>-215</v>
      </c>
      <c r="B148">
        <v>412.02</v>
      </c>
      <c r="C148">
        <v>1.0229999999999999</v>
      </c>
      <c r="D148">
        <f t="shared" si="28"/>
        <v>-2.0000000000000018E-3</v>
      </c>
      <c r="E148">
        <f t="shared" si="29"/>
        <v>2.6149182977778489</v>
      </c>
      <c r="F148">
        <f t="shared" si="30"/>
        <v>9.8756337121601191E-3</v>
      </c>
      <c r="G148">
        <f t="shared" si="31"/>
        <v>-0.54577628589963789</v>
      </c>
      <c r="H148">
        <f t="shared" si="32"/>
        <v>1.4800000000000182</v>
      </c>
      <c r="M148">
        <f t="shared" si="33"/>
        <v>7.4349501856757844E-2</v>
      </c>
      <c r="N148">
        <f t="shared" si="34"/>
        <v>2303.8866712363724</v>
      </c>
      <c r="O148">
        <f t="shared" si="35"/>
        <v>1.5140399999999701</v>
      </c>
    </row>
    <row r="149" spans="1:15" x14ac:dyDescent="0.25">
      <c r="A149">
        <v>-214</v>
      </c>
      <c r="B149">
        <v>413.5</v>
      </c>
      <c r="C149">
        <v>1.0209999999999999</v>
      </c>
      <c r="D149">
        <f t="shared" si="28"/>
        <v>0</v>
      </c>
      <c r="E149">
        <f t="shared" si="29"/>
        <v>2.6164755138885654</v>
      </c>
      <c r="F149">
        <f t="shared" si="30"/>
        <v>9.025742086910208E-3</v>
      </c>
      <c r="G149">
        <f t="shared" si="31"/>
        <v>0</v>
      </c>
      <c r="H149">
        <f t="shared" si="32"/>
        <v>1.4399999999999977</v>
      </c>
      <c r="M149">
        <f t="shared" si="33"/>
        <v>7.4743969013013445E-2</v>
      </c>
      <c r="N149">
        <f t="shared" si="34"/>
        <v>2246.110633349504</v>
      </c>
      <c r="O149">
        <f t="shared" si="35"/>
        <v>1.4702400000000355</v>
      </c>
    </row>
    <row r="150" spans="1:15" x14ac:dyDescent="0.25">
      <c r="A150">
        <v>-213</v>
      </c>
      <c r="B150">
        <v>414.94</v>
      </c>
      <c r="C150">
        <v>1.0209999999999999</v>
      </c>
      <c r="D150">
        <f t="shared" si="28"/>
        <v>1.0000000000001119E-3</v>
      </c>
      <c r="E150">
        <f t="shared" si="29"/>
        <v>2.6179853026090019</v>
      </c>
      <c r="F150">
        <f t="shared" si="30"/>
        <v>9.025742086910208E-3</v>
      </c>
      <c r="G150">
        <f t="shared" si="31"/>
        <v>0.29272416133287188</v>
      </c>
      <c r="H150">
        <f t="shared" si="32"/>
        <v>1.3899999999999864</v>
      </c>
      <c r="M150">
        <f t="shared" si="33"/>
        <v>7.5128070185083995E-2</v>
      </c>
      <c r="N150">
        <f t="shared" si="34"/>
        <v>2187.6505345534633</v>
      </c>
      <c r="O150">
        <f t="shared" si="35"/>
        <v>1.4191899999999844</v>
      </c>
    </row>
    <row r="151" spans="1:15" x14ac:dyDescent="0.25">
      <c r="A151">
        <v>-212</v>
      </c>
      <c r="B151">
        <v>416.33</v>
      </c>
      <c r="C151">
        <v>1.022</v>
      </c>
      <c r="D151">
        <f t="shared" si="28"/>
        <v>-8.0000000000000071E-3</v>
      </c>
      <c r="E151">
        <f t="shared" si="29"/>
        <v>2.6194377065029881</v>
      </c>
      <c r="F151">
        <f t="shared" si="30"/>
        <v>9.4508957986939347E-3</v>
      </c>
      <c r="G151">
        <f t="shared" si="31"/>
        <v>-2.4096369842872116</v>
      </c>
      <c r="H151">
        <f t="shared" si="32"/>
        <v>1.3600000000000136</v>
      </c>
      <c r="M151">
        <f t="shared" si="33"/>
        <v>7.5501688547401261E-2</v>
      </c>
      <c r="N151">
        <f t="shared" si="34"/>
        <v>2128.5241805050796</v>
      </c>
      <c r="O151">
        <f t="shared" si="35"/>
        <v>1.3899199999999894</v>
      </c>
    </row>
    <row r="152" spans="1:15" x14ac:dyDescent="0.25">
      <c r="A152">
        <v>-211</v>
      </c>
      <c r="B152">
        <v>417.69</v>
      </c>
      <c r="C152">
        <v>1.014</v>
      </c>
      <c r="D152">
        <f t="shared" si="28"/>
        <v>-1.0000000000000009E-2</v>
      </c>
      <c r="E152">
        <f t="shared" si="29"/>
        <v>2.6208540778583549</v>
      </c>
      <c r="F152">
        <f t="shared" si="30"/>
        <v>6.0379549973171767E-3</v>
      </c>
      <c r="G152">
        <f t="shared" si="31"/>
        <v>-3.1650117075944375</v>
      </c>
      <c r="H152">
        <f t="shared" si="32"/>
        <v>1.3100000000000023</v>
      </c>
      <c r="M152">
        <f t="shared" si="33"/>
        <v>7.5864710463978649E-2</v>
      </c>
      <c r="N152">
        <f t="shared" si="34"/>
        <v>2068.7495796575604</v>
      </c>
      <c r="O152">
        <f t="shared" si="35"/>
        <v>1.3283400000000267</v>
      </c>
    </row>
    <row r="153" spans="1:15" x14ac:dyDescent="0.25">
      <c r="A153">
        <v>-210</v>
      </c>
      <c r="B153">
        <v>419</v>
      </c>
      <c r="C153">
        <v>1.004</v>
      </c>
      <c r="D153">
        <f t="shared" si="28"/>
        <v>-6.0000000000000053E-3</v>
      </c>
      <c r="E153">
        <f t="shared" si="29"/>
        <v>2.6222140229662951</v>
      </c>
      <c r="F153">
        <f t="shared" si="30"/>
        <v>1.7337128090005314E-3</v>
      </c>
      <c r="G153">
        <f t="shared" si="31"/>
        <v>-1.9962463303544526</v>
      </c>
      <c r="H153">
        <f t="shared" si="32"/>
        <v>1.2599999999999909</v>
      </c>
      <c r="M153">
        <f t="shared" si="33"/>
        <v>7.621702552281695E-2</v>
      </c>
      <c r="N153">
        <f t="shared" si="34"/>
        <v>2008.3449377773773</v>
      </c>
      <c r="O153">
        <f t="shared" si="35"/>
        <v>1.2650399999999764</v>
      </c>
    </row>
    <row r="154" spans="1:15" x14ac:dyDescent="0.25">
      <c r="A154">
        <v>-209</v>
      </c>
      <c r="B154">
        <v>420.26</v>
      </c>
      <c r="C154">
        <v>0.998</v>
      </c>
      <c r="D154">
        <f t="shared" si="28"/>
        <v>-3.0000000000000027E-3</v>
      </c>
      <c r="E154">
        <f t="shared" si="29"/>
        <v>2.6235180561820592</v>
      </c>
      <c r="F154">
        <f t="shared" si="30"/>
        <v>-8.6945871262889137E-4</v>
      </c>
      <c r="G154">
        <f t="shared" si="31"/>
        <v>-1.0301298895477058</v>
      </c>
      <c r="H154">
        <f t="shared" si="32"/>
        <v>1.2300000000000182</v>
      </c>
      <c r="M154">
        <f t="shared" si="33"/>
        <v>7.6558526569334026E-2</v>
      </c>
      <c r="N154">
        <f t="shared" si="34"/>
        <v>1947.3286524012449</v>
      </c>
      <c r="O154">
        <f t="shared" si="35"/>
        <v>1.2275399999999812</v>
      </c>
    </row>
    <row r="155" spans="1:15" x14ac:dyDescent="0.25">
      <c r="A155">
        <v>-208</v>
      </c>
      <c r="B155">
        <v>421.49</v>
      </c>
      <c r="C155">
        <v>0.995</v>
      </c>
      <c r="D155">
        <f t="shared" si="28"/>
        <v>9.000000000000008E-3</v>
      </c>
      <c r="E155">
        <f t="shared" si="29"/>
        <v>2.6247872752921073</v>
      </c>
      <c r="F155">
        <f t="shared" si="30"/>
        <v>-2.176919254274547E-3</v>
      </c>
      <c r="G155">
        <f t="shared" si="31"/>
        <v>3.2208843346586509</v>
      </c>
      <c r="H155">
        <f t="shared" si="32"/>
        <v>1.1800000000000068</v>
      </c>
      <c r="M155">
        <f t="shared" si="33"/>
        <v>7.6889109738808609E-2</v>
      </c>
      <c r="N155">
        <f t="shared" si="34"/>
        <v>1885.7193072348607</v>
      </c>
      <c r="O155">
        <f t="shared" si="35"/>
        <v>1.1741000000000177</v>
      </c>
    </row>
    <row r="156" spans="1:15" x14ac:dyDescent="0.25">
      <c r="A156">
        <v>-207</v>
      </c>
      <c r="B156">
        <v>422.67</v>
      </c>
      <c r="C156">
        <v>1.004</v>
      </c>
      <c r="D156">
        <f t="shared" si="28"/>
        <v>1.4000000000000012E-2</v>
      </c>
      <c r="E156">
        <f t="shared" si="29"/>
        <v>2.6260014238478919</v>
      </c>
      <c r="F156">
        <f t="shared" si="30"/>
        <v>1.7337128090005314E-3</v>
      </c>
      <c r="G156">
        <f t="shared" si="31"/>
        <v>5.186647031359624</v>
      </c>
      <c r="H156">
        <f t="shared" si="32"/>
        <v>1.1299999999999955</v>
      </c>
      <c r="M156">
        <f t="shared" si="33"/>
        <v>7.7208674487828574E-2</v>
      </c>
      <c r="N156">
        <f t="shared" si="34"/>
        <v>1823.5356664951003</v>
      </c>
      <c r="O156">
        <f t="shared" si="35"/>
        <v>1.1345200000000548</v>
      </c>
    </row>
    <row r="157" spans="1:15" x14ac:dyDescent="0.25">
      <c r="A157">
        <v>-206</v>
      </c>
      <c r="B157">
        <v>423.8</v>
      </c>
      <c r="C157">
        <v>1.018</v>
      </c>
      <c r="D157">
        <f t="shared" si="28"/>
        <v>1.6000000000000014E-2</v>
      </c>
      <c r="E157">
        <f t="shared" si="29"/>
        <v>2.6271609523747759</v>
      </c>
      <c r="F157">
        <f t="shared" si="30"/>
        <v>7.7477780007399483E-3</v>
      </c>
      <c r="G157">
        <f t="shared" si="31"/>
        <v>6.0160675171024991</v>
      </c>
      <c r="H157">
        <f t="shared" si="32"/>
        <v>1.0999999999999659</v>
      </c>
      <c r="M157">
        <f t="shared" si="33"/>
        <v>7.751712362473423E-2</v>
      </c>
      <c r="N157">
        <f t="shared" si="34"/>
        <v>1760.796669197415</v>
      </c>
      <c r="O157">
        <f t="shared" si="35"/>
        <v>1.1197999999999719</v>
      </c>
    </row>
    <row r="158" spans="1:15" x14ac:dyDescent="0.25">
      <c r="A158">
        <v>-205</v>
      </c>
      <c r="B158">
        <v>424.9</v>
      </c>
      <c r="C158">
        <v>1.034</v>
      </c>
      <c r="D158">
        <f t="shared" si="28"/>
        <v>1.8000000000000016E-2</v>
      </c>
      <c r="E158">
        <f t="shared" si="29"/>
        <v>2.6282867310895144</v>
      </c>
      <c r="F158">
        <f t="shared" si="30"/>
        <v>1.4520538757923713E-2</v>
      </c>
      <c r="G158">
        <f t="shared" si="31"/>
        <v>6.9924998229252742</v>
      </c>
      <c r="H158">
        <f t="shared" si="32"/>
        <v>1.0500000000000114</v>
      </c>
      <c r="M158">
        <f t="shared" si="33"/>
        <v>7.781436333904769E-2</v>
      </c>
      <c r="N158">
        <f t="shared" si="34"/>
        <v>1697.5214233901347</v>
      </c>
      <c r="O158">
        <f t="shared" si="35"/>
        <v>1.0857000000000097</v>
      </c>
    </row>
    <row r="159" spans="1:15" x14ac:dyDescent="0.25">
      <c r="A159">
        <v>-204</v>
      </c>
      <c r="B159">
        <v>425.95</v>
      </c>
      <c r="C159">
        <v>1.052</v>
      </c>
      <c r="D159">
        <f t="shared" si="28"/>
        <v>1.4999999999999902E-2</v>
      </c>
      <c r="E159">
        <f t="shared" si="29"/>
        <v>2.6293586225803405</v>
      </c>
      <c r="F159">
        <f t="shared" si="30"/>
        <v>2.201573981772028E-2</v>
      </c>
      <c r="G159">
        <f t="shared" si="31"/>
        <v>5.9779074385625481</v>
      </c>
      <c r="H159">
        <f t="shared" si="32"/>
        <v>1.0099999999999909</v>
      </c>
      <c r="M159">
        <f t="shared" si="33"/>
        <v>7.8100303229879237E-2</v>
      </c>
      <c r="N159">
        <f t="shared" si="34"/>
        <v>1633.7292003374623</v>
      </c>
      <c r="O159">
        <f t="shared" si="35"/>
        <v>1.0625199999999859</v>
      </c>
    </row>
    <row r="160" spans="1:15" x14ac:dyDescent="0.25">
      <c r="A160">
        <v>-203</v>
      </c>
      <c r="B160">
        <v>426.96</v>
      </c>
      <c r="C160">
        <v>1.0669999999999999</v>
      </c>
      <c r="D160">
        <f t="shared" si="28"/>
        <v>8.0000000000000071E-3</v>
      </c>
      <c r="E160">
        <f t="shared" si="29"/>
        <v>2.6303871897955311</v>
      </c>
      <c r="F160">
        <f t="shared" si="30"/>
        <v>2.8164419424469872E-2</v>
      </c>
      <c r="G160">
        <f t="shared" si="31"/>
        <v>3.3258777449854704</v>
      </c>
      <c r="H160">
        <f t="shared" si="32"/>
        <v>0.96000000000003638</v>
      </c>
      <c r="M160">
        <f t="shared" si="33"/>
        <v>7.8374856333302684E-2</v>
      </c>
      <c r="N160">
        <f t="shared" si="34"/>
        <v>1569.4394286528911</v>
      </c>
      <c r="O160">
        <f t="shared" si="35"/>
        <v>1.024320000000025</v>
      </c>
    </row>
    <row r="161" spans="1:15" x14ac:dyDescent="0.25">
      <c r="A161">
        <v>-202</v>
      </c>
      <c r="B161">
        <v>427.92</v>
      </c>
      <c r="C161">
        <v>1.075</v>
      </c>
      <c r="D161">
        <f t="shared" si="28"/>
        <v>4.0000000000000036E-3</v>
      </c>
      <c r="E161">
        <f t="shared" si="29"/>
        <v>2.6313625848869608</v>
      </c>
      <c r="F161">
        <f t="shared" si="30"/>
        <v>3.1408464251624121E-2</v>
      </c>
      <c r="G161">
        <f t="shared" si="31"/>
        <v>1.7293622694701249</v>
      </c>
      <c r="H161">
        <f t="shared" si="32"/>
        <v>0.91999999999995907</v>
      </c>
      <c r="M161">
        <f t="shared" si="33"/>
        <v>7.863793914869098E-2</v>
      </c>
      <c r="N161">
        <f t="shared" si="34"/>
        <v>1504.6716883848676</v>
      </c>
      <c r="O161">
        <f t="shared" si="35"/>
        <v>0.98899999999990751</v>
      </c>
    </row>
    <row r="162" spans="1:15" x14ac:dyDescent="0.25">
      <c r="A162">
        <v>-201</v>
      </c>
      <c r="B162">
        <v>428.84</v>
      </c>
      <c r="C162">
        <v>1.079</v>
      </c>
      <c r="D162">
        <f t="shared" si="28"/>
        <v>0</v>
      </c>
      <c r="E162">
        <f t="shared" si="29"/>
        <v>2.6322952873402072</v>
      </c>
      <c r="F162">
        <f t="shared" si="30"/>
        <v>3.3021444682910656E-2</v>
      </c>
      <c r="G162">
        <f t="shared" si="31"/>
        <v>0</v>
      </c>
      <c r="H162">
        <f t="shared" si="32"/>
        <v>0.8800000000000523</v>
      </c>
      <c r="M162">
        <f t="shared" si="33"/>
        <v>7.8889471664004882E-2</v>
      </c>
      <c r="N162">
        <f t="shared" si="34"/>
        <v>1439.4457050564545</v>
      </c>
      <c r="O162">
        <f t="shared" si="35"/>
        <v>0.94952000000006986</v>
      </c>
    </row>
    <row r="163" spans="1:15" x14ac:dyDescent="0.25">
      <c r="A163">
        <v>-200</v>
      </c>
      <c r="B163">
        <v>429.72</v>
      </c>
      <c r="C163">
        <v>1.079</v>
      </c>
      <c r="D163">
        <f t="shared" si="28"/>
        <v>-4.9999999999998934E-3</v>
      </c>
      <c r="E163">
        <f t="shared" si="29"/>
        <v>2.6331855670595279</v>
      </c>
      <c r="F163">
        <f t="shared" si="30"/>
        <v>3.3021444682910656E-2</v>
      </c>
      <c r="G163">
        <f t="shared" si="31"/>
        <v>-2.4070399935874667</v>
      </c>
      <c r="H163">
        <f t="shared" si="32"/>
        <v>0.82999999999998408</v>
      </c>
      <c r="M163">
        <f t="shared" si="33"/>
        <v>7.9129377380026247E-2</v>
      </c>
      <c r="N163">
        <f t="shared" si="34"/>
        <v>1373.7813436608424</v>
      </c>
      <c r="O163">
        <f t="shared" si="35"/>
        <v>0.89557000000001596</v>
      </c>
    </row>
    <row r="164" spans="1:15" x14ac:dyDescent="0.25">
      <c r="A164">
        <v>-199</v>
      </c>
      <c r="B164">
        <v>430.55</v>
      </c>
      <c r="C164">
        <v>1.0740000000000001</v>
      </c>
      <c r="D164">
        <f t="shared" si="28"/>
        <v>-6.0000000000000053E-3</v>
      </c>
      <c r="E164">
        <f t="shared" si="29"/>
        <v>2.6340235935670839</v>
      </c>
      <c r="F164">
        <f t="shared" si="30"/>
        <v>3.1004281363536827E-2</v>
      </c>
      <c r="G164">
        <f t="shared" si="31"/>
        <v>-3.0178641692222574</v>
      </c>
      <c r="H164">
        <f t="shared" si="32"/>
        <v>0.80000000000001137</v>
      </c>
      <c r="M164">
        <f t="shared" si="33"/>
        <v>7.9357583333529491E-2</v>
      </c>
      <c r="N164">
        <f t="shared" si="34"/>
        <v>1307.6986026145153</v>
      </c>
      <c r="O164">
        <f t="shared" si="35"/>
        <v>0.85920000000002084</v>
      </c>
    </row>
    <row r="165" spans="1:15" x14ac:dyDescent="0.25">
      <c r="A165">
        <v>-198</v>
      </c>
      <c r="B165">
        <v>431.35</v>
      </c>
      <c r="C165">
        <v>1.0680000000000001</v>
      </c>
      <c r="D165">
        <f t="shared" si="28"/>
        <v>-9.000000000000119E-3</v>
      </c>
      <c r="E165">
        <f t="shared" si="29"/>
        <v>2.6348298023738992</v>
      </c>
      <c r="F165">
        <f t="shared" si="30"/>
        <v>2.8571252692537637E-2</v>
      </c>
      <c r="G165">
        <f t="shared" si="31"/>
        <v>-4.8713959716282984</v>
      </c>
      <c r="H165">
        <f t="shared" si="32"/>
        <v>0.75</v>
      </c>
      <c r="M165">
        <f t="shared" si="33"/>
        <v>7.9574020119383942E-2</v>
      </c>
      <c r="N165">
        <f t="shared" si="34"/>
        <v>1241.2176076698954</v>
      </c>
      <c r="O165">
        <f t="shared" si="35"/>
        <v>0.8009999999999674</v>
      </c>
    </row>
    <row r="166" spans="1:15" x14ac:dyDescent="0.25">
      <c r="A166">
        <v>-197</v>
      </c>
      <c r="B166">
        <v>432.1</v>
      </c>
      <c r="C166">
        <v>1.0589999999999999</v>
      </c>
      <c r="D166">
        <f t="shared" si="28"/>
        <v>-2.9999999999998916E-3</v>
      </c>
      <c r="E166">
        <f t="shared" si="29"/>
        <v>2.6355842663112301</v>
      </c>
      <c r="F166">
        <f t="shared" si="30"/>
        <v>2.4895960107484977E-2</v>
      </c>
      <c r="G166">
        <f t="shared" si="31"/>
        <v>-1.7525843793420894</v>
      </c>
      <c r="H166">
        <f t="shared" si="32"/>
        <v>0.69999999999998863</v>
      </c>
      <c r="M166">
        <f t="shared" si="33"/>
        <v>7.9778621911580153E-2</v>
      </c>
      <c r="N166">
        <f t="shared" si="34"/>
        <v>1174.3586057893531</v>
      </c>
      <c r="O166">
        <f t="shared" si="35"/>
        <v>0.74130000000000651</v>
      </c>
    </row>
    <row r="167" spans="1:15" x14ac:dyDescent="0.25">
      <c r="A167">
        <v>-196</v>
      </c>
      <c r="B167">
        <v>432.8</v>
      </c>
      <c r="C167">
        <v>1.056</v>
      </c>
      <c r="D167">
        <f t="shared" si="28"/>
        <v>-4.0000000000000036E-3</v>
      </c>
      <c r="E167">
        <f t="shared" si="29"/>
        <v>2.636287252098513</v>
      </c>
      <c r="F167">
        <f t="shared" si="30"/>
        <v>2.3663918197793475E-2</v>
      </c>
      <c r="G167">
        <f t="shared" si="31"/>
        <v>-2.4533996062632428</v>
      </c>
      <c r="H167">
        <f t="shared" si="32"/>
        <v>0.67000000000001592</v>
      </c>
      <c r="M167">
        <f t="shared" si="33"/>
        <v>7.9971326483174537E-2</v>
      </c>
      <c r="N167">
        <f t="shared" si="34"/>
        <v>1107.1419589823943</v>
      </c>
      <c r="O167">
        <f t="shared" si="35"/>
        <v>0.70752000000001147</v>
      </c>
    </row>
    <row r="168" spans="1:15" x14ac:dyDescent="0.25">
      <c r="A168">
        <v>-195</v>
      </c>
      <c r="B168">
        <v>433.47</v>
      </c>
      <c r="C168">
        <v>1.052</v>
      </c>
      <c r="D168">
        <f t="shared" si="28"/>
        <v>-8.0000000000000071E-3</v>
      </c>
      <c r="E168">
        <f t="shared" si="29"/>
        <v>2.6369590457907699</v>
      </c>
      <c r="F168">
        <f t="shared" si="30"/>
        <v>2.201573981772028E-2</v>
      </c>
      <c r="G168">
        <f t="shared" si="31"/>
        <v>-5.3408277837332827</v>
      </c>
      <c r="H168">
        <f t="shared" si="32"/>
        <v>0.6199999999999477</v>
      </c>
      <c r="M168">
        <f t="shared" si="33"/>
        <v>8.0152075225145614E-2</v>
      </c>
      <c r="N168">
        <f t="shared" si="34"/>
        <v>1039.5881381079473</v>
      </c>
      <c r="O168">
        <f t="shared" si="35"/>
        <v>0.65223999999995885</v>
      </c>
    </row>
    <row r="169" spans="1:15" x14ac:dyDescent="0.25">
      <c r="A169">
        <v>-194</v>
      </c>
      <c r="B169">
        <v>434.09</v>
      </c>
      <c r="C169">
        <v>1.044</v>
      </c>
      <c r="D169">
        <f t="shared" si="28"/>
        <v>-3.0000000000001137E-3</v>
      </c>
      <c r="E169">
        <f t="shared" si="29"/>
        <v>2.6375797812433479</v>
      </c>
      <c r="F169">
        <f t="shared" si="30"/>
        <v>1.8700498666243369E-2</v>
      </c>
      <c r="G169">
        <f t="shared" si="31"/>
        <v>-2.1929836548254733</v>
      </c>
      <c r="H169">
        <f t="shared" si="32"/>
        <v>0.57000000000005002</v>
      </c>
      <c r="M169">
        <f t="shared" si="33"/>
        <v>8.0320813164156651E-2</v>
      </c>
      <c r="N169">
        <f t="shared" si="34"/>
        <v>971.71771664357993</v>
      </c>
      <c r="O169">
        <f t="shared" si="35"/>
        <v>0.5950799999999975</v>
      </c>
    </row>
    <row r="170" spans="1:15" x14ac:dyDescent="0.25">
      <c r="A170">
        <v>-193</v>
      </c>
      <c r="B170">
        <v>434.66</v>
      </c>
      <c r="C170">
        <v>1.0409999999999999</v>
      </c>
      <c r="D170">
        <f t="shared" si="28"/>
        <v>-2.9999999999998916E-3</v>
      </c>
      <c r="E170">
        <f t="shared" si="29"/>
        <v>2.6381496756668459</v>
      </c>
      <c r="F170">
        <f t="shared" si="30"/>
        <v>1.7450729510536125E-2</v>
      </c>
      <c r="G170">
        <f t="shared" si="31"/>
        <v>-2.3244628614562095</v>
      </c>
      <c r="H170">
        <f t="shared" si="32"/>
        <v>0.53999999999996362</v>
      </c>
      <c r="M170">
        <f t="shared" si="33"/>
        <v>8.0477488979219178E-2</v>
      </c>
      <c r="N170">
        <f t="shared" si="34"/>
        <v>903.55136442359287</v>
      </c>
      <c r="O170">
        <f t="shared" si="35"/>
        <v>0.5621400000000023</v>
      </c>
    </row>
    <row r="171" spans="1:15" x14ac:dyDescent="0.25">
      <c r="A171">
        <v>-192</v>
      </c>
      <c r="B171">
        <v>435.2</v>
      </c>
      <c r="C171">
        <v>1.038</v>
      </c>
      <c r="D171">
        <f t="shared" si="28"/>
        <v>-2.0000000000000018E-3</v>
      </c>
      <c r="E171">
        <f t="shared" si="29"/>
        <v>2.6386888866901237</v>
      </c>
      <c r="F171">
        <f t="shared" si="30"/>
        <v>1.6197353512439061E-2</v>
      </c>
      <c r="G171">
        <f t="shared" si="31"/>
        <v>-1.7139121446333554</v>
      </c>
      <c r="H171">
        <f t="shared" si="32"/>
        <v>0.49000000000000909</v>
      </c>
      <c r="M171">
        <f t="shared" si="33"/>
        <v>8.0622055017252225E-2</v>
      </c>
      <c r="N171">
        <f t="shared" si="34"/>
        <v>835.1098413478353</v>
      </c>
      <c r="O171">
        <f t="shared" si="35"/>
        <v>0.50862000000004048</v>
      </c>
    </row>
    <row r="172" spans="1:15" x14ac:dyDescent="0.25">
      <c r="A172">
        <v>-191</v>
      </c>
      <c r="B172">
        <v>435.69</v>
      </c>
      <c r="C172">
        <v>1.036</v>
      </c>
      <c r="D172">
        <f t="shared" si="28"/>
        <v>4.9999999999998934E-3</v>
      </c>
      <c r="E172">
        <f t="shared" si="29"/>
        <v>2.6391775920802147</v>
      </c>
      <c r="F172">
        <f t="shared" si="30"/>
        <v>1.5359755409214231E-2</v>
      </c>
      <c r="G172">
        <f t="shared" si="31"/>
        <v>4.6639469679555505</v>
      </c>
      <c r="H172">
        <f t="shared" si="32"/>
        <v>0.44999999999998863</v>
      </c>
      <c r="M172">
        <f t="shared" si="33"/>
        <v>8.0754467307532912E-2</v>
      </c>
      <c r="N172">
        <f t="shared" si="34"/>
        <v>766.41399106319932</v>
      </c>
      <c r="O172">
        <f t="shared" si="35"/>
        <v>0.46619999999992712</v>
      </c>
    </row>
    <row r="173" spans="1:15" x14ac:dyDescent="0.25">
      <c r="A173">
        <v>-190</v>
      </c>
      <c r="B173">
        <v>436.14</v>
      </c>
      <c r="C173">
        <v>1.0409999999999999</v>
      </c>
      <c r="D173">
        <f t="shared" si="28"/>
        <v>6.0000000000000053E-3</v>
      </c>
      <c r="E173">
        <f t="shared" si="29"/>
        <v>2.6396259192408125</v>
      </c>
      <c r="F173">
        <f t="shared" si="30"/>
        <v>1.7450729510536125E-2</v>
      </c>
      <c r="G173">
        <f t="shared" si="31"/>
        <v>6.2692696904483238</v>
      </c>
      <c r="H173">
        <f t="shared" si="32"/>
        <v>0.40000000000003411</v>
      </c>
      <c r="M173">
        <f t="shared" si="33"/>
        <v>8.0874685575033509E-2</v>
      </c>
      <c r="N173">
        <f t="shared" si="34"/>
        <v>697.48473461969263</v>
      </c>
      <c r="O173">
        <f t="shared" si="35"/>
        <v>0.41640000000005523</v>
      </c>
    </row>
    <row r="174" spans="1:15" x14ac:dyDescent="0.25">
      <c r="A174">
        <v>-189</v>
      </c>
      <c r="B174">
        <v>436.54</v>
      </c>
      <c r="C174">
        <v>1.0469999999999999</v>
      </c>
      <c r="D174">
        <f t="shared" si="28"/>
        <v>5.0000000000001155E-3</v>
      </c>
      <c r="E174">
        <f t="shared" si="29"/>
        <v>2.6400240441088667</v>
      </c>
      <c r="F174">
        <f t="shared" si="30"/>
        <v>1.9946681678842306E-2</v>
      </c>
      <c r="G174">
        <f t="shared" si="31"/>
        <v>5.6233444487307276</v>
      </c>
      <c r="H174">
        <f t="shared" si="32"/>
        <v>0.37000000000000455</v>
      </c>
      <c r="M174">
        <f t="shared" si="33"/>
        <v>8.0982673252641316E-2</v>
      </c>
      <c r="N174">
        <f t="shared" si="34"/>
        <v>628.34306410299644</v>
      </c>
      <c r="O174">
        <f t="shared" si="35"/>
        <v>0.3873899999999697</v>
      </c>
    </row>
    <row r="175" spans="1:15" x14ac:dyDescent="0.25">
      <c r="A175">
        <v>-188</v>
      </c>
      <c r="B175">
        <v>436.91</v>
      </c>
      <c r="C175">
        <v>1.052</v>
      </c>
      <c r="D175">
        <f t="shared" si="28"/>
        <v>4.9999999999998934E-3</v>
      </c>
      <c r="E175">
        <f t="shared" si="29"/>
        <v>2.6403919849593236</v>
      </c>
      <c r="F175">
        <f t="shared" si="30"/>
        <v>2.201573981772028E-2</v>
      </c>
      <c r="G175">
        <f t="shared" si="31"/>
        <v>6.4762742910099584</v>
      </c>
      <c r="H175">
        <f t="shared" si="32"/>
        <v>0.31999999999999318</v>
      </c>
      <c r="M175">
        <f t="shared" si="33"/>
        <v>8.1078397492257481E-2</v>
      </c>
      <c r="N175">
        <f t="shared" si="34"/>
        <v>559.01003624548991</v>
      </c>
      <c r="O175">
        <f t="shared" si="35"/>
        <v>0.33664000000000815</v>
      </c>
    </row>
    <row r="176" spans="1:15" x14ac:dyDescent="0.25">
      <c r="A176">
        <v>-187</v>
      </c>
      <c r="B176">
        <v>437.23</v>
      </c>
      <c r="C176">
        <v>1.0569999999999999</v>
      </c>
      <c r="D176">
        <f t="shared" si="28"/>
        <v>-9.9999999999988987E-4</v>
      </c>
      <c r="E176">
        <f t="shared" si="29"/>
        <v>2.6407099528830362</v>
      </c>
      <c r="F176">
        <f t="shared" si="30"/>
        <v>2.4074987307426243E-2</v>
      </c>
      <c r="G176">
        <f t="shared" si="31"/>
        <v>-1.4785004993443414</v>
      </c>
      <c r="H176">
        <f t="shared" si="32"/>
        <v>0.27999999999997272</v>
      </c>
      <c r="M176">
        <f t="shared" si="33"/>
        <v>8.1161829174771286E-2</v>
      </c>
      <c r="N176">
        <f t="shared" si="34"/>
        <v>489.50676601762115</v>
      </c>
      <c r="O176">
        <f t="shared" si="35"/>
        <v>0.29595999999998429</v>
      </c>
    </row>
    <row r="177" spans="1:15" x14ac:dyDescent="0.25">
      <c r="A177">
        <v>-186</v>
      </c>
      <c r="B177">
        <v>437.51</v>
      </c>
      <c r="C177">
        <v>1.056</v>
      </c>
      <c r="D177">
        <f t="shared" si="28"/>
        <v>-2.0000000000000018E-3</v>
      </c>
      <c r="E177">
        <f t="shared" si="29"/>
        <v>2.6409879839759003</v>
      </c>
      <c r="F177">
        <f t="shared" si="30"/>
        <v>2.3663918197793475E-2</v>
      </c>
      <c r="G177">
        <f t="shared" si="31"/>
        <v>-3.6070481845294466</v>
      </c>
      <c r="H177">
        <f t="shared" si="32"/>
        <v>0.23000000000001819</v>
      </c>
      <c r="M177">
        <f t="shared" si="33"/>
        <v>8.1232942918906939E-2</v>
      </c>
      <c r="N177">
        <f t="shared" si="34"/>
        <v>419.85442020163038</v>
      </c>
      <c r="O177">
        <f t="shared" si="35"/>
        <v>0.24288000000002308</v>
      </c>
    </row>
    <row r="178" spans="1:15" x14ac:dyDescent="0.25">
      <c r="A178">
        <v>-185</v>
      </c>
      <c r="B178">
        <v>437.74</v>
      </c>
      <c r="C178">
        <v>1.054</v>
      </c>
      <c r="D178">
        <f t="shared" si="28"/>
        <v>0</v>
      </c>
      <c r="E178">
        <f t="shared" si="29"/>
        <v>2.6412162335803266</v>
      </c>
      <c r="F178">
        <f t="shared" si="30"/>
        <v>2.2840610876527823E-2</v>
      </c>
      <c r="G178">
        <f t="shared" si="31"/>
        <v>0</v>
      </c>
      <c r="H178">
        <f t="shared" si="32"/>
        <v>0.18999999999999773</v>
      </c>
      <c r="M178">
        <f t="shared" si="33"/>
        <v>8.1291717088940077E-2</v>
      </c>
      <c r="N178">
        <f t="shared" si="34"/>
        <v>350.07421094951718</v>
      </c>
      <c r="O178">
        <f t="shared" si="35"/>
        <v>0.20025999999999916</v>
      </c>
    </row>
    <row r="179" spans="1:15" x14ac:dyDescent="0.25">
      <c r="A179">
        <v>-184</v>
      </c>
      <c r="B179">
        <v>437.93</v>
      </c>
      <c r="C179">
        <v>1.054</v>
      </c>
      <c r="D179">
        <f t="shared" si="28"/>
        <v>0</v>
      </c>
      <c r="E179">
        <f t="shared" si="29"/>
        <v>2.6414046971633121</v>
      </c>
      <c r="F179">
        <f t="shared" si="30"/>
        <v>2.2840610876527823E-2</v>
      </c>
      <c r="G179">
        <f t="shared" si="31"/>
        <v>0</v>
      </c>
      <c r="H179">
        <f t="shared" si="32"/>
        <v>0.14999999999997726</v>
      </c>
      <c r="M179">
        <f t="shared" si="33"/>
        <v>8.133813380128159E-2</v>
      </c>
      <c r="N179">
        <f t="shared" si="34"/>
        <v>280.18738932726592</v>
      </c>
      <c r="O179">
        <f t="shared" si="35"/>
        <v>0.15809999999997526</v>
      </c>
    </row>
    <row r="180" spans="1:15" x14ac:dyDescent="0.25">
      <c r="A180">
        <v>-183</v>
      </c>
      <c r="B180">
        <v>438.08</v>
      </c>
      <c r="C180">
        <v>1.054</v>
      </c>
      <c r="D180">
        <f t="shared" si="28"/>
        <v>4.0000000000000036E-3</v>
      </c>
      <c r="E180">
        <f t="shared" si="29"/>
        <v>2.6415534264538958</v>
      </c>
      <c r="F180">
        <f t="shared" si="30"/>
        <v>2.2840610876527823E-2</v>
      </c>
      <c r="G180">
        <f t="shared" si="31"/>
        <v>15.087311348607679</v>
      </c>
      <c r="H180">
        <f t="shared" si="32"/>
        <v>0.11000000000001364</v>
      </c>
      <c r="M180">
        <f t="shared" si="33"/>
        <v>8.1372178929926722E-2</v>
      </c>
      <c r="N180">
        <f t="shared" si="34"/>
        <v>210.21523884722995</v>
      </c>
      <c r="O180">
        <f t="shared" si="35"/>
        <v>0.11594000000004281</v>
      </c>
    </row>
    <row r="181" spans="1:15" x14ac:dyDescent="0.25">
      <c r="A181">
        <v>-182</v>
      </c>
      <c r="B181">
        <v>438.19</v>
      </c>
      <c r="C181">
        <v>1.0580000000000001</v>
      </c>
      <c r="D181">
        <f t="shared" si="28"/>
        <v>4.9999999999998934E-3</v>
      </c>
      <c r="E181">
        <f t="shared" si="29"/>
        <v>2.6416624622379814</v>
      </c>
      <c r="F181">
        <f t="shared" si="30"/>
        <v>2.4485667699166973E-2</v>
      </c>
      <c r="G181">
        <f t="shared" si="31"/>
        <v>34.435078664376007</v>
      </c>
      <c r="H181">
        <f t="shared" si="32"/>
        <v>6.0000000000002274E-2</v>
      </c>
      <c r="M181">
        <f t="shared" si="33"/>
        <v>8.1393842110767695E-2</v>
      </c>
      <c r="N181">
        <f t="shared" si="34"/>
        <v>140.17906899069689</v>
      </c>
      <c r="O181">
        <f t="shared" si="35"/>
        <v>6.3479999999990072E-2</v>
      </c>
    </row>
    <row r="182" spans="1:15" x14ac:dyDescent="0.25">
      <c r="A182">
        <v>-181</v>
      </c>
      <c r="B182">
        <v>438.25</v>
      </c>
      <c r="C182">
        <v>1.0629999999999999</v>
      </c>
      <c r="D182">
        <f t="shared" si="28"/>
        <v>2.0000000000000018E-3</v>
      </c>
      <c r="E182">
        <f t="shared" si="29"/>
        <v>2.6417219247658323</v>
      </c>
      <c r="F182">
        <f t="shared" si="30"/>
        <v>2.6533264523296733E-2</v>
      </c>
      <c r="G182">
        <f t="shared" si="31"/>
        <v>27.460221107127882</v>
      </c>
      <c r="H182">
        <f t="shared" si="32"/>
        <v>2.9999999999972715E-2</v>
      </c>
      <c r="M182">
        <f t="shared" si="33"/>
        <v>8.1403116744768328E-2</v>
      </c>
      <c r="N182">
        <f t="shared" si="34"/>
        <v>70.100208722544224</v>
      </c>
      <c r="O182">
        <f t="shared" si="35"/>
        <v>3.1889999999995013E-2</v>
      </c>
    </row>
    <row r="183" spans="1:15" x14ac:dyDescent="0.25">
      <c r="A183">
        <v>-180</v>
      </c>
      <c r="B183">
        <v>438.28</v>
      </c>
      <c r="C183">
        <v>1.0649999999999999</v>
      </c>
      <c r="D183">
        <f t="shared" si="28"/>
        <v>-2.9999999999998916E-3</v>
      </c>
      <c r="E183">
        <f t="shared" si="29"/>
        <v>2.6417516529769882</v>
      </c>
      <c r="F183">
        <f t="shared" si="30"/>
        <v>2.7349607774756507E-2</v>
      </c>
      <c r="G183">
        <f t="shared" si="31"/>
        <v>41.209712312744635</v>
      </c>
      <c r="H183">
        <f t="shared" si="32"/>
        <v>-2.9999999999972715E-2</v>
      </c>
      <c r="M183">
        <f t="shared" si="33"/>
        <v>8.14E-2</v>
      </c>
      <c r="N183">
        <f t="shared" si="34"/>
        <v>-4.9209925143574307E-13</v>
      </c>
      <c r="O183">
        <f t="shared" si="35"/>
        <v>-3.1949999999995003E-2</v>
      </c>
    </row>
    <row r="184" spans="1:15" x14ac:dyDescent="0.25">
      <c r="A184">
        <v>-179</v>
      </c>
      <c r="B184">
        <v>438.25</v>
      </c>
      <c r="C184">
        <v>1.0620000000000001</v>
      </c>
      <c r="D184">
        <f t="shared" si="28"/>
        <v>-2.0000000000000018E-3</v>
      </c>
      <c r="E184">
        <f t="shared" si="29"/>
        <v>2.6417219247658323</v>
      </c>
      <c r="F184">
        <f t="shared" si="30"/>
        <v>2.6124516745450282E-2</v>
      </c>
      <c r="G184">
        <f t="shared" si="31"/>
        <v>13.767518978207756</v>
      </c>
      <c r="H184">
        <f t="shared" si="32"/>
        <v>-6.0000000000002274E-2</v>
      </c>
      <c r="M184">
        <f t="shared" si="33"/>
        <v>8.1384492812537609E-2</v>
      </c>
      <c r="N184">
        <f t="shared" si="34"/>
        <v>-70.100208722543428</v>
      </c>
      <c r="O184">
        <f t="shared" si="35"/>
        <v>-6.3719999999990035E-2</v>
      </c>
    </row>
    <row r="185" spans="1:15" x14ac:dyDescent="0.25">
      <c r="A185">
        <v>-178</v>
      </c>
      <c r="B185">
        <v>438.19</v>
      </c>
      <c r="C185">
        <v>1.06</v>
      </c>
      <c r="D185">
        <f t="shared" si="28"/>
        <v>0</v>
      </c>
      <c r="E185">
        <f t="shared" si="29"/>
        <v>2.6416624622379814</v>
      </c>
      <c r="F185">
        <f t="shared" si="30"/>
        <v>2.5305865264770262E-2</v>
      </c>
      <c r="G185">
        <f t="shared" si="31"/>
        <v>0</v>
      </c>
      <c r="H185">
        <f t="shared" si="32"/>
        <v>-0.11000000000001364</v>
      </c>
      <c r="M185">
        <f t="shared" si="33"/>
        <v>8.1356599886215811E-2</v>
      </c>
      <c r="N185">
        <f t="shared" si="34"/>
        <v>-140.17906899069786</v>
      </c>
      <c r="O185">
        <f t="shared" si="35"/>
        <v>-0.11660000000004306</v>
      </c>
    </row>
    <row r="186" spans="1:15" x14ac:dyDescent="0.25">
      <c r="A186">
        <v>-177</v>
      </c>
      <c r="B186">
        <v>438.08</v>
      </c>
      <c r="C186">
        <v>1.06</v>
      </c>
      <c r="D186">
        <f t="shared" si="28"/>
        <v>-5.0000000000001155E-3</v>
      </c>
      <c r="E186">
        <f t="shared" si="29"/>
        <v>2.6415534264538958</v>
      </c>
      <c r="F186">
        <f t="shared" si="30"/>
        <v>2.5305865264770262E-2</v>
      </c>
      <c r="G186">
        <f t="shared" si="31"/>
        <v>13.806329761942253</v>
      </c>
      <c r="H186">
        <f t="shared" si="32"/>
        <v>-0.14999999999997726</v>
      </c>
      <c r="M186">
        <f t="shared" si="33"/>
        <v>8.1316329691244957E-2</v>
      </c>
      <c r="N186">
        <f t="shared" si="34"/>
        <v>-210.21523884723098</v>
      </c>
      <c r="O186">
        <f t="shared" si="35"/>
        <v>-0.15899999999997513</v>
      </c>
    </row>
    <row r="187" spans="1:15" x14ac:dyDescent="0.25">
      <c r="A187">
        <v>-176</v>
      </c>
      <c r="B187">
        <v>437.93</v>
      </c>
      <c r="C187">
        <v>1.0549999999999999</v>
      </c>
      <c r="D187">
        <f t="shared" si="28"/>
        <v>-4.9999999999998934E-3</v>
      </c>
      <c r="E187">
        <f t="shared" si="29"/>
        <v>2.6414046971633121</v>
      </c>
      <c r="F187">
        <f t="shared" si="30"/>
        <v>2.3252459633711444E-2</v>
      </c>
      <c r="G187">
        <f t="shared" si="31"/>
        <v>10.947263821961165</v>
      </c>
      <c r="H187">
        <f t="shared" si="32"/>
        <v>-0.18999999999999773</v>
      </c>
      <c r="M187">
        <f t="shared" si="33"/>
        <v>8.126369446168738E-2</v>
      </c>
      <c r="N187">
        <f t="shared" si="34"/>
        <v>-280.18738932726694</v>
      </c>
      <c r="O187">
        <f t="shared" si="35"/>
        <v>-0.20044999999999916</v>
      </c>
    </row>
    <row r="188" spans="1:15" x14ac:dyDescent="0.25">
      <c r="A188">
        <v>-175</v>
      </c>
      <c r="B188">
        <v>437.74</v>
      </c>
      <c r="C188">
        <v>1.05</v>
      </c>
      <c r="D188">
        <f t="shared" si="28"/>
        <v>-4.0000000000000036E-3</v>
      </c>
      <c r="E188">
        <f t="shared" si="29"/>
        <v>2.6412162335803266</v>
      </c>
      <c r="F188">
        <f t="shared" si="30"/>
        <v>2.1189299069938092E-2</v>
      </c>
      <c r="G188">
        <f t="shared" si="31"/>
        <v>7.262288768686413</v>
      </c>
      <c r="H188">
        <f t="shared" si="32"/>
        <v>-0.23000000000001819</v>
      </c>
      <c r="M188">
        <f t="shared" si="33"/>
        <v>8.1198710191794476E-2</v>
      </c>
      <c r="N188">
        <f t="shared" si="34"/>
        <v>-350.0742109495182</v>
      </c>
      <c r="O188">
        <f t="shared" si="35"/>
        <v>-0.24150000000002295</v>
      </c>
    </row>
    <row r="189" spans="1:15" x14ac:dyDescent="0.25">
      <c r="A189">
        <v>-174</v>
      </c>
      <c r="B189">
        <v>437.51</v>
      </c>
      <c r="C189">
        <v>1.046</v>
      </c>
      <c r="D189">
        <f t="shared" si="28"/>
        <v>-8.0000000000000071E-3</v>
      </c>
      <c r="E189">
        <f t="shared" si="29"/>
        <v>2.6409879839759003</v>
      </c>
      <c r="F189">
        <f t="shared" si="30"/>
        <v>1.953168453125545E-2</v>
      </c>
      <c r="G189">
        <f t="shared" si="31"/>
        <v>11.992655154028583</v>
      </c>
      <c r="H189">
        <f t="shared" si="32"/>
        <v>-0.27999999999997272</v>
      </c>
      <c r="M189">
        <f t="shared" si="33"/>
        <v>8.1121396631205628E-2</v>
      </c>
      <c r="N189">
        <f t="shared" si="34"/>
        <v>-419.85442020163129</v>
      </c>
      <c r="O189">
        <f t="shared" si="35"/>
        <v>-0.29287999999998443</v>
      </c>
    </row>
    <row r="190" spans="1:15" x14ac:dyDescent="0.25">
      <c r="A190">
        <v>-173</v>
      </c>
      <c r="B190">
        <v>437.23</v>
      </c>
      <c r="C190">
        <v>1.038</v>
      </c>
      <c r="D190">
        <f t="shared" si="28"/>
        <v>-1.0000000000001119E-3</v>
      </c>
      <c r="E190">
        <f t="shared" si="29"/>
        <v>2.6407099528830362</v>
      </c>
      <c r="F190">
        <f t="shared" si="30"/>
        <v>1.6197353512439061E-2</v>
      </c>
      <c r="G190">
        <f t="shared" si="31"/>
        <v>1.3164759467261196</v>
      </c>
      <c r="H190">
        <f t="shared" si="32"/>
        <v>-0.31999999999999318</v>
      </c>
      <c r="M190">
        <f t="shared" si="33"/>
        <v>8.1031777279010272E-2</v>
      </c>
      <c r="N190">
        <f t="shared" si="34"/>
        <v>-489.50676601762211</v>
      </c>
      <c r="O190">
        <f t="shared" si="35"/>
        <v>-0.33216000000000806</v>
      </c>
    </row>
    <row r="191" spans="1:15" x14ac:dyDescent="0.25">
      <c r="A191">
        <v>-172</v>
      </c>
      <c r="B191">
        <v>436.91</v>
      </c>
      <c r="C191">
        <v>1.0369999999999999</v>
      </c>
      <c r="D191">
        <f t="shared" si="28"/>
        <v>3.0000000000001137E-3</v>
      </c>
      <c r="E191">
        <f t="shared" si="29"/>
        <v>2.6403919849593236</v>
      </c>
      <c r="F191">
        <f t="shared" si="30"/>
        <v>1.5778756389040929E-2</v>
      </c>
      <c r="G191">
        <f t="shared" si="31"/>
        <v>-3.4097407455072992</v>
      </c>
      <c r="H191">
        <f t="shared" si="32"/>
        <v>-0.37000000000000455</v>
      </c>
      <c r="M191">
        <f t="shared" si="33"/>
        <v>8.0929879376674771E-2</v>
      </c>
      <c r="N191">
        <f t="shared" si="34"/>
        <v>-559.01003624548912</v>
      </c>
      <c r="O191">
        <f t="shared" si="35"/>
        <v>-0.38368999999996994</v>
      </c>
    </row>
    <row r="192" spans="1:15" x14ac:dyDescent="0.25">
      <c r="A192">
        <v>-171</v>
      </c>
      <c r="B192">
        <v>436.54</v>
      </c>
      <c r="C192">
        <v>1.04</v>
      </c>
      <c r="D192">
        <f t="shared" si="28"/>
        <v>2.9999999999998916E-3</v>
      </c>
      <c r="E192">
        <f t="shared" si="29"/>
        <v>2.6400240441088667</v>
      </c>
      <c r="F192">
        <f t="shared" si="30"/>
        <v>1.703333929878037E-2</v>
      </c>
      <c r="G192">
        <f t="shared" si="31"/>
        <v>-3.1421526966259221</v>
      </c>
      <c r="H192">
        <f t="shared" si="32"/>
        <v>-0.40000000000003411</v>
      </c>
      <c r="M192">
        <f t="shared" si="33"/>
        <v>8.0815733899836095E-2</v>
      </c>
      <c r="N192">
        <f t="shared" si="34"/>
        <v>-628.34306410299746</v>
      </c>
      <c r="O192">
        <f t="shared" si="35"/>
        <v>-0.41600000000005521</v>
      </c>
    </row>
    <row r="193" spans="1:15" x14ac:dyDescent="0.25">
      <c r="A193">
        <v>-170</v>
      </c>
      <c r="B193">
        <v>436.14</v>
      </c>
      <c r="C193">
        <v>1.0429999999999999</v>
      </c>
      <c r="D193">
        <f t="shared" si="28"/>
        <v>1.0000000000000009E-2</v>
      </c>
      <c r="E193">
        <f t="shared" si="29"/>
        <v>2.6396259192408125</v>
      </c>
      <c r="F193">
        <f t="shared" si="30"/>
        <v>1.8284308426530838E-2</v>
      </c>
      <c r="G193">
        <f t="shared" si="31"/>
        <v>-9.2433899240693407</v>
      </c>
      <c r="H193">
        <f t="shared" si="32"/>
        <v>-0.44999999999998863</v>
      </c>
      <c r="M193">
        <f t="shared" si="33"/>
        <v>8.0689375548964618E-2</v>
      </c>
      <c r="N193">
        <f t="shared" si="34"/>
        <v>-697.48473461969195</v>
      </c>
      <c r="O193">
        <f t="shared" si="35"/>
        <v>-0.46934999999992655</v>
      </c>
    </row>
    <row r="194" spans="1:15" x14ac:dyDescent="0.25">
      <c r="A194">
        <v>-169</v>
      </c>
      <c r="B194">
        <v>435.69</v>
      </c>
      <c r="C194">
        <v>1.0529999999999999</v>
      </c>
      <c r="D194">
        <f t="shared" si="28"/>
        <v>1.0000000000000009E-2</v>
      </c>
      <c r="E194">
        <f t="shared" si="29"/>
        <v>2.6391775920802147</v>
      </c>
      <c r="F194">
        <f t="shared" si="30"/>
        <v>2.2428371185486493E-2</v>
      </c>
      <c r="G194">
        <f t="shared" si="31"/>
        <v>-8.3995254012759588</v>
      </c>
      <c r="H194">
        <f t="shared" si="32"/>
        <v>-0.49000000000000909</v>
      </c>
      <c r="M194">
        <f t="shared" si="33"/>
        <v>8.055084273889869E-2</v>
      </c>
      <c r="N194">
        <f t="shared" si="34"/>
        <v>-766.41399106320034</v>
      </c>
      <c r="O194">
        <f t="shared" si="35"/>
        <v>-0.51597000000004112</v>
      </c>
    </row>
    <row r="195" spans="1:15" x14ac:dyDescent="0.25">
      <c r="A195">
        <v>-168</v>
      </c>
      <c r="B195">
        <v>435.2</v>
      </c>
      <c r="C195">
        <v>1.0629999999999999</v>
      </c>
      <c r="D195">
        <f t="shared" si="28"/>
        <v>4.0000000000000036E-3</v>
      </c>
      <c r="E195">
        <f t="shared" si="29"/>
        <v>2.6386888866901237</v>
      </c>
      <c r="F195">
        <f t="shared" si="30"/>
        <v>2.6533264523296733E-2</v>
      </c>
      <c r="G195">
        <f t="shared" si="31"/>
        <v>-3.0250770677081431</v>
      </c>
      <c r="H195">
        <f t="shared" si="32"/>
        <v>-0.53999999999996362</v>
      </c>
      <c r="M195">
        <f t="shared" si="33"/>
        <v>8.040017758725411E-2</v>
      </c>
      <c r="N195">
        <f t="shared" si="34"/>
        <v>-835.1098413478345</v>
      </c>
      <c r="O195">
        <f t="shared" si="35"/>
        <v>-0.57402000000000242</v>
      </c>
    </row>
    <row r="196" spans="1:15" x14ac:dyDescent="0.25">
      <c r="A196">
        <v>-167</v>
      </c>
      <c r="B196">
        <v>434.66</v>
      </c>
      <c r="C196">
        <v>1.0669999999999999</v>
      </c>
      <c r="D196">
        <f t="shared" ref="D196:D259" si="36">C197-C196</f>
        <v>6.0000000000000053E-3</v>
      </c>
      <c r="E196">
        <f t="shared" ref="E196:E259" si="37">LOG(B196)</f>
        <v>2.6381496756668459</v>
      </c>
      <c r="F196">
        <f t="shared" ref="F196:F259" si="38">LOG(C196)</f>
        <v>2.8164419424469872E-2</v>
      </c>
      <c r="G196">
        <f t="shared" ref="G196:G259" si="39">(F197-F196)/(E197-E196)</f>
        <v>-4.2732520991054237</v>
      </c>
      <c r="H196">
        <f t="shared" ref="H196:H259" si="40">B197-B196</f>
        <v>-0.57000000000005002</v>
      </c>
      <c r="M196">
        <f t="shared" ref="M196:M259" si="41">$K$39*((1-COS(RADIANS(A196))+($K$39/$K$38)*(1-SQRT(1-(($K$39/$K$38)^2)*SIN(RADIANS(A196))))))</f>
        <v>8.0237425901711665E-2</v>
      </c>
      <c r="N196">
        <f t="shared" ref="N196:N259" si="42">$K$39*($K$41^2)*((SIN(RADIANS(A196))))+($K$40/2)*(SIN(2*RADIANS(A196)))</f>
        <v>-903.55136442359378</v>
      </c>
      <c r="O196">
        <f t="shared" ref="O196:O259" si="43">(C196*100000)*((B197/100000)-(B196/100000))</f>
        <v>-0.60818999999999745</v>
      </c>
    </row>
    <row r="197" spans="1:15" x14ac:dyDescent="0.25">
      <c r="A197">
        <v>-166</v>
      </c>
      <c r="B197">
        <v>434.09</v>
      </c>
      <c r="C197">
        <v>1.073</v>
      </c>
      <c r="D197">
        <f t="shared" si="36"/>
        <v>1.0000000000000009E-2</v>
      </c>
      <c r="E197">
        <f t="shared" si="37"/>
        <v>2.6375797812433479</v>
      </c>
      <c r="F197">
        <f t="shared" si="38"/>
        <v>3.0599721965951066E-2</v>
      </c>
      <c r="G197">
        <f t="shared" si="39"/>
        <v>-6.4902602914611993</v>
      </c>
      <c r="H197">
        <f t="shared" si="40"/>
        <v>-0.6199999999999477</v>
      </c>
      <c r="M197">
        <f t="shared" si="41"/>
        <v>8.0062637166186598E-2</v>
      </c>
      <c r="N197">
        <f t="shared" si="42"/>
        <v>-971.71771664358084</v>
      </c>
      <c r="O197">
        <f t="shared" si="43"/>
        <v>-0.665259999999958</v>
      </c>
    </row>
    <row r="198" spans="1:15" x14ac:dyDescent="0.25">
      <c r="A198">
        <v>-165</v>
      </c>
      <c r="B198">
        <v>433.47</v>
      </c>
      <c r="C198">
        <v>1.083</v>
      </c>
      <c r="D198">
        <f t="shared" si="36"/>
        <v>6.0000000000000053E-3</v>
      </c>
      <c r="E198">
        <f t="shared" si="37"/>
        <v>2.6369590457907699</v>
      </c>
      <c r="F198">
        <f t="shared" si="38"/>
        <v>3.4628456625320346E-2</v>
      </c>
      <c r="G198">
        <f t="shared" si="39"/>
        <v>-3.571666656163027</v>
      </c>
      <c r="H198">
        <f t="shared" si="40"/>
        <v>-0.67000000000001592</v>
      </c>
      <c r="M198">
        <f t="shared" si="41"/>
        <v>7.9875864525883869E-2</v>
      </c>
      <c r="N198">
        <f t="shared" si="42"/>
        <v>-1039.5881381079482</v>
      </c>
      <c r="O198">
        <f t="shared" si="43"/>
        <v>-0.72561000000001175</v>
      </c>
    </row>
    <row r="199" spans="1:15" x14ac:dyDescent="0.25">
      <c r="A199">
        <v>-164</v>
      </c>
      <c r="B199">
        <v>432.8</v>
      </c>
      <c r="C199">
        <v>1.089</v>
      </c>
      <c r="D199">
        <f t="shared" si="36"/>
        <v>1.3000000000000123E-2</v>
      </c>
      <c r="E199">
        <f t="shared" si="37"/>
        <v>2.636287252098513</v>
      </c>
      <c r="F199">
        <f t="shared" si="38"/>
        <v>3.7027879755774942E-2</v>
      </c>
      <c r="G199">
        <f t="shared" si="39"/>
        <v>-7.3311791692274779</v>
      </c>
      <c r="H199">
        <f t="shared" si="40"/>
        <v>-0.69999999999998863</v>
      </c>
      <c r="M199">
        <f t="shared" si="41"/>
        <v>7.9677164771243716E-2</v>
      </c>
      <c r="N199">
        <f t="shared" si="42"/>
        <v>-1107.1419589823952</v>
      </c>
      <c r="O199">
        <f t="shared" si="43"/>
        <v>-0.76230000000000675</v>
      </c>
    </row>
    <row r="200" spans="1:15" x14ac:dyDescent="0.25">
      <c r="A200">
        <v>-163</v>
      </c>
      <c r="B200">
        <v>432.1</v>
      </c>
      <c r="C200">
        <v>1.1020000000000001</v>
      </c>
      <c r="D200">
        <f t="shared" si="36"/>
        <v>1.2000000000000011E-2</v>
      </c>
      <c r="E200">
        <f t="shared" si="37"/>
        <v>2.6355842663112301</v>
      </c>
      <c r="F200">
        <f t="shared" si="38"/>
        <v>4.218159451576628E-2</v>
      </c>
      <c r="G200">
        <f t="shared" si="39"/>
        <v>-6.2343554001850148</v>
      </c>
      <c r="H200">
        <f t="shared" si="40"/>
        <v>-0.75</v>
      </c>
      <c r="M200">
        <f t="shared" si="41"/>
        <v>7.9466598320782095E-2</v>
      </c>
      <c r="N200">
        <f t="shared" si="42"/>
        <v>-1174.3586057893524</v>
      </c>
      <c r="O200">
        <f t="shared" si="43"/>
        <v>-0.82649999999996648</v>
      </c>
    </row>
    <row r="201" spans="1:15" x14ac:dyDescent="0.25">
      <c r="A201">
        <v>-162</v>
      </c>
      <c r="B201">
        <v>431.35</v>
      </c>
      <c r="C201">
        <v>1.1140000000000001</v>
      </c>
      <c r="D201">
        <f t="shared" si="36"/>
        <v>1.0999999999999899E-2</v>
      </c>
      <c r="E201">
        <f t="shared" si="37"/>
        <v>2.6348298023738992</v>
      </c>
      <c r="F201">
        <f t="shared" si="38"/>
        <v>4.6885190837710138E-2</v>
      </c>
      <c r="G201">
        <f t="shared" si="39"/>
        <v>-5.2930848355877833</v>
      </c>
      <c r="H201">
        <f t="shared" si="40"/>
        <v>-0.80000000000001137</v>
      </c>
      <c r="M201">
        <f t="shared" si="41"/>
        <v>7.9244229202831126E-2</v>
      </c>
      <c r="N201">
        <f t="shared" si="42"/>
        <v>-1241.2176076698963</v>
      </c>
      <c r="O201">
        <f t="shared" si="43"/>
        <v>-0.89120000000002175</v>
      </c>
    </row>
    <row r="202" spans="1:15" x14ac:dyDescent="0.25">
      <c r="A202">
        <v>-161</v>
      </c>
      <c r="B202">
        <v>430.55</v>
      </c>
      <c r="C202">
        <v>1.125</v>
      </c>
      <c r="D202">
        <f t="shared" si="36"/>
        <v>1.4000000000000012E-2</v>
      </c>
      <c r="E202">
        <f t="shared" si="37"/>
        <v>2.6340235935670839</v>
      </c>
      <c r="F202">
        <f t="shared" si="38"/>
        <v>5.1152522447381291E-2</v>
      </c>
      <c r="G202">
        <f t="shared" si="39"/>
        <v>-6.4093457465721873</v>
      </c>
      <c r="H202">
        <f t="shared" si="40"/>
        <v>-0.82999999999998408</v>
      </c>
      <c r="M202">
        <f t="shared" si="41"/>
        <v>7.9010125036184695E-2</v>
      </c>
      <c r="N202">
        <f t="shared" si="42"/>
        <v>-1307.6986026145146</v>
      </c>
      <c r="O202">
        <f t="shared" si="43"/>
        <v>-0.93375000000001662</v>
      </c>
    </row>
    <row r="203" spans="1:15" x14ac:dyDescent="0.25">
      <c r="A203">
        <v>-160</v>
      </c>
      <c r="B203">
        <v>429.72</v>
      </c>
      <c r="C203">
        <v>1.139</v>
      </c>
      <c r="D203">
        <f t="shared" si="36"/>
        <v>6.9999999999998952E-3</v>
      </c>
      <c r="E203">
        <f t="shared" si="37"/>
        <v>2.6331855670595279</v>
      </c>
      <c r="F203">
        <f t="shared" si="38"/>
        <v>5.6523724079100369E-2</v>
      </c>
      <c r="G203">
        <f t="shared" si="39"/>
        <v>-2.9888286731963545</v>
      </c>
      <c r="H203">
        <f t="shared" si="40"/>
        <v>-0.8800000000000523</v>
      </c>
      <c r="M203">
        <f t="shared" si="41"/>
        <v>7.876435700965527E-2</v>
      </c>
      <c r="N203">
        <f t="shared" si="42"/>
        <v>-1373.7813436608433</v>
      </c>
      <c r="O203">
        <f t="shared" si="43"/>
        <v>-1.0023200000000738</v>
      </c>
    </row>
    <row r="204" spans="1:15" x14ac:dyDescent="0.25">
      <c r="A204">
        <v>-159</v>
      </c>
      <c r="B204">
        <v>428.84</v>
      </c>
      <c r="C204">
        <v>1.1459999999999999</v>
      </c>
      <c r="D204">
        <f t="shared" si="36"/>
        <v>4.0000000000000036E-3</v>
      </c>
      <c r="E204">
        <f t="shared" si="37"/>
        <v>2.6322952873402072</v>
      </c>
      <c r="F204">
        <f t="shared" si="38"/>
        <v>5.9184617631371138E-2</v>
      </c>
      <c r="G204">
        <f t="shared" si="39"/>
        <v>-1.6224067139241922</v>
      </c>
      <c r="H204">
        <f t="shared" si="40"/>
        <v>-0.91999999999995907</v>
      </c>
      <c r="M204">
        <f t="shared" si="41"/>
        <v>7.8506999860547502E-2</v>
      </c>
      <c r="N204">
        <f t="shared" si="42"/>
        <v>-1439.4457050564538</v>
      </c>
      <c r="O204">
        <f t="shared" si="43"/>
        <v>-1.0543199999999013</v>
      </c>
    </row>
    <row r="205" spans="1:15" x14ac:dyDescent="0.25">
      <c r="A205">
        <v>-158</v>
      </c>
      <c r="B205">
        <v>427.92</v>
      </c>
      <c r="C205">
        <v>1.1499999999999999</v>
      </c>
      <c r="D205">
        <f t="shared" si="36"/>
        <v>9.000000000000119E-3</v>
      </c>
      <c r="E205">
        <f t="shared" si="37"/>
        <v>2.6313625848869608</v>
      </c>
      <c r="F205">
        <f t="shared" si="38"/>
        <v>6.069784035361165E-2</v>
      </c>
      <c r="G205">
        <f t="shared" si="39"/>
        <v>-3.4709992286527886</v>
      </c>
      <c r="H205">
        <f t="shared" si="40"/>
        <v>-0.96000000000003638</v>
      </c>
      <c r="M205">
        <f t="shared" si="41"/>
        <v>7.8238131852055345E-2</v>
      </c>
      <c r="N205">
        <f t="shared" si="42"/>
        <v>-1504.6716883848685</v>
      </c>
      <c r="O205">
        <f t="shared" si="43"/>
        <v>-1.1040000000000267</v>
      </c>
    </row>
    <row r="206" spans="1:15" x14ac:dyDescent="0.25">
      <c r="A206">
        <v>-157</v>
      </c>
      <c r="B206">
        <v>426.96</v>
      </c>
      <c r="C206">
        <v>1.159</v>
      </c>
      <c r="D206">
        <f t="shared" si="36"/>
        <v>4.0000000000000036E-3</v>
      </c>
      <c r="E206">
        <f t="shared" si="37"/>
        <v>2.6303871897955311</v>
      </c>
      <c r="F206">
        <f t="shared" si="38"/>
        <v>6.4083435963596003E-2</v>
      </c>
      <c r="G206">
        <f t="shared" si="39"/>
        <v>-1.4547214248658678</v>
      </c>
      <c r="H206">
        <f t="shared" si="40"/>
        <v>-1.0099999999999909</v>
      </c>
      <c r="M206">
        <f t="shared" si="41"/>
        <v>7.7957834749589019E-2</v>
      </c>
      <c r="N206">
        <f t="shared" si="42"/>
        <v>-1569.439428652892</v>
      </c>
      <c r="O206">
        <f t="shared" si="43"/>
        <v>-1.1705899999999845</v>
      </c>
    </row>
    <row r="207" spans="1:15" x14ac:dyDescent="0.25">
      <c r="A207">
        <v>-156</v>
      </c>
      <c r="B207">
        <v>425.95</v>
      </c>
      <c r="C207">
        <v>1.163</v>
      </c>
      <c r="D207">
        <f t="shared" si="36"/>
        <v>6.9999999999998952E-3</v>
      </c>
      <c r="E207">
        <f t="shared" si="37"/>
        <v>2.6293586225803405</v>
      </c>
      <c r="F207">
        <f t="shared" si="38"/>
        <v>6.5579714728448424E-2</v>
      </c>
      <c r="G207">
        <f t="shared" si="39"/>
        <v>-2.4313533972591479</v>
      </c>
      <c r="H207">
        <f t="shared" si="40"/>
        <v>-1.0500000000000114</v>
      </c>
      <c r="M207">
        <f t="shared" si="41"/>
        <v>7.7666193796039229E-2</v>
      </c>
      <c r="N207">
        <f t="shared" si="42"/>
        <v>-1633.7292003374632</v>
      </c>
      <c r="O207">
        <f t="shared" si="43"/>
        <v>-1.2211500000000108</v>
      </c>
    </row>
    <row r="208" spans="1:15" x14ac:dyDescent="0.25">
      <c r="A208">
        <v>-155</v>
      </c>
      <c r="B208">
        <v>424.9</v>
      </c>
      <c r="C208">
        <v>1.17</v>
      </c>
      <c r="D208">
        <f t="shared" si="36"/>
        <v>9.000000000000119E-3</v>
      </c>
      <c r="E208">
        <f t="shared" si="37"/>
        <v>2.6282867310895144</v>
      </c>
      <c r="F208">
        <f t="shared" si="38"/>
        <v>6.8185861746161619E-2</v>
      </c>
      <c r="G208">
        <f t="shared" si="39"/>
        <v>-2.9561256624935655</v>
      </c>
      <c r="H208">
        <f t="shared" si="40"/>
        <v>-1.0999999999999659</v>
      </c>
      <c r="M208">
        <f t="shared" si="41"/>
        <v>7.736329768598546E-2</v>
      </c>
      <c r="N208">
        <f t="shared" si="42"/>
        <v>-1697.5214233901356</v>
      </c>
      <c r="O208">
        <f t="shared" si="43"/>
        <v>-1.2869999999999679</v>
      </c>
    </row>
    <row r="209" spans="1:15" x14ac:dyDescent="0.25">
      <c r="A209">
        <v>-154</v>
      </c>
      <c r="B209">
        <v>423.8</v>
      </c>
      <c r="C209">
        <v>1.179</v>
      </c>
      <c r="D209">
        <f t="shared" si="36"/>
        <v>4.9999999999998934E-3</v>
      </c>
      <c r="E209">
        <f t="shared" si="37"/>
        <v>2.6271609523747759</v>
      </c>
      <c r="F209">
        <f t="shared" si="38"/>
        <v>7.1513805095089159E-2</v>
      </c>
      <c r="G209">
        <f t="shared" si="39"/>
        <v>-1.5850384438154819</v>
      </c>
      <c r="H209">
        <f t="shared" si="40"/>
        <v>-1.1299999999999955</v>
      </c>
      <c r="M209">
        <f t="shared" si="41"/>
        <v>7.704923853885641E-2</v>
      </c>
      <c r="N209">
        <f t="shared" si="42"/>
        <v>-1760.7966691974143</v>
      </c>
      <c r="O209">
        <f t="shared" si="43"/>
        <v>-1.3322700000000642</v>
      </c>
    </row>
    <row r="210" spans="1:15" x14ac:dyDescent="0.25">
      <c r="A210">
        <v>-153</v>
      </c>
      <c r="B210">
        <v>422.67</v>
      </c>
      <c r="C210">
        <v>1.1839999999999999</v>
      </c>
      <c r="D210">
        <f t="shared" si="36"/>
        <v>7.0000000000001172E-3</v>
      </c>
      <c r="E210">
        <f t="shared" si="37"/>
        <v>2.6260014238478919</v>
      </c>
      <c r="F210">
        <f t="shared" si="38"/>
        <v>7.3351702386900947E-2</v>
      </c>
      <c r="G210">
        <f t="shared" si="39"/>
        <v>-2.1085221274444494</v>
      </c>
      <c r="H210">
        <f t="shared" si="40"/>
        <v>-1.1800000000000068</v>
      </c>
      <c r="M210">
        <f t="shared" si="41"/>
        <v>7.6724111871050257E-2</v>
      </c>
      <c r="N210">
        <f t="shared" si="42"/>
        <v>-1823.5356664951009</v>
      </c>
      <c r="O210">
        <f t="shared" si="43"/>
        <v>-1.397120000000021</v>
      </c>
    </row>
    <row r="211" spans="1:15" x14ac:dyDescent="0.25">
      <c r="A211">
        <v>-152</v>
      </c>
      <c r="B211">
        <v>421.49</v>
      </c>
      <c r="C211">
        <v>1.1910000000000001</v>
      </c>
      <c r="D211">
        <f t="shared" si="36"/>
        <v>1.2999999999999901E-2</v>
      </c>
      <c r="E211">
        <f t="shared" si="37"/>
        <v>2.6247872752921073</v>
      </c>
      <c r="F211">
        <f t="shared" si="38"/>
        <v>7.5911761482777521E-2</v>
      </c>
      <c r="G211">
        <f t="shared" si="39"/>
        <v>-3.7146662870917866</v>
      </c>
      <c r="H211">
        <f t="shared" si="40"/>
        <v>-1.2300000000000182</v>
      </c>
      <c r="M211">
        <f t="shared" si="41"/>
        <v>7.6388016567023168E-2</v>
      </c>
      <c r="N211">
        <f t="shared" si="42"/>
        <v>-1885.71930723486</v>
      </c>
      <c r="O211">
        <f t="shared" si="43"/>
        <v>-1.4649299999999774</v>
      </c>
    </row>
    <row r="212" spans="1:15" x14ac:dyDescent="0.25">
      <c r="A212">
        <v>-151</v>
      </c>
      <c r="B212">
        <v>420.26</v>
      </c>
      <c r="C212">
        <v>1.204</v>
      </c>
      <c r="D212">
        <f t="shared" si="36"/>
        <v>1.0000000000000009E-2</v>
      </c>
      <c r="E212">
        <f t="shared" si="37"/>
        <v>2.6235180561820592</v>
      </c>
      <c r="F212">
        <f t="shared" si="38"/>
        <v>8.0626486921805726E-2</v>
      </c>
      <c r="G212">
        <f t="shared" si="39"/>
        <v>-2.7546842933200573</v>
      </c>
      <c r="H212">
        <f t="shared" si="40"/>
        <v>-1.2599999999999909</v>
      </c>
      <c r="M212">
        <f t="shared" si="41"/>
        <v>7.6041054849354542E-2</v>
      </c>
      <c r="N212">
        <f t="shared" si="42"/>
        <v>-1947.3286524012458</v>
      </c>
      <c r="O212">
        <f t="shared" si="43"/>
        <v>-1.5170399999999715</v>
      </c>
    </row>
    <row r="213" spans="1:15" x14ac:dyDescent="0.25">
      <c r="A213">
        <v>-150</v>
      </c>
      <c r="B213">
        <v>419</v>
      </c>
      <c r="C213">
        <v>1.214</v>
      </c>
      <c r="D213">
        <f t="shared" si="36"/>
        <v>5.0000000000001155E-3</v>
      </c>
      <c r="E213">
        <f t="shared" si="37"/>
        <v>2.6222140229662951</v>
      </c>
      <c r="F213">
        <f t="shared" si="38"/>
        <v>8.4218686739238768E-2</v>
      </c>
      <c r="G213">
        <f t="shared" si="39"/>
        <v>-1.3125668592953426</v>
      </c>
      <c r="H213">
        <f t="shared" si="40"/>
        <v>-1.3100000000000023</v>
      </c>
      <c r="M213">
        <f t="shared" si="41"/>
        <v>7.5683332247797969E-2</v>
      </c>
      <c r="N213">
        <f t="shared" si="42"/>
        <v>-2008.3449377773766</v>
      </c>
      <c r="O213">
        <f t="shared" si="43"/>
        <v>-1.5903400000000321</v>
      </c>
    </row>
    <row r="214" spans="1:15" x14ac:dyDescent="0.25">
      <c r="A214">
        <v>-149</v>
      </c>
      <c r="B214">
        <v>417.69</v>
      </c>
      <c r="C214">
        <v>1.2190000000000001</v>
      </c>
      <c r="D214">
        <f t="shared" si="36"/>
        <v>2.9999999999998916E-3</v>
      </c>
      <c r="E214">
        <f t="shared" si="37"/>
        <v>2.6208540778583549</v>
      </c>
      <c r="F214">
        <f t="shared" si="38"/>
        <v>8.6003705618381956E-2</v>
      </c>
      <c r="G214">
        <f t="shared" si="39"/>
        <v>-0.75368672495994793</v>
      </c>
      <c r="H214">
        <f t="shared" si="40"/>
        <v>-1.3600000000000136</v>
      </c>
      <c r="M214">
        <f t="shared" si="41"/>
        <v>7.5314957567326965E-2</v>
      </c>
      <c r="N214">
        <f t="shared" si="42"/>
        <v>-2068.7495796575613</v>
      </c>
      <c r="O214">
        <f t="shared" si="43"/>
        <v>-1.6578399999999875</v>
      </c>
    </row>
    <row r="215" spans="1:15" x14ac:dyDescent="0.25">
      <c r="A215">
        <v>-148</v>
      </c>
      <c r="B215">
        <v>416.33</v>
      </c>
      <c r="C215">
        <v>1.222</v>
      </c>
      <c r="D215">
        <f t="shared" si="36"/>
        <v>1.0000000000001119E-3</v>
      </c>
      <c r="E215">
        <f t="shared" si="37"/>
        <v>2.6194377065029881</v>
      </c>
      <c r="F215">
        <f t="shared" si="38"/>
        <v>8.7071205906535415E-2</v>
      </c>
      <c r="G215">
        <f t="shared" si="39"/>
        <v>-0.24459527492387198</v>
      </c>
      <c r="H215">
        <f t="shared" si="40"/>
        <v>-1.3899999999999864</v>
      </c>
      <c r="M215">
        <f t="shared" si="41"/>
        <v>7.493604285518532E-2</v>
      </c>
      <c r="N215">
        <f t="shared" si="42"/>
        <v>-2128.52418050508</v>
      </c>
      <c r="O215">
        <f t="shared" si="43"/>
        <v>-1.6985799999999818</v>
      </c>
    </row>
    <row r="216" spans="1:15" x14ac:dyDescent="0.25">
      <c r="A216">
        <v>-147</v>
      </c>
      <c r="B216">
        <v>414.94</v>
      </c>
      <c r="C216">
        <v>1.2230000000000001</v>
      </c>
      <c r="D216">
        <f t="shared" si="36"/>
        <v>4.9999999999998934E-3</v>
      </c>
      <c r="E216">
        <f t="shared" si="37"/>
        <v>2.6179853026090019</v>
      </c>
      <c r="F216">
        <f t="shared" si="38"/>
        <v>8.7426457036285488E-2</v>
      </c>
      <c r="G216">
        <f t="shared" si="39"/>
        <v>-1.173614390463253</v>
      </c>
      <c r="H216">
        <f t="shared" si="40"/>
        <v>-1.4399999999999977</v>
      </c>
      <c r="M216">
        <f t="shared" si="41"/>
        <v>7.4546703366951309E-2</v>
      </c>
      <c r="N216">
        <f t="shared" si="42"/>
        <v>-2187.6505345534642</v>
      </c>
      <c r="O216">
        <f t="shared" si="43"/>
        <v>-1.7611200000000431</v>
      </c>
    </row>
    <row r="217" spans="1:15" x14ac:dyDescent="0.25">
      <c r="A217">
        <v>-146</v>
      </c>
      <c r="B217">
        <v>413.5</v>
      </c>
      <c r="C217">
        <v>1.228</v>
      </c>
      <c r="D217">
        <f t="shared" si="36"/>
        <v>8.0000000000000071E-3</v>
      </c>
      <c r="E217">
        <f t="shared" si="37"/>
        <v>2.6164755138885654</v>
      </c>
      <c r="F217">
        <f t="shared" si="38"/>
        <v>8.9198366805148865E-2</v>
      </c>
      <c r="G217">
        <f t="shared" si="39"/>
        <v>-1.8109907341959424</v>
      </c>
      <c r="H217">
        <f t="shared" si="40"/>
        <v>-1.4800000000000182</v>
      </c>
      <c r="M217">
        <f t="shared" si="41"/>
        <v>7.4147057531626523E-2</v>
      </c>
      <c r="N217">
        <f t="shared" si="42"/>
        <v>-2246.110633349505</v>
      </c>
      <c r="O217">
        <f t="shared" si="43"/>
        <v>-1.8174399999999642</v>
      </c>
    </row>
    <row r="218" spans="1:15" x14ac:dyDescent="0.25">
      <c r="A218">
        <v>-145</v>
      </c>
      <c r="B218">
        <v>412.02</v>
      </c>
      <c r="C218">
        <v>1.236</v>
      </c>
      <c r="D218">
        <f t="shared" si="36"/>
        <v>1.0000000000001119E-3</v>
      </c>
      <c r="E218">
        <f t="shared" si="37"/>
        <v>2.6149182977778489</v>
      </c>
      <c r="F218">
        <f t="shared" si="38"/>
        <v>9.2018470752797024E-2</v>
      </c>
      <c r="G218">
        <f t="shared" si="39"/>
        <v>-0.21738279196974222</v>
      </c>
      <c r="H218">
        <f t="shared" si="40"/>
        <v>-1.5299999999999727</v>
      </c>
      <c r="M218">
        <f t="shared" si="41"/>
        <v>7.3737226915759319E-2</v>
      </c>
      <c r="N218">
        <f t="shared" si="42"/>
        <v>-2303.8866712363715</v>
      </c>
      <c r="O218">
        <f t="shared" si="43"/>
        <v>-1.8910800000000259</v>
      </c>
    </row>
    <row r="219" spans="1:15" x14ac:dyDescent="0.25">
      <c r="A219">
        <v>-144</v>
      </c>
      <c r="B219">
        <v>410.49</v>
      </c>
      <c r="C219">
        <v>1.2370000000000001</v>
      </c>
      <c r="D219">
        <f t="shared" si="36"/>
        <v>6.9999999999998952E-3</v>
      </c>
      <c r="E219">
        <f t="shared" si="37"/>
        <v>2.6133025816802631</v>
      </c>
      <c r="F219">
        <f t="shared" si="38"/>
        <v>9.2369699629120686E-2</v>
      </c>
      <c r="G219">
        <f t="shared" si="39"/>
        <v>-1.472561711366311</v>
      </c>
      <c r="H219">
        <f t="shared" si="40"/>
        <v>-1.5699999999999932</v>
      </c>
      <c r="M219">
        <f t="shared" si="41"/>
        <v>7.3317336186613624E-2</v>
      </c>
      <c r="N219">
        <f t="shared" si="42"/>
        <v>-2360.9610507751213</v>
      </c>
      <c r="O219">
        <f t="shared" si="43"/>
        <v>-1.9420899999999468</v>
      </c>
    </row>
    <row r="220" spans="1:15" x14ac:dyDescent="0.25">
      <c r="A220">
        <v>-143</v>
      </c>
      <c r="B220">
        <v>408.92</v>
      </c>
      <c r="C220">
        <v>1.244</v>
      </c>
      <c r="D220">
        <f t="shared" si="36"/>
        <v>5.0000000000001155E-3</v>
      </c>
      <c r="E220">
        <f t="shared" si="37"/>
        <v>2.6116383521225046</v>
      </c>
      <c r="F220">
        <f t="shared" si="38"/>
        <v>9.4820380354799894E-2</v>
      </c>
      <c r="G220">
        <f t="shared" si="39"/>
        <v>-1.0167973877926579</v>
      </c>
      <c r="H220">
        <f t="shared" si="40"/>
        <v>-1.6100000000000136</v>
      </c>
      <c r="M220">
        <f t="shared" si="41"/>
        <v>7.2887513074394353E-2</v>
      </c>
      <c r="N220">
        <f t="shared" si="42"/>
        <v>-2417.3163881029682</v>
      </c>
      <c r="O220">
        <f t="shared" si="43"/>
        <v>-2.0028400000000826</v>
      </c>
    </row>
    <row r="221" spans="1:15" x14ac:dyDescent="0.25">
      <c r="A221">
        <v>-142</v>
      </c>
      <c r="B221">
        <v>407.31</v>
      </c>
      <c r="C221">
        <v>1.2490000000000001</v>
      </c>
      <c r="D221">
        <f t="shared" si="36"/>
        <v>1.9999999999997797E-3</v>
      </c>
      <c r="E221">
        <f t="shared" si="37"/>
        <v>2.6099250727216621</v>
      </c>
      <c r="F221">
        <f t="shared" si="38"/>
        <v>9.6562438374135556E-2</v>
      </c>
      <c r="G221">
        <f t="shared" si="39"/>
        <v>-0.39416681559016736</v>
      </c>
      <c r="H221">
        <f t="shared" si="40"/>
        <v>-1.6499999999999773</v>
      </c>
      <c r="M221">
        <f t="shared" si="41"/>
        <v>7.2447888333540406E-2</v>
      </c>
      <c r="N221">
        <f t="shared" si="42"/>
        <v>-2472.9355182267104</v>
      </c>
      <c r="O221">
        <f t="shared" si="43"/>
        <v>-2.0608499999998946</v>
      </c>
    </row>
    <row r="222" spans="1:15" x14ac:dyDescent="0.25">
      <c r="A222">
        <v>-141</v>
      </c>
      <c r="B222">
        <v>405.66</v>
      </c>
      <c r="C222">
        <v>1.2509999999999999</v>
      </c>
      <c r="D222">
        <f t="shared" si="36"/>
        <v>2.0000000000000018E-3</v>
      </c>
      <c r="E222">
        <f t="shared" si="37"/>
        <v>2.6081621863197615</v>
      </c>
      <c r="F222">
        <f t="shared" si="38"/>
        <v>9.7257309693419919E-2</v>
      </c>
      <c r="G222">
        <f t="shared" si="39"/>
        <v>-0.38038854647031245</v>
      </c>
      <c r="H222">
        <f t="shared" si="40"/>
        <v>-1.7000000000000455</v>
      </c>
      <c r="M222">
        <f t="shared" si="41"/>
        <v>7.1998595703097079E-2</v>
      </c>
      <c r="N222">
        <f t="shared" si="42"/>
        <v>-2527.8015002496409</v>
      </c>
      <c r="O222">
        <f t="shared" si="43"/>
        <v>-2.1267000000000649</v>
      </c>
    </row>
    <row r="223" spans="1:15" x14ac:dyDescent="0.25">
      <c r="A223">
        <v>-140</v>
      </c>
      <c r="B223">
        <v>403.96</v>
      </c>
      <c r="C223">
        <v>1.2529999999999999</v>
      </c>
      <c r="D223">
        <f t="shared" si="36"/>
        <v>-1.5999999999999792E-2</v>
      </c>
      <c r="E223">
        <f t="shared" si="37"/>
        <v>2.606338363528125</v>
      </c>
      <c r="F223">
        <f t="shared" si="38"/>
        <v>9.7951070994149958E-2</v>
      </c>
      <c r="G223">
        <f t="shared" si="39"/>
        <v>2.9772047973348337</v>
      </c>
      <c r="H223">
        <f t="shared" si="40"/>
        <v>-1.7399999999999523</v>
      </c>
      <c r="M223">
        <f t="shared" si="41"/>
        <v>7.1539771866179477E-2</v>
      </c>
      <c r="N223">
        <f t="shared" si="42"/>
        <v>-2581.89762253043</v>
      </c>
      <c r="O223">
        <f t="shared" si="43"/>
        <v>-2.1802199999999847</v>
      </c>
    </row>
    <row r="224" spans="1:15" x14ac:dyDescent="0.25">
      <c r="A224">
        <v>-139</v>
      </c>
      <c r="B224">
        <v>402.22</v>
      </c>
      <c r="C224">
        <v>1.2370000000000001</v>
      </c>
      <c r="D224">
        <f t="shared" si="36"/>
        <v>1.4999999999999902E-2</v>
      </c>
      <c r="E224">
        <f t="shared" si="37"/>
        <v>2.6044636616701857</v>
      </c>
      <c r="F224">
        <f t="shared" si="38"/>
        <v>9.2369699629120686E-2</v>
      </c>
      <c r="G224">
        <f t="shared" si="39"/>
        <v>-2.7023654471264225</v>
      </c>
      <c r="H224">
        <f t="shared" si="40"/>
        <v>-1.7900000000000205</v>
      </c>
      <c r="M224">
        <f t="shared" si="41"/>
        <v>7.1071556408539474E-2</v>
      </c>
      <c r="N224">
        <f t="shared" si="42"/>
        <v>-2635.207407772336</v>
      </c>
      <c r="O224">
        <f t="shared" si="43"/>
        <v>-2.2142300000000472</v>
      </c>
    </row>
    <row r="225" spans="1:15" x14ac:dyDescent="0.25">
      <c r="A225">
        <v>-138</v>
      </c>
      <c r="B225">
        <v>400.43</v>
      </c>
      <c r="C225">
        <v>1.252</v>
      </c>
      <c r="D225">
        <f t="shared" si="36"/>
        <v>4.0000000000000036E-3</v>
      </c>
      <c r="E225">
        <f t="shared" si="37"/>
        <v>2.6025266071349242</v>
      </c>
      <c r="F225">
        <f t="shared" si="38"/>
        <v>9.7604328874410881E-2</v>
      </c>
      <c r="G225">
        <f t="shared" si="39"/>
        <v>-0.70021145142353347</v>
      </c>
      <c r="H225">
        <f t="shared" si="40"/>
        <v>-1.8199999999999932</v>
      </c>
      <c r="M225">
        <f t="shared" si="41"/>
        <v>7.0594091776248133E-2</v>
      </c>
      <c r="N225">
        <f t="shared" si="42"/>
        <v>-2687.7146180412583</v>
      </c>
      <c r="O225">
        <f t="shared" si="43"/>
        <v>-2.2786399999999332</v>
      </c>
    </row>
    <row r="226" spans="1:15" x14ac:dyDescent="0.25">
      <c r="A226">
        <v>-137</v>
      </c>
      <c r="B226">
        <v>398.61</v>
      </c>
      <c r="C226">
        <v>1.256</v>
      </c>
      <c r="D226">
        <f t="shared" si="36"/>
        <v>8.0000000000000071E-3</v>
      </c>
      <c r="E226">
        <f t="shared" si="37"/>
        <v>2.6005481897240834</v>
      </c>
      <c r="F226">
        <f t="shared" si="38"/>
        <v>9.8989639401177318E-2</v>
      </c>
      <c r="G226">
        <f t="shared" si="39"/>
        <v>-1.3502269863724157</v>
      </c>
      <c r="H226">
        <f t="shared" si="40"/>
        <v>-1.8700000000000045</v>
      </c>
      <c r="M226">
        <f t="shared" si="41"/>
        <v>7.0107523232506699E-2</v>
      </c>
      <c r="N226">
        <f t="shared" si="42"/>
        <v>-2739.4032597110545</v>
      </c>
      <c r="O226">
        <f t="shared" si="43"/>
        <v>-2.3487199999999957</v>
      </c>
    </row>
    <row r="227" spans="1:15" x14ac:dyDescent="0.25">
      <c r="A227">
        <v>-136</v>
      </c>
      <c r="B227">
        <v>396.74</v>
      </c>
      <c r="C227">
        <v>1.264</v>
      </c>
      <c r="D227">
        <f t="shared" si="36"/>
        <v>8.0000000000000071E-3</v>
      </c>
      <c r="E227">
        <f t="shared" si="37"/>
        <v>2.598505988988193</v>
      </c>
      <c r="F227">
        <f t="shared" si="38"/>
        <v>0.10174707394636621</v>
      </c>
      <c r="G227">
        <f t="shared" si="39"/>
        <v>-1.3073663261685593</v>
      </c>
      <c r="H227">
        <f t="shared" si="40"/>
        <v>-1.910000000000025</v>
      </c>
      <c r="M227">
        <f t="shared" si="41"/>
        <v>6.9611998813598766E-2</v>
      </c>
      <c r="N227">
        <f t="shared" si="42"/>
        <v>-2790.257588334654</v>
      </c>
      <c r="O227">
        <f t="shared" si="43"/>
        <v>-2.4142400000000244</v>
      </c>
    </row>
    <row r="228" spans="1:15" x14ac:dyDescent="0.25">
      <c r="A228">
        <v>-135</v>
      </c>
      <c r="B228">
        <v>394.83</v>
      </c>
      <c r="C228">
        <v>1.272</v>
      </c>
      <c r="D228">
        <f t="shared" si="36"/>
        <v>2.0000000000000018E-2</v>
      </c>
      <c r="E228">
        <f t="shared" si="37"/>
        <v>2.5964101438442699</v>
      </c>
      <c r="F228">
        <f t="shared" si="38"/>
        <v>0.10448711131239508</v>
      </c>
      <c r="G228">
        <f t="shared" si="39"/>
        <v>-3.1349069960855354</v>
      </c>
      <c r="H228">
        <f t="shared" si="40"/>
        <v>-1.9599999999999795</v>
      </c>
      <c r="M228">
        <f t="shared" si="41"/>
        <v>6.910766928399717E-2</v>
      </c>
      <c r="N228">
        <f t="shared" si="42"/>
        <v>-2840.2621134394662</v>
      </c>
      <c r="O228">
        <f t="shared" si="43"/>
        <v>-2.493119999999978</v>
      </c>
    </row>
    <row r="229" spans="1:15" x14ac:dyDescent="0.25">
      <c r="A229">
        <v>-134</v>
      </c>
      <c r="B229">
        <v>392.87</v>
      </c>
      <c r="C229">
        <v>1.292</v>
      </c>
      <c r="D229">
        <f t="shared" si="36"/>
        <v>4.0000000000000036E-3</v>
      </c>
      <c r="E229">
        <f t="shared" si="37"/>
        <v>2.5942488668573831</v>
      </c>
      <c r="F229">
        <f t="shared" si="38"/>
        <v>0.1112625136590653</v>
      </c>
      <c r="G229">
        <f t="shared" si="39"/>
        <v>-0.6087228568145463</v>
      </c>
      <c r="H229">
        <f t="shared" si="40"/>
        <v>-1.9900000000000091</v>
      </c>
      <c r="M229">
        <f t="shared" si="41"/>
        <v>6.8594688090638803E-2</v>
      </c>
      <c r="N229">
        <f t="shared" si="42"/>
        <v>-2889.4016032456184</v>
      </c>
      <c r="O229">
        <f t="shared" si="43"/>
        <v>-2.5710800000000833</v>
      </c>
    </row>
    <row r="230" spans="1:15" x14ac:dyDescent="0.25">
      <c r="A230">
        <v>-133</v>
      </c>
      <c r="B230">
        <v>390.88</v>
      </c>
      <c r="C230">
        <v>1.296</v>
      </c>
      <c r="D230">
        <f t="shared" si="36"/>
        <v>6.0000000000000053E-3</v>
      </c>
      <c r="E230">
        <f t="shared" si="37"/>
        <v>2.5920434496293616</v>
      </c>
      <c r="F230">
        <f t="shared" si="38"/>
        <v>0.11260500153457455</v>
      </c>
      <c r="G230">
        <f t="shared" si="39"/>
        <v>-0.88271476605080434</v>
      </c>
      <c r="H230">
        <f t="shared" si="40"/>
        <v>-2.0400000000000205</v>
      </c>
      <c r="M230">
        <f t="shared" si="41"/>
        <v>6.8073211316381194E-2</v>
      </c>
      <c r="N230">
        <f t="shared" si="42"/>
        <v>-2937.6610893056104</v>
      </c>
      <c r="O230">
        <f t="shared" si="43"/>
        <v>-2.64383999999998</v>
      </c>
    </row>
    <row r="231" spans="1:15" x14ac:dyDescent="0.25">
      <c r="A231">
        <v>-132</v>
      </c>
      <c r="B231">
        <v>388.84</v>
      </c>
      <c r="C231">
        <v>1.302</v>
      </c>
      <c r="D231">
        <f t="shared" si="36"/>
        <v>6.9999999999998952E-3</v>
      </c>
      <c r="E231" s="6">
        <f t="shared" si="37"/>
        <v>2.5897709344582682</v>
      </c>
      <c r="F231" s="6">
        <f t="shared" si="38"/>
        <v>0.11461098423217315</v>
      </c>
      <c r="G231">
        <f t="shared" si="39"/>
        <v>-0.99969065638501076</v>
      </c>
      <c r="H231">
        <f t="shared" si="40"/>
        <v>-2.0799999999999841</v>
      </c>
      <c r="M231">
        <f t="shared" si="41"/>
        <v>6.7543397632654878E-2</v>
      </c>
      <c r="N231">
        <f t="shared" si="42"/>
        <v>-2985.025871063945</v>
      </c>
      <c r="O231">
        <f t="shared" si="43"/>
        <v>-2.7081599999999528</v>
      </c>
    </row>
    <row r="232" spans="1:15" x14ac:dyDescent="0.25">
      <c r="A232">
        <v>-131</v>
      </c>
      <c r="B232">
        <v>386.76</v>
      </c>
      <c r="C232">
        <v>1.3089999999999999</v>
      </c>
      <c r="D232">
        <f t="shared" si="36"/>
        <v>2.0000000000000018E-3</v>
      </c>
      <c r="E232" s="6">
        <f t="shared" si="37"/>
        <v>2.5874415515599591</v>
      </c>
      <c r="F232" s="6">
        <f t="shared" si="38"/>
        <v>0.11693964655075578</v>
      </c>
      <c r="G232">
        <f t="shared" si="39"/>
        <v>-0.27645349580429895</v>
      </c>
      <c r="H232">
        <f t="shared" si="40"/>
        <v>-2.1299999999999955</v>
      </c>
      <c r="M232">
        <f t="shared" si="41"/>
        <v>6.7005408251325685E-2</v>
      </c>
      <c r="N232">
        <f t="shared" si="42"/>
        <v>-3031.4815203353655</v>
      </c>
      <c r="O232">
        <f t="shared" si="43"/>
        <v>-2.7881700000000182</v>
      </c>
    </row>
    <row r="233" spans="1:15" x14ac:dyDescent="0.25">
      <c r="A233">
        <v>-130</v>
      </c>
      <c r="B233">
        <v>384.63</v>
      </c>
      <c r="C233">
        <v>1.3109999999999999</v>
      </c>
      <c r="D233">
        <f t="shared" si="36"/>
        <v>5.0000000000001155E-3</v>
      </c>
      <c r="E233" s="6">
        <f t="shared" si="37"/>
        <v>2.5850431549059416</v>
      </c>
      <c r="F233" s="6">
        <f t="shared" si="38"/>
        <v>0.11760269169008426</v>
      </c>
      <c r="G233">
        <f t="shared" si="39"/>
        <v>-0.67593905429832546</v>
      </c>
      <c r="H233">
        <f t="shared" si="40"/>
        <v>-2.1599999999999682</v>
      </c>
      <c r="M233">
        <f t="shared" si="41"/>
        <v>6.6459406875781529E-2</v>
      </c>
      <c r="N233">
        <f t="shared" si="42"/>
        <v>-3077.0138857003194</v>
      </c>
      <c r="O233">
        <f t="shared" si="43"/>
        <v>-2.8317599999999552</v>
      </c>
    </row>
    <row r="234" spans="1:15" x14ac:dyDescent="0.25">
      <c r="A234">
        <v>-129</v>
      </c>
      <c r="B234">
        <v>382.47</v>
      </c>
      <c r="C234">
        <v>1.3160000000000001</v>
      </c>
      <c r="D234">
        <f t="shared" si="36"/>
        <v>2.0000000000000018E-2</v>
      </c>
      <c r="E234" s="6">
        <f t="shared" si="37"/>
        <v>2.5825973758414835</v>
      </c>
      <c r="F234" s="6">
        <f t="shared" si="38"/>
        <v>0.11925588927793671</v>
      </c>
      <c r="G234">
        <f t="shared" si="39"/>
        <v>-2.6028074970290755</v>
      </c>
      <c r="H234">
        <f t="shared" si="40"/>
        <v>-2.2100000000000364</v>
      </c>
      <c r="M234">
        <f t="shared" si="41"/>
        <v>6.5905559651258327E-2</v>
      </c>
      <c r="N234">
        <f t="shared" si="42"/>
        <v>-3121.609096816333</v>
      </c>
      <c r="O234">
        <f t="shared" si="43"/>
        <v>-2.9083600000000778</v>
      </c>
    </row>
    <row r="235" spans="1:15" x14ac:dyDescent="0.25">
      <c r="A235">
        <v>-128</v>
      </c>
      <c r="B235">
        <v>380.26</v>
      </c>
      <c r="C235">
        <v>1.3360000000000001</v>
      </c>
      <c r="D235">
        <f t="shared" si="36"/>
        <v>1.8999999999999906E-2</v>
      </c>
      <c r="E235" s="6">
        <f t="shared" si="37"/>
        <v>2.5800806438630075</v>
      </c>
      <c r="F235" s="6">
        <f t="shared" si="38"/>
        <v>0.1258064581395269</v>
      </c>
      <c r="G235">
        <f t="shared" si="39"/>
        <v>-2.3795081760857029</v>
      </c>
      <c r="H235">
        <f t="shared" si="40"/>
        <v>-2.25</v>
      </c>
      <c r="M235">
        <f t="shared" si="41"/>
        <v>6.5344035114420052E-2</v>
      </c>
      <c r="N235">
        <f t="shared" si="42"/>
        <v>-3165.2535686439446</v>
      </c>
      <c r="O235">
        <f t="shared" si="43"/>
        <v>-3.0059999999999936</v>
      </c>
    </row>
    <row r="236" spans="1:15" x14ac:dyDescent="0.25">
      <c r="A236">
        <v>-127</v>
      </c>
      <c r="B236">
        <v>378.01</v>
      </c>
      <c r="C236">
        <v>1.355</v>
      </c>
      <c r="D236">
        <f t="shared" si="36"/>
        <v>2.6000000000000023E-2</v>
      </c>
      <c r="E236" s="6">
        <f t="shared" si="37"/>
        <v>2.5775032889572613</v>
      </c>
      <c r="F236" s="6">
        <f t="shared" si="38"/>
        <v>0.13193929521042452</v>
      </c>
      <c r="G236">
        <f t="shared" si="39"/>
        <v>-3.1278744408761048</v>
      </c>
      <c r="H236">
        <f t="shared" si="40"/>
        <v>-2.2899999999999636</v>
      </c>
      <c r="M236">
        <f t="shared" si="41"/>
        <v>6.4775004142208034E-2</v>
      </c>
      <c r="N236">
        <f t="shared" si="42"/>
        <v>-3207.9340055859534</v>
      </c>
      <c r="O236">
        <f t="shared" si="43"/>
        <v>-3.1029499999999066</v>
      </c>
    </row>
    <row r="237" spans="1:15" x14ac:dyDescent="0.25">
      <c r="A237">
        <v>-126</v>
      </c>
      <c r="B237">
        <v>375.72</v>
      </c>
      <c r="C237">
        <v>1.381</v>
      </c>
      <c r="D237">
        <f t="shared" si="36"/>
        <v>8.0000000000000071E-3</v>
      </c>
      <c r="E237" s="6">
        <f t="shared" si="37"/>
        <v>2.5748643136645399</v>
      </c>
      <c r="F237" s="6">
        <f t="shared" si="38"/>
        <v>0.1401936785786313</v>
      </c>
      <c r="G237">
        <f t="shared" si="39"/>
        <v>-0.9285380357578219</v>
      </c>
      <c r="H237">
        <f t="shared" si="40"/>
        <v>-2.3300000000000409</v>
      </c>
      <c r="M237">
        <f t="shared" si="41"/>
        <v>6.4198639899974902E-2</v>
      </c>
      <c r="N237">
        <f t="shared" si="42"/>
        <v>-3249.6374055386864</v>
      </c>
      <c r="O237">
        <f t="shared" si="43"/>
        <v>-3.2177300000000559</v>
      </c>
    </row>
    <row r="238" spans="1:15" x14ac:dyDescent="0.25">
      <c r="A238">
        <v>-125</v>
      </c>
      <c r="B238">
        <v>373.39</v>
      </c>
      <c r="C238">
        <v>1.389</v>
      </c>
      <c r="D238">
        <f t="shared" si="36"/>
        <v>1.2000000000000011E-2</v>
      </c>
      <c r="E238" s="6">
        <f t="shared" si="37"/>
        <v>2.5721626826463373</v>
      </c>
      <c r="F238" s="6">
        <f t="shared" si="38"/>
        <v>0.14270224573761559</v>
      </c>
      <c r="G238">
        <f t="shared" si="39"/>
        <v>-1.3509588044538827</v>
      </c>
      <c r="H238">
        <f t="shared" si="40"/>
        <v>-2.3700000000000045</v>
      </c>
      <c r="M238">
        <f t="shared" si="41"/>
        <v>6.3615117788919151E-2</v>
      </c>
      <c r="N238">
        <f t="shared" si="42"/>
        <v>-3290.3510638540561</v>
      </c>
      <c r="O238">
        <f t="shared" si="43"/>
        <v>-3.2919300000000273</v>
      </c>
    </row>
    <row r="239" spans="1:15" x14ac:dyDescent="0.25">
      <c r="A239">
        <v>-124</v>
      </c>
      <c r="B239">
        <v>371.02</v>
      </c>
      <c r="C239">
        <v>1.401</v>
      </c>
      <c r="D239">
        <f t="shared" si="36"/>
        <v>1.8000000000000016E-2</v>
      </c>
      <c r="E239" s="6">
        <f t="shared" si="37"/>
        <v>2.5693973210854648</v>
      </c>
      <c r="F239" s="6">
        <f t="shared" si="38"/>
        <v>0.1464381352857746</v>
      </c>
      <c r="G239">
        <f t="shared" si="39"/>
        <v>-1.9589584905198076</v>
      </c>
      <c r="H239">
        <f t="shared" si="40"/>
        <v>-2.4099999999999682</v>
      </c>
      <c r="M239">
        <f t="shared" si="41"/>
        <v>6.3024615392835395E-2</v>
      </c>
      <c r="N239">
        <f t="shared" si="42"/>
        <v>-3330.0625772112207</v>
      </c>
      <c r="O239">
        <f t="shared" si="43"/>
        <v>-3.3764099999999377</v>
      </c>
    </row>
    <row r="240" spans="1:15" x14ac:dyDescent="0.25">
      <c r="A240">
        <v>-123</v>
      </c>
      <c r="B240">
        <v>368.61</v>
      </c>
      <c r="C240">
        <v>1.419</v>
      </c>
      <c r="D240">
        <f t="shared" si="36"/>
        <v>4.9999999999998934E-3</v>
      </c>
      <c r="E240" s="6">
        <f t="shared" si="37"/>
        <v>2.5665671129934964</v>
      </c>
      <c r="F240" s="6">
        <f t="shared" si="38"/>
        <v>0.15198239545747402</v>
      </c>
      <c r="G240">
        <f t="shared" si="39"/>
        <v>-0.52744516390073803</v>
      </c>
      <c r="H240">
        <f t="shared" si="40"/>
        <v>-2.4499999999999886</v>
      </c>
      <c r="M240">
        <f t="shared" si="41"/>
        <v>6.2427312424197252E-2</v>
      </c>
      <c r="N240">
        <f t="shared" si="42"/>
        <v>-3368.7598473966327</v>
      </c>
      <c r="O240">
        <f t="shared" si="43"/>
        <v>-3.4765500000000307</v>
      </c>
    </row>
    <row r="241" spans="1:15" x14ac:dyDescent="0.25">
      <c r="A241">
        <v>-122</v>
      </c>
      <c r="B241">
        <v>366.16</v>
      </c>
      <c r="C241">
        <v>1.4239999999999999</v>
      </c>
      <c r="D241">
        <f t="shared" si="36"/>
        <v>1.5000000000000124E-2</v>
      </c>
      <c r="E241" s="6">
        <f t="shared" si="37"/>
        <v>2.5636708994192432</v>
      </c>
      <c r="F241" s="6">
        <f t="shared" si="38"/>
        <v>0.15350998930083753</v>
      </c>
      <c r="G241">
        <f t="shared" si="39"/>
        <v>-1.5294945650798155</v>
      </c>
      <c r="H241">
        <f t="shared" si="40"/>
        <v>-2.5</v>
      </c>
      <c r="M241">
        <f t="shared" si="41"/>
        <v>6.1823390669588509E-2</v>
      </c>
      <c r="N241">
        <f t="shared" si="42"/>
        <v>-3406.4310849913486</v>
      </c>
      <c r="O241">
        <f t="shared" si="43"/>
        <v>-3.5599999999999783</v>
      </c>
    </row>
    <row r="242" spans="1:15" x14ac:dyDescent="0.25">
      <c r="A242">
        <v>-121</v>
      </c>
      <c r="B242">
        <v>363.66</v>
      </c>
      <c r="C242">
        <v>1.4390000000000001</v>
      </c>
      <c r="D242">
        <f t="shared" si="36"/>
        <v>1.4999999999999902E-2</v>
      </c>
      <c r="E242" s="6">
        <f t="shared" si="37"/>
        <v>2.5606955343936537</v>
      </c>
      <c r="F242" s="6">
        <f t="shared" si="38"/>
        <v>0.15806079393660522</v>
      </c>
      <c r="G242">
        <f t="shared" si="39"/>
        <v>-1.4853767603863954</v>
      </c>
      <c r="H242">
        <f t="shared" si="40"/>
        <v>-2.5300000000000296</v>
      </c>
      <c r="M242">
        <f t="shared" si="41"/>
        <v>6.1213033934499325E-2</v>
      </c>
      <c r="N242">
        <f t="shared" si="42"/>
        <v>-3443.0648129644587</v>
      </c>
      <c r="O242">
        <f t="shared" si="43"/>
        <v>-3.6406700000000338</v>
      </c>
    </row>
    <row r="243" spans="1:15" x14ac:dyDescent="0.25">
      <c r="A243">
        <v>-120</v>
      </c>
      <c r="B243">
        <v>361.13</v>
      </c>
      <c r="C243">
        <v>1.454</v>
      </c>
      <c r="D243">
        <f t="shared" si="36"/>
        <v>1.0000000000000009E-2</v>
      </c>
      <c r="E243" s="6">
        <f t="shared" si="37"/>
        <v>2.5576635678875652</v>
      </c>
      <c r="F243" s="6">
        <f t="shared" si="38"/>
        <v>0.16256440652301901</v>
      </c>
      <c r="G243">
        <f t="shared" si="39"/>
        <v>-0.95968103291465257</v>
      </c>
      <c r="H243">
        <f t="shared" si="40"/>
        <v>-2.5699999999999932</v>
      </c>
      <c r="M243">
        <f t="shared" si="41"/>
        <v>6.0596427987503906E-2</v>
      </c>
      <c r="N243">
        <f t="shared" si="42"/>
        <v>-3478.6498701715486</v>
      </c>
      <c r="O243">
        <f t="shared" si="43"/>
        <v>-3.736780000000004</v>
      </c>
    </row>
    <row r="244" spans="1:15" x14ac:dyDescent="0.25">
      <c r="A244">
        <v>-119</v>
      </c>
      <c r="B244">
        <v>358.56</v>
      </c>
      <c r="C244">
        <v>1.464</v>
      </c>
      <c r="D244">
        <f t="shared" si="36"/>
        <v>1.9000000000000128E-2</v>
      </c>
      <c r="E244" s="6">
        <f t="shared" si="37"/>
        <v>2.5545618391909861</v>
      </c>
      <c r="F244" s="6">
        <f t="shared" si="38"/>
        <v>0.16554107672237306</v>
      </c>
      <c r="G244">
        <f t="shared" si="39"/>
        <v>-1.7650026225067901</v>
      </c>
      <c r="H244">
        <f t="shared" si="40"/>
        <v>-2.6100000000000136</v>
      </c>
      <c r="M244">
        <f t="shared" si="41"/>
        <v>5.9973760503836911E-2</v>
      </c>
      <c r="N244">
        <f t="shared" si="42"/>
        <v>-3513.1754147571205</v>
      </c>
      <c r="O244">
        <f t="shared" si="43"/>
        <v>-3.8210400000000373</v>
      </c>
    </row>
    <row r="245" spans="1:15" x14ac:dyDescent="0.25">
      <c r="A245">
        <v>-118</v>
      </c>
      <c r="B245">
        <v>355.95</v>
      </c>
      <c r="C245">
        <v>1.4830000000000001</v>
      </c>
      <c r="D245">
        <f t="shared" si="36"/>
        <v>2.2999999999999909E-2</v>
      </c>
      <c r="E245" s="6">
        <f t="shared" si="37"/>
        <v>2.5513889972730204</v>
      </c>
      <c r="F245" s="6">
        <f t="shared" si="38"/>
        <v>0.17114115102838207</v>
      </c>
      <c r="G245">
        <f t="shared" si="39"/>
        <v>-2.0595006931676147</v>
      </c>
      <c r="H245">
        <f t="shared" si="40"/>
        <v>-2.6499999999999773</v>
      </c>
      <c r="M245">
        <f t="shared" si="41"/>
        <v>5.934522100838506E-2</v>
      </c>
      <c r="N245">
        <f t="shared" si="42"/>
        <v>-3546.6309274599262</v>
      </c>
      <c r="O245">
        <f t="shared" si="43"/>
        <v>-3.929949999999943</v>
      </c>
    </row>
    <row r="246" spans="1:15" x14ac:dyDescent="0.25">
      <c r="A246">
        <v>-117</v>
      </c>
      <c r="B246">
        <v>353.3</v>
      </c>
      <c r="C246">
        <v>1.506</v>
      </c>
      <c r="D246">
        <f t="shared" si="36"/>
        <v>1.0999999999999899E-2</v>
      </c>
      <c r="E246" s="6">
        <f t="shared" si="37"/>
        <v>2.5481436374348454</v>
      </c>
      <c r="F246" s="6">
        <f t="shared" si="38"/>
        <v>0.17782497186468177</v>
      </c>
      <c r="G246">
        <f t="shared" si="39"/>
        <v>-0.95218030800570275</v>
      </c>
      <c r="H246">
        <f t="shared" si="40"/>
        <v>-2.6899999999999977</v>
      </c>
      <c r="M246">
        <f t="shared" si="41"/>
        <v>5.8711000818111682E-2</v>
      </c>
      <c r="N246">
        <f t="shared" si="42"/>
        <v>-3579.0062148202251</v>
      </c>
      <c r="O246">
        <f t="shared" si="43"/>
        <v>-4.0511399999999762</v>
      </c>
    </row>
    <row r="247" spans="1:15" x14ac:dyDescent="0.25">
      <c r="A247">
        <v>-116</v>
      </c>
      <c r="B247">
        <v>350.61</v>
      </c>
      <c r="C247">
        <v>1.5169999999999999</v>
      </c>
      <c r="D247">
        <f t="shared" si="36"/>
        <v>1.9000000000000128E-2</v>
      </c>
      <c r="E247" s="6">
        <f t="shared" si="37"/>
        <v>2.5448242987597278</v>
      </c>
      <c r="F247" s="6">
        <f t="shared" si="38"/>
        <v>0.18098558078673047</v>
      </c>
      <c r="G247">
        <f t="shared" si="39"/>
        <v>-1.5981874456494878</v>
      </c>
      <c r="H247">
        <f t="shared" si="40"/>
        <v>-2.7200000000000273</v>
      </c>
      <c r="M247">
        <f t="shared" si="41"/>
        <v>5.8071292983931426E-2</v>
      </c>
      <c r="N247">
        <f t="shared" si="42"/>
        <v>-3610.2914122879524</v>
      </c>
      <c r="O247">
        <f t="shared" si="43"/>
        <v>-4.1262400000000348</v>
      </c>
    </row>
    <row r="248" spans="1:15" x14ac:dyDescent="0.25">
      <c r="A248">
        <v>-115</v>
      </c>
      <c r="B248">
        <v>347.89</v>
      </c>
      <c r="C248">
        <v>1.536</v>
      </c>
      <c r="D248">
        <f t="shared" si="36"/>
        <v>1.8000000000000016E-2</v>
      </c>
      <c r="E248" s="6">
        <f t="shared" si="37"/>
        <v>2.5414419452545256</v>
      </c>
      <c r="F248" s="6">
        <f t="shared" si="38"/>
        <v>0.18639121569549319</v>
      </c>
      <c r="G248">
        <f t="shared" si="39"/>
        <v>-1.4573919208455817</v>
      </c>
      <c r="H248">
        <f t="shared" si="40"/>
        <v>-2.7699999999999818</v>
      </c>
      <c r="M248">
        <f t="shared" si="41"/>
        <v>5.7426292232052416E-2</v>
      </c>
      <c r="N248">
        <f t="shared" si="42"/>
        <v>-3640.4769872308843</v>
      </c>
      <c r="O248">
        <f t="shared" si="43"/>
        <v>-4.2547199999999785</v>
      </c>
    </row>
    <row r="249" spans="1:15" x14ac:dyDescent="0.25">
      <c r="A249">
        <v>-114</v>
      </c>
      <c r="B249">
        <v>345.12</v>
      </c>
      <c r="C249">
        <v>1.554</v>
      </c>
      <c r="D249">
        <f t="shared" si="36"/>
        <v>1.8999999999999906E-2</v>
      </c>
      <c r="E249" s="6">
        <f t="shared" si="37"/>
        <v>2.5379701277584696</v>
      </c>
      <c r="F249" s="6">
        <f t="shared" si="38"/>
        <v>0.19145101446489549</v>
      </c>
      <c r="G249">
        <f t="shared" si="39"/>
        <v>-1.4917822320603911</v>
      </c>
      <c r="H249">
        <f t="shared" si="40"/>
        <v>-2.8000000000000114</v>
      </c>
      <c r="M249">
        <f t="shared" si="41"/>
        <v>5.6776194904804247E-2</v>
      </c>
      <c r="N249">
        <f t="shared" si="42"/>
        <v>-3669.5537418418421</v>
      </c>
      <c r="O249">
        <f t="shared" si="43"/>
        <v>-4.3512000000000386</v>
      </c>
    </row>
    <row r="250" spans="1:15" x14ac:dyDescent="0.25">
      <c r="A250">
        <v>-113</v>
      </c>
      <c r="B250">
        <v>342.32</v>
      </c>
      <c r="C250">
        <v>1.573</v>
      </c>
      <c r="D250">
        <f t="shared" si="36"/>
        <v>2.7000000000000135E-2</v>
      </c>
      <c r="E250" s="6">
        <f t="shared" si="37"/>
        <v>2.5344322734758764</v>
      </c>
      <c r="F250" s="6">
        <f t="shared" si="38"/>
        <v>0.19672872262328683</v>
      </c>
      <c r="G250">
        <f t="shared" si="39"/>
        <v>-2.050116833269211</v>
      </c>
      <c r="H250">
        <f t="shared" si="40"/>
        <v>-2.8299999999999841</v>
      </c>
      <c r="M250">
        <f t="shared" si="41"/>
        <v>5.6121198900968963E-2</v>
      </c>
      <c r="N250">
        <f t="shared" si="42"/>
        <v>-3697.5128159440851</v>
      </c>
      <c r="O250">
        <f t="shared" si="43"/>
        <v>-4.4515899999999631</v>
      </c>
    </row>
    <row r="251" spans="1:15" x14ac:dyDescent="0.25">
      <c r="A251">
        <v>-112</v>
      </c>
      <c r="B251">
        <v>339.49</v>
      </c>
      <c r="C251">
        <v>1.6</v>
      </c>
      <c r="D251">
        <f t="shared" si="36"/>
        <v>2.2999999999999909E-2</v>
      </c>
      <c r="E251" s="6">
        <f t="shared" si="37"/>
        <v>2.5308269862489765</v>
      </c>
      <c r="F251" s="6">
        <f t="shared" si="38"/>
        <v>0.20411998265592479</v>
      </c>
      <c r="G251">
        <f t="shared" si="39"/>
        <v>-1.6752928086405758</v>
      </c>
      <c r="H251">
        <f t="shared" si="40"/>
        <v>-2.8799999999999955</v>
      </c>
      <c r="M251">
        <f t="shared" si="41"/>
        <v>5.5461503615633664E-2</v>
      </c>
      <c r="N251">
        <f t="shared" si="42"/>
        <v>-3724.3456896939965</v>
      </c>
      <c r="O251">
        <f t="shared" si="43"/>
        <v>-4.607999999999973</v>
      </c>
    </row>
    <row r="252" spans="1:15" x14ac:dyDescent="0.25">
      <c r="A252">
        <v>-111</v>
      </c>
      <c r="B252">
        <v>336.61</v>
      </c>
      <c r="C252">
        <v>1.623</v>
      </c>
      <c r="D252">
        <f t="shared" si="36"/>
        <v>2.0000000000000018E-2</v>
      </c>
      <c r="E252" s="6">
        <f t="shared" si="37"/>
        <v>2.5271270138391762</v>
      </c>
      <c r="F252" s="6">
        <f t="shared" si="38"/>
        <v>0.21031851982623187</v>
      </c>
      <c r="G252">
        <f t="shared" si="39"/>
        <v>-1.4154701458349785</v>
      </c>
      <c r="H252">
        <f t="shared" si="40"/>
        <v>-2.9000000000000341</v>
      </c>
      <c r="M252">
        <f t="shared" si="41"/>
        <v>5.4797309879582735E-2</v>
      </c>
      <c r="N252">
        <f t="shared" si="42"/>
        <v>-3750.0441861802542</v>
      </c>
      <c r="O252">
        <f t="shared" si="43"/>
        <v>-4.7067000000000618</v>
      </c>
    </row>
    <row r="253" spans="1:15" x14ac:dyDescent="0.25">
      <c r="A253">
        <v>-110</v>
      </c>
      <c r="B253">
        <v>333.71</v>
      </c>
      <c r="C253">
        <v>1.643</v>
      </c>
      <c r="D253">
        <f t="shared" si="36"/>
        <v>2.6999999999999913E-2</v>
      </c>
      <c r="E253" s="6">
        <f t="shared" si="37"/>
        <v>2.5233692209782803</v>
      </c>
      <c r="F253" s="6">
        <f t="shared" si="38"/>
        <v>0.21563756343506174</v>
      </c>
      <c r="G253">
        <f t="shared" si="39"/>
        <v>-1.8357031452199741</v>
      </c>
      <c r="H253">
        <f t="shared" si="40"/>
        <v>-2.9499999999999886</v>
      </c>
      <c r="M253">
        <f t="shared" si="41"/>
        <v>5.4128819898247839E-2</v>
      </c>
      <c r="N253">
        <f t="shared" si="42"/>
        <v>-3774.6004739186942</v>
      </c>
      <c r="O253">
        <f t="shared" si="43"/>
        <v>-4.8468500000000017</v>
      </c>
    </row>
    <row r="254" spans="1:15" x14ac:dyDescent="0.25">
      <c r="A254">
        <v>-109</v>
      </c>
      <c r="B254">
        <v>330.76</v>
      </c>
      <c r="C254">
        <v>1.67</v>
      </c>
      <c r="D254">
        <f t="shared" si="36"/>
        <v>1.9000000000000128E-2</v>
      </c>
      <c r="E254" s="6">
        <f t="shared" si="37"/>
        <v>2.5195129832576257</v>
      </c>
      <c r="F254" s="6">
        <f t="shared" si="38"/>
        <v>0.22271647114758325</v>
      </c>
      <c r="G254">
        <f t="shared" si="39"/>
        <v>-1.2542311691556109</v>
      </c>
      <c r="H254">
        <f t="shared" si="40"/>
        <v>-2.9699999999999704</v>
      </c>
      <c r="M254">
        <f t="shared" si="41"/>
        <v>5.3456237190234623E-2</v>
      </c>
      <c r="N254">
        <f t="shared" si="42"/>
        <v>-3798.0070692420841</v>
      </c>
      <c r="O254">
        <f t="shared" si="43"/>
        <v>-4.9598999999999487</v>
      </c>
    </row>
    <row r="255" spans="1:15" x14ac:dyDescent="0.25">
      <c r="A255">
        <v>-108</v>
      </c>
      <c r="B255">
        <v>327.79</v>
      </c>
      <c r="C255">
        <v>1.6890000000000001</v>
      </c>
      <c r="D255">
        <f t="shared" si="36"/>
        <v>2.0999999999999908E-2</v>
      </c>
      <c r="E255" s="6">
        <f t="shared" si="37"/>
        <v>2.5155957002684515</v>
      </c>
      <c r="F255" s="6">
        <f t="shared" si="38"/>
        <v>0.22762964957100867</v>
      </c>
      <c r="G255">
        <f t="shared" si="39"/>
        <v>-1.3350085953389881</v>
      </c>
      <c r="H255">
        <f t="shared" si="40"/>
        <v>-3.0200000000000387</v>
      </c>
      <c r="M255">
        <f t="shared" si="41"/>
        <v>5.2779766525444291E-2</v>
      </c>
      <c r="N255">
        <f t="shared" si="42"/>
        <v>-3820.2568385840882</v>
      </c>
      <c r="O255">
        <f t="shared" si="43"/>
        <v>-5.100780000000106</v>
      </c>
    </row>
    <row r="256" spans="1:15" x14ac:dyDescent="0.25">
      <c r="A256">
        <v>-107</v>
      </c>
      <c r="B256">
        <v>324.77</v>
      </c>
      <c r="C256">
        <v>1.71</v>
      </c>
      <c r="D256">
        <f t="shared" si="36"/>
        <v>2.6000000000000023E-2</v>
      </c>
      <c r="E256" s="6">
        <f t="shared" si="37"/>
        <v>2.511575905309916</v>
      </c>
      <c r="F256" s="6">
        <f t="shared" si="38"/>
        <v>0.23299611039215382</v>
      </c>
      <c r="G256">
        <f t="shared" si="39"/>
        <v>-1.6045677558831326</v>
      </c>
      <c r="H256">
        <f t="shared" si="40"/>
        <v>-3.0399999999999636</v>
      </c>
      <c r="M256">
        <f t="shared" si="41"/>
        <v>5.209961386280916E-2</v>
      </c>
      <c r="N256">
        <f t="shared" si="42"/>
        <v>-3841.3430006567173</v>
      </c>
      <c r="O256">
        <f t="shared" si="43"/>
        <v>-5.1983999999999035</v>
      </c>
    </row>
    <row r="257" spans="1:15" x14ac:dyDescent="0.25">
      <c r="A257">
        <v>-106</v>
      </c>
      <c r="B257">
        <v>321.73</v>
      </c>
      <c r="C257">
        <v>1.736</v>
      </c>
      <c r="D257">
        <f t="shared" si="36"/>
        <v>1.8000000000000016E-2</v>
      </c>
      <c r="E257" s="6">
        <f t="shared" si="37"/>
        <v>2.507491558965369</v>
      </c>
      <c r="F257" s="6">
        <f t="shared" si="38"/>
        <v>0.2395497208404731</v>
      </c>
      <c r="G257">
        <f t="shared" si="39"/>
        <v>-1.0723452280786581</v>
      </c>
      <c r="H257">
        <f t="shared" si="40"/>
        <v>-3.0800000000000409</v>
      </c>
      <c r="M257">
        <f t="shared" si="41"/>
        <v>5.1415986287660857E-2</v>
      </c>
      <c r="N257">
        <f t="shared" si="42"/>
        <v>-3861.2591285205972</v>
      </c>
      <c r="O257">
        <f t="shared" si="43"/>
        <v>-5.346880000000092</v>
      </c>
    </row>
    <row r="258" spans="1:15" x14ac:dyDescent="0.25">
      <c r="A258">
        <v>-105</v>
      </c>
      <c r="B258">
        <v>318.64999999999998</v>
      </c>
      <c r="C258">
        <v>1.754</v>
      </c>
      <c r="D258">
        <f t="shared" si="36"/>
        <v>1.8999999999999906E-2</v>
      </c>
      <c r="E258" s="6">
        <f t="shared" si="37"/>
        <v>2.5033139228158845</v>
      </c>
      <c r="F258" s="6">
        <f t="shared" si="38"/>
        <v>0.24402958903002173</v>
      </c>
      <c r="G258">
        <f t="shared" si="39"/>
        <v>-1.0985197306327705</v>
      </c>
      <c r="H258">
        <f t="shared" si="40"/>
        <v>-3.1099999999999568</v>
      </c>
      <c r="M258">
        <f t="shared" si="41"/>
        <v>5.0729091948750166E-2</v>
      </c>
      <c r="N258">
        <f t="shared" si="42"/>
        <v>-3879.9991515474135</v>
      </c>
      <c r="O258">
        <f t="shared" si="43"/>
        <v>-5.4549399999999331</v>
      </c>
    </row>
    <row r="259" spans="1:15" x14ac:dyDescent="0.25">
      <c r="A259">
        <v>-104</v>
      </c>
      <c r="B259">
        <v>315.54000000000002</v>
      </c>
      <c r="C259">
        <v>1.7729999999999999</v>
      </c>
      <c r="D259">
        <f t="shared" si="36"/>
        <v>2.0000000000000018E-2</v>
      </c>
      <c r="E259" s="6">
        <f t="shared" si="37"/>
        <v>2.4990544211971009</v>
      </c>
      <c r="F259" s="6">
        <f t="shared" si="38"/>
        <v>0.24870873560091777</v>
      </c>
      <c r="G259">
        <f t="shared" si="39"/>
        <v>-1.1216002341070379</v>
      </c>
      <c r="H259">
        <f t="shared" si="40"/>
        <v>-3.1400000000000432</v>
      </c>
      <c r="M259">
        <f t="shared" si="41"/>
        <v>5.0039139994937809E-2</v>
      </c>
      <c r="N259">
        <f t="shared" si="42"/>
        <v>-3897.5573572739386</v>
      </c>
      <c r="O259">
        <f t="shared" si="43"/>
        <v>-5.567220000000078</v>
      </c>
    </row>
    <row r="260" spans="1:15" x14ac:dyDescent="0.25">
      <c r="A260">
        <v>-103</v>
      </c>
      <c r="B260">
        <v>312.39999999999998</v>
      </c>
      <c r="C260">
        <v>1.7929999999999999</v>
      </c>
      <c r="D260">
        <f t="shared" ref="D260:D323" si="44">C261-C260</f>
        <v>1.2000000000000011E-2</v>
      </c>
      <c r="E260" s="6">
        <f t="shared" ref="E260:E323" si="45">LOG(B260)</f>
        <v>2.4947110252052629</v>
      </c>
      <c r="F260" s="6">
        <f t="shared" ref="F260:F323" si="46">LOG(C260)</f>
        <v>0.25358028956218281</v>
      </c>
      <c r="G260">
        <f t="shared" ref="G260:G323" si="47">(F261-F260)/(E261-E260)</f>
        <v>-0.65401940761026323</v>
      </c>
      <c r="H260">
        <f t="shared" ref="H260:H323" si="48">B261-B260</f>
        <v>-3.1699999999999591</v>
      </c>
      <c r="M260">
        <f t="shared" ref="M260:M323" si="49">$K$39*((1-COS(RADIANS(A260))+($K$39/$K$38)*(1-SQRT(1-(($K$39/$K$38)^2)*SIN(RADIANS(A260))))))</f>
        <v>4.9346340511575056E-2</v>
      </c>
      <c r="N260">
        <f t="shared" ref="N260:N323" si="50">$K$39*($K$41^2)*((SIN(RADIANS(A260))))+($K$40/2)*(SIN(2*RADIANS(A260)))</f>
        <v>-3913.9283931470609</v>
      </c>
      <c r="O260">
        <f t="shared" ref="O260:O323" si="51">(C260*100000)*((B261/100000)-(B260/100000))</f>
        <v>-5.683809999999915</v>
      </c>
    </row>
    <row r="261" spans="1:15" x14ac:dyDescent="0.25">
      <c r="A261">
        <v>-102</v>
      </c>
      <c r="B261">
        <v>309.23</v>
      </c>
      <c r="C261">
        <v>1.8049999999999999</v>
      </c>
      <c r="D261">
        <f t="shared" si="44"/>
        <v>1.7000000000000126E-2</v>
      </c>
      <c r="E261" s="6">
        <f t="shared" si="45"/>
        <v>2.4902816204417575</v>
      </c>
      <c r="F261" s="6">
        <f t="shared" si="46"/>
        <v>0.25647720624167669</v>
      </c>
      <c r="G261">
        <f t="shared" si="47"/>
        <v>-0.90117541013635383</v>
      </c>
      <c r="H261">
        <f t="shared" si="48"/>
        <v>-3.2000000000000455</v>
      </c>
      <c r="M261">
        <f t="shared" si="49"/>
        <v>4.8650904456593799E-2</v>
      </c>
      <c r="N261">
        <f t="shared" si="50"/>
        <v>-3929.1072681592864</v>
      </c>
      <c r="O261">
        <f t="shared" si="51"/>
        <v>-5.776000000000062</v>
      </c>
    </row>
    <row r="262" spans="1:15" x14ac:dyDescent="0.25">
      <c r="A262">
        <v>-101</v>
      </c>
      <c r="B262">
        <v>306.02999999999997</v>
      </c>
      <c r="C262">
        <v>1.8220000000000001</v>
      </c>
      <c r="D262">
        <f t="shared" si="44"/>
        <v>1.8999999999999906E-2</v>
      </c>
      <c r="E262" s="6">
        <f t="shared" si="45"/>
        <v>2.4857640022849474</v>
      </c>
      <c r="F262" s="6">
        <f t="shared" si="46"/>
        <v>0.26054837263697944</v>
      </c>
      <c r="G262">
        <f t="shared" si="47"/>
        <v>-0.97770992628196773</v>
      </c>
      <c r="H262">
        <f t="shared" si="48"/>
        <v>-3.2299999999999613</v>
      </c>
      <c r="M262">
        <f t="shared" si="49"/>
        <v>4.7953043596325268E-2</v>
      </c>
      <c r="N262">
        <f t="shared" si="50"/>
        <v>-3943.0893543742031</v>
      </c>
      <c r="O262">
        <f t="shared" si="51"/>
        <v>-5.8850599999998963</v>
      </c>
    </row>
    <row r="263" spans="1:15" x14ac:dyDescent="0.25">
      <c r="A263">
        <v>-100</v>
      </c>
      <c r="B263">
        <v>302.8</v>
      </c>
      <c r="C263">
        <v>1.841</v>
      </c>
      <c r="D263">
        <f t="shared" si="44"/>
        <v>2.200000000000002E-2</v>
      </c>
      <c r="E263" s="6">
        <f t="shared" si="45"/>
        <v>2.4811558708280352</v>
      </c>
      <c r="F263" s="6">
        <f t="shared" si="46"/>
        <v>0.26505378850401468</v>
      </c>
      <c r="G263">
        <f t="shared" si="47"/>
        <v>-1.0974296102426613</v>
      </c>
      <c r="H263">
        <f t="shared" si="48"/>
        <v>-3.2599999999999909</v>
      </c>
      <c r="M263">
        <f t="shared" si="49"/>
        <v>4.7252970441066917E-2</v>
      </c>
      <c r="N263">
        <f t="shared" si="50"/>
        <v>-3955.8703883414364</v>
      </c>
      <c r="O263">
        <f t="shared" si="51"/>
        <v>-6.0016600000000464</v>
      </c>
    </row>
    <row r="264" spans="1:15" x14ac:dyDescent="0.25">
      <c r="A264">
        <v>-99</v>
      </c>
      <c r="B264">
        <v>299.54000000000002</v>
      </c>
      <c r="C264">
        <v>1.863</v>
      </c>
      <c r="D264">
        <f t="shared" si="44"/>
        <v>2.8000000000000025E-2</v>
      </c>
      <c r="E264" s="6">
        <f t="shared" si="45"/>
        <v>2.4764548254543031</v>
      </c>
      <c r="F264" s="6">
        <f t="shared" si="46"/>
        <v>0.27021285489624264</v>
      </c>
      <c r="G264">
        <f t="shared" si="47"/>
        <v>-1.3548589499395547</v>
      </c>
      <c r="H264">
        <f t="shared" si="48"/>
        <v>-3.2800000000000296</v>
      </c>
      <c r="M264">
        <f t="shared" si="49"/>
        <v>4.6550898180417112E-2</v>
      </c>
      <c r="N264">
        <f t="shared" si="50"/>
        <v>-3967.4464724006689</v>
      </c>
      <c r="O264">
        <f t="shared" si="51"/>
        <v>-6.1106400000000676</v>
      </c>
    </row>
    <row r="265" spans="1:15" x14ac:dyDescent="0.25">
      <c r="A265">
        <v>-98</v>
      </c>
      <c r="B265">
        <v>296.26</v>
      </c>
      <c r="C265">
        <v>1.891</v>
      </c>
      <c r="D265">
        <f t="shared" si="44"/>
        <v>2.8000000000000025E-2</v>
      </c>
      <c r="E265" s="6">
        <f t="shared" si="45"/>
        <v>2.4716730185000912</v>
      </c>
      <c r="F265" s="6">
        <f t="shared" si="46"/>
        <v>0.27669152884503972</v>
      </c>
      <c r="G265">
        <f t="shared" si="47"/>
        <v>-1.3082128812824485</v>
      </c>
      <c r="H265">
        <f t="shared" si="48"/>
        <v>-3.3100000000000023</v>
      </c>
      <c r="M265">
        <f t="shared" si="49"/>
        <v>4.5847040618397214E-2</v>
      </c>
      <c r="N265">
        <f t="shared" si="50"/>
        <v>-3977.8140758743002</v>
      </c>
      <c r="O265">
        <f t="shared" si="51"/>
        <v>-6.2592099999999782</v>
      </c>
    </row>
    <row r="266" spans="1:15" x14ac:dyDescent="0.25">
      <c r="A266">
        <v>-97</v>
      </c>
      <c r="B266">
        <v>292.95</v>
      </c>
      <c r="C266">
        <v>1.919</v>
      </c>
      <c r="D266">
        <f t="shared" si="44"/>
        <v>2.6000000000000023E-2</v>
      </c>
      <c r="E266" s="6">
        <f t="shared" si="45"/>
        <v>2.4667935023435357</v>
      </c>
      <c r="F266" s="6">
        <f t="shared" si="46"/>
        <v>0.28307497473547155</v>
      </c>
      <c r="G266">
        <f t="shared" si="47"/>
        <v>-1.173632752824771</v>
      </c>
      <c r="H266">
        <f t="shared" si="48"/>
        <v>-3.339999999999975</v>
      </c>
      <c r="M266">
        <f t="shared" si="49"/>
        <v>4.5141612108380795E-2</v>
      </c>
      <c r="N266">
        <f t="shared" si="50"/>
        <v>-3986.970036148402</v>
      </c>
      <c r="O266">
        <f t="shared" si="51"/>
        <v>-6.4094599999999682</v>
      </c>
    </row>
    <row r="267" spans="1:15" x14ac:dyDescent="0.25">
      <c r="A267">
        <v>-96</v>
      </c>
      <c r="B267">
        <v>289.61</v>
      </c>
      <c r="C267">
        <v>1.9450000000000001</v>
      </c>
      <c r="D267">
        <f t="shared" si="44"/>
        <v>3.2000000000000028E-2</v>
      </c>
      <c r="E267" s="6">
        <f t="shared" si="45"/>
        <v>2.4618135536226196</v>
      </c>
      <c r="F267" s="6">
        <f t="shared" si="46"/>
        <v>0.28891960566172653</v>
      </c>
      <c r="G267">
        <f t="shared" si="47"/>
        <v>-1.3942046878086307</v>
      </c>
      <c r="H267">
        <f t="shared" si="48"/>
        <v>-3.3700000000000045</v>
      </c>
      <c r="M267">
        <f t="shared" si="49"/>
        <v>4.4434827487849687E-2</v>
      </c>
      <c r="N267">
        <f t="shared" si="50"/>
        <v>-3994.91155964161</v>
      </c>
      <c r="O267">
        <f t="shared" si="51"/>
        <v>-6.5546499999999588</v>
      </c>
    </row>
    <row r="268" spans="1:15" x14ac:dyDescent="0.25">
      <c r="A268">
        <v>-95</v>
      </c>
      <c r="B268">
        <v>286.24</v>
      </c>
      <c r="C268">
        <v>1.9770000000000001</v>
      </c>
      <c r="D268">
        <f t="shared" si="44"/>
        <v>2.8999999999999693E-2</v>
      </c>
      <c r="E268" s="6">
        <f t="shared" si="45"/>
        <v>2.4567303232232978</v>
      </c>
      <c r="F268" s="6">
        <f t="shared" si="46"/>
        <v>0.29600666931367231</v>
      </c>
      <c r="G268">
        <f t="shared" si="47"/>
        <v>-1.2259200408098347</v>
      </c>
      <c r="H268">
        <f t="shared" si="48"/>
        <v>-3.3799999999999955</v>
      </c>
      <c r="M268">
        <f t="shared" si="49"/>
        <v>4.3726902012996796E-2</v>
      </c>
      <c r="N268">
        <f t="shared" si="50"/>
        <v>-4001.6362226616684</v>
      </c>
      <c r="O268">
        <f t="shared" si="51"/>
        <v>-6.6822600000000127</v>
      </c>
    </row>
    <row r="269" spans="1:15" x14ac:dyDescent="0.25">
      <c r="A269">
        <v>-94</v>
      </c>
      <c r="B269">
        <v>282.86</v>
      </c>
      <c r="C269">
        <v>2.0059999999999998</v>
      </c>
      <c r="D269">
        <f t="shared" si="44"/>
        <v>3.2000000000000028E-2</v>
      </c>
      <c r="E269" s="6">
        <f t="shared" si="45"/>
        <v>2.4515715370380673</v>
      </c>
      <c r="F269" s="6">
        <f t="shared" si="46"/>
        <v>0.30233092868439926</v>
      </c>
      <c r="G269">
        <f t="shared" si="47"/>
        <v>-1.3048602463867478</v>
      </c>
      <c r="H269">
        <f t="shared" si="48"/>
        <v>-3.410000000000025</v>
      </c>
      <c r="M269">
        <f t="shared" si="49"/>
        <v>4.3018051293195587E-2</v>
      </c>
      <c r="N269">
        <f t="shared" si="50"/>
        <v>-4007.1419721493435</v>
      </c>
      <c r="O269">
        <f t="shared" si="51"/>
        <v>-6.840460000000089</v>
      </c>
    </row>
    <row r="270" spans="1:15" x14ac:dyDescent="0.25">
      <c r="A270">
        <v>-93</v>
      </c>
      <c r="B270">
        <v>279.45</v>
      </c>
      <c r="C270">
        <v>2.0379999999999998</v>
      </c>
      <c r="D270">
        <f t="shared" si="44"/>
        <v>3.7000000000000366E-2</v>
      </c>
      <c r="E270" s="6">
        <f t="shared" si="45"/>
        <v>2.4463041139519239</v>
      </c>
      <c r="F270" s="6">
        <f t="shared" si="46"/>
        <v>0.30920417967040753</v>
      </c>
      <c r="G270">
        <f t="shared" si="47"/>
        <v>-1.4568528856572165</v>
      </c>
      <c r="H270">
        <f t="shared" si="48"/>
        <v>-3.4300000000000068</v>
      </c>
      <c r="M270">
        <f t="shared" si="49"/>
        <v>4.2308491225355967E-2</v>
      </c>
      <c r="N270">
        <f t="shared" si="50"/>
        <v>-4011.4271263094888</v>
      </c>
      <c r="O270">
        <f t="shared" si="51"/>
        <v>-6.9903399999999367</v>
      </c>
    </row>
    <row r="271" spans="1:15" x14ac:dyDescent="0.25">
      <c r="A271">
        <v>-92</v>
      </c>
      <c r="B271">
        <v>276.02</v>
      </c>
      <c r="C271">
        <v>2.0750000000000002</v>
      </c>
      <c r="D271">
        <f t="shared" si="44"/>
        <v>2.8999999999999915E-2</v>
      </c>
      <c r="E271" s="6">
        <f t="shared" si="45"/>
        <v>2.4409405515396636</v>
      </c>
      <c r="F271" s="6">
        <f t="shared" si="46"/>
        <v>0.31701810104811157</v>
      </c>
      <c r="G271">
        <f t="shared" si="47"/>
        <v>-1.1034576361585859</v>
      </c>
      <c r="H271">
        <f t="shared" si="48"/>
        <v>-3.4499999999999886</v>
      </c>
      <c r="M271">
        <f t="shared" si="49"/>
        <v>4.1598437928186842E-2</v>
      </c>
      <c r="N271">
        <f t="shared" si="50"/>
        <v>-4014.4903751290476</v>
      </c>
      <c r="O271">
        <f t="shared" si="51"/>
        <v>-7.158750000000051</v>
      </c>
    </row>
    <row r="272" spans="1:15" x14ac:dyDescent="0.25">
      <c r="A272">
        <v>-91</v>
      </c>
      <c r="B272">
        <v>272.57</v>
      </c>
      <c r="C272">
        <v>2.1040000000000001</v>
      </c>
      <c r="D272">
        <f t="shared" si="44"/>
        <v>3.3999999999999808E-2</v>
      </c>
      <c r="E272" s="6">
        <f t="shared" si="45"/>
        <v>2.4354780541713246</v>
      </c>
      <c r="F272" s="6">
        <f t="shared" si="46"/>
        <v>0.32304573548170146</v>
      </c>
      <c r="G272">
        <f t="shared" si="47"/>
        <v>-1.2475532702782157</v>
      </c>
      <c r="H272">
        <f t="shared" si="48"/>
        <v>-3.4800000000000182</v>
      </c>
      <c r="M272">
        <f t="shared" si="49"/>
        <v>4.0888107676385031E-2</v>
      </c>
      <c r="N272">
        <f t="shared" si="50"/>
        <v>-4016.330780781841</v>
      </c>
      <c r="O272">
        <f t="shared" si="51"/>
        <v>-7.3219200000000413</v>
      </c>
    </row>
    <row r="273" spans="1:15" x14ac:dyDescent="0.25">
      <c r="A273">
        <v>-90</v>
      </c>
      <c r="B273">
        <v>269.08999999999997</v>
      </c>
      <c r="C273">
        <v>2.1379999999999999</v>
      </c>
      <c r="D273">
        <f t="shared" si="44"/>
        <v>3.6000000000000032E-2</v>
      </c>
      <c r="E273" s="6">
        <f t="shared" si="45"/>
        <v>2.4298975586871476</v>
      </c>
      <c r="F273" s="6">
        <f t="shared" si="46"/>
        <v>0.33000770087275921</v>
      </c>
      <c r="G273">
        <f t="shared" si="47"/>
        <v>-1.279099433461012</v>
      </c>
      <c r="H273">
        <f t="shared" si="48"/>
        <v>-3.4899999999999523</v>
      </c>
      <c r="M273">
        <f t="shared" si="49"/>
        <v>4.0177716834770831E-2</v>
      </c>
      <c r="N273">
        <f t="shared" si="50"/>
        <v>-4016.9477779200006</v>
      </c>
      <c r="O273">
        <f t="shared" si="51"/>
        <v>-7.4616199999998223</v>
      </c>
    </row>
    <row r="274" spans="1:15" x14ac:dyDescent="0.25">
      <c r="A274">
        <v>-89</v>
      </c>
      <c r="B274">
        <v>265.60000000000002</v>
      </c>
      <c r="C274">
        <v>2.1739999999999999</v>
      </c>
      <c r="D274">
        <f t="shared" si="44"/>
        <v>3.6999999999999922E-2</v>
      </c>
      <c r="E274" s="6">
        <f t="shared" si="45"/>
        <v>2.42422807069598</v>
      </c>
      <c r="F274" s="6">
        <f t="shared" si="46"/>
        <v>0.33725953975027573</v>
      </c>
      <c r="G274">
        <f t="shared" si="47"/>
        <v>-1.2685505446742473</v>
      </c>
      <c r="H274">
        <f t="shared" si="48"/>
        <v>-3.5100000000000477</v>
      </c>
      <c r="M274">
        <f t="shared" si="49"/>
        <v>3.9467481792390152E-2</v>
      </c>
      <c r="N274">
        <f t="shared" si="50"/>
        <v>-4016.341173851959</v>
      </c>
      <c r="O274">
        <f t="shared" si="51"/>
        <v>-7.6307400000001264</v>
      </c>
    </row>
    <row r="275" spans="1:15" x14ac:dyDescent="0.25">
      <c r="A275">
        <v>-88</v>
      </c>
      <c r="B275">
        <v>262.08999999999997</v>
      </c>
      <c r="C275">
        <v>2.2109999999999999</v>
      </c>
      <c r="D275">
        <f t="shared" si="44"/>
        <v>4.4999999999999929E-2</v>
      </c>
      <c r="E275" s="6">
        <f t="shared" si="45"/>
        <v>2.4184504508295834</v>
      </c>
      <c r="F275" s="6">
        <f t="shared" si="46"/>
        <v>0.34458874257871386</v>
      </c>
      <c r="G275">
        <f t="shared" si="47"/>
        <v>-1.4901026493071852</v>
      </c>
      <c r="H275">
        <f t="shared" si="48"/>
        <v>-3.5199999999999818</v>
      </c>
      <c r="M275">
        <f t="shared" si="49"/>
        <v>3.8757618896603264E-2</v>
      </c>
      <c r="N275">
        <f t="shared" si="50"/>
        <v>-4014.5111486069291</v>
      </c>
      <c r="O275">
        <f t="shared" si="51"/>
        <v>-7.7827199999999968</v>
      </c>
    </row>
    <row r="276" spans="1:15" x14ac:dyDescent="0.25">
      <c r="A276">
        <v>-87</v>
      </c>
      <c r="B276">
        <v>258.57</v>
      </c>
      <c r="C276">
        <v>2.2559999999999998</v>
      </c>
      <c r="D276">
        <f t="shared" si="44"/>
        <v>4.9000000000000377E-2</v>
      </c>
      <c r="E276" s="6">
        <f t="shared" si="45"/>
        <v>2.4125781354312723</v>
      </c>
      <c r="F276" s="6">
        <f t="shared" si="46"/>
        <v>0.35333909531130464</v>
      </c>
      <c r="G276">
        <f t="shared" si="47"/>
        <v>-1.558718150574206</v>
      </c>
      <c r="H276">
        <f t="shared" si="48"/>
        <v>-3.539999999999992</v>
      </c>
      <c r="M276">
        <f t="shared" si="49"/>
        <v>3.8048344387180341E-2</v>
      </c>
      <c r="N276">
        <f t="shared" si="50"/>
        <v>-4011.4582548858498</v>
      </c>
      <c r="O276">
        <f t="shared" si="51"/>
        <v>-7.9862399999999241</v>
      </c>
    </row>
    <row r="277" spans="1:15" x14ac:dyDescent="0.25">
      <c r="A277">
        <v>-86</v>
      </c>
      <c r="B277">
        <v>255.03</v>
      </c>
      <c r="C277">
        <v>2.3050000000000002</v>
      </c>
      <c r="D277">
        <f t="shared" si="44"/>
        <v>4.8999999999999932E-2</v>
      </c>
      <c r="E277" s="6">
        <f t="shared" si="45"/>
        <v>2.406591270897152</v>
      </c>
      <c r="F277" s="6">
        <f t="shared" si="46"/>
        <v>0.362670929725667</v>
      </c>
      <c r="G277">
        <f t="shared" si="47"/>
        <v>-1.4963792703449306</v>
      </c>
      <c r="H277">
        <f t="shared" si="48"/>
        <v>-3.5600000000000023</v>
      </c>
      <c r="M277">
        <f t="shared" si="49"/>
        <v>3.7339874330423788E-2</v>
      </c>
      <c r="N277">
        <f t="shared" si="50"/>
        <v>-4007.1834178988097</v>
      </c>
      <c r="O277">
        <f t="shared" si="51"/>
        <v>-8.2058000000000497</v>
      </c>
    </row>
    <row r="278" spans="1:15" x14ac:dyDescent="0.25">
      <c r="A278">
        <v>-85</v>
      </c>
      <c r="B278">
        <v>251.47</v>
      </c>
      <c r="C278">
        <v>2.3540000000000001</v>
      </c>
      <c r="D278">
        <f t="shared" si="44"/>
        <v>5.2000000000000046E-2</v>
      </c>
      <c r="E278" s="6">
        <f t="shared" si="45"/>
        <v>2.4004861817912042</v>
      </c>
      <c r="F278" s="6">
        <f t="shared" si="46"/>
        <v>0.37180645850741589</v>
      </c>
      <c r="G278">
        <f t="shared" si="47"/>
        <v>-1.5281307030226536</v>
      </c>
      <c r="H278">
        <f t="shared" si="48"/>
        <v>-3.5699999999999932</v>
      </c>
      <c r="M278">
        <f t="shared" si="49"/>
        <v>3.6632424553337428E-2</v>
      </c>
      <c r="N278">
        <f t="shared" si="50"/>
        <v>-4001.6879350889776</v>
      </c>
      <c r="O278">
        <f t="shared" si="51"/>
        <v>-8.4037800000000136</v>
      </c>
    </row>
    <row r="279" spans="1:15" x14ac:dyDescent="0.25">
      <c r="A279">
        <v>-84</v>
      </c>
      <c r="B279">
        <v>247.9</v>
      </c>
      <c r="C279">
        <v>2.4060000000000001</v>
      </c>
      <c r="D279">
        <f t="shared" si="44"/>
        <v>5.2000000000000046E-2</v>
      </c>
      <c r="E279" s="6">
        <f t="shared" si="45"/>
        <v>2.3942765267678214</v>
      </c>
      <c r="F279" s="6">
        <f t="shared" si="46"/>
        <v>0.38129562300382597</v>
      </c>
      <c r="G279">
        <f t="shared" si="47"/>
        <v>-1.4699240483729648</v>
      </c>
      <c r="H279">
        <f t="shared" si="48"/>
        <v>-3.5800000000000125</v>
      </c>
      <c r="M279">
        <f t="shared" si="49"/>
        <v>3.5926210577862695E-2</v>
      </c>
      <c r="N279">
        <f t="shared" si="50"/>
        <v>-3994.9734757431356</v>
      </c>
      <c r="O279">
        <f t="shared" si="51"/>
        <v>-8.6134799999999743</v>
      </c>
    </row>
    <row r="280" spans="1:15" x14ac:dyDescent="0.25">
      <c r="A280">
        <v>-83</v>
      </c>
      <c r="B280">
        <v>244.32</v>
      </c>
      <c r="C280">
        <v>2.4580000000000002</v>
      </c>
      <c r="D280">
        <f t="shared" si="44"/>
        <v>4.6999999999999709E-2</v>
      </c>
      <c r="E280" s="6">
        <f t="shared" si="45"/>
        <v>2.3879590197123459</v>
      </c>
      <c r="F280" s="6">
        <f t="shared" si="46"/>
        <v>0.3905818785504353</v>
      </c>
      <c r="G280">
        <f t="shared" si="47"/>
        <v>-1.2795306578633094</v>
      </c>
      <c r="H280">
        <f t="shared" si="48"/>
        <v>-3.5900000000000034</v>
      </c>
      <c r="M280">
        <f t="shared" si="49"/>
        <v>3.5221447555201797E-2</v>
      </c>
      <c r="N280">
        <f t="shared" si="50"/>
        <v>-3987.0420804889113</v>
      </c>
      <c r="O280">
        <f t="shared" si="51"/>
        <v>-8.824220000000043</v>
      </c>
    </row>
    <row r="281" spans="1:15" x14ac:dyDescent="0.25">
      <c r="A281">
        <v>-82</v>
      </c>
      <c r="B281">
        <v>240.73</v>
      </c>
      <c r="C281">
        <v>2.5049999999999999</v>
      </c>
      <c r="D281">
        <f t="shared" si="44"/>
        <v>5.0000000000000266E-2</v>
      </c>
      <c r="E281" s="6">
        <f t="shared" si="45"/>
        <v>2.3815302158362703</v>
      </c>
      <c r="F281" s="6">
        <f t="shared" si="46"/>
        <v>0.39880773020326449</v>
      </c>
      <c r="G281">
        <f t="shared" si="47"/>
        <v>-1.3080060397509068</v>
      </c>
      <c r="H281">
        <f t="shared" si="48"/>
        <v>-3.6099999999999852</v>
      </c>
      <c r="M281">
        <f t="shared" si="49"/>
        <v>3.4518350200247898E-2</v>
      </c>
      <c r="N281">
        <f t="shared" si="50"/>
        <v>-3977.8961606788625</v>
      </c>
      <c r="O281">
        <f t="shared" si="51"/>
        <v>-9.0430499999999618</v>
      </c>
    </row>
    <row r="282" spans="1:15" x14ac:dyDescent="0.25">
      <c r="A282">
        <v>-81</v>
      </c>
      <c r="B282">
        <v>237.12</v>
      </c>
      <c r="C282">
        <v>2.5550000000000002</v>
      </c>
      <c r="D282">
        <f t="shared" si="44"/>
        <v>4.5999999999999819E-2</v>
      </c>
      <c r="E282" s="6">
        <f t="shared" si="45"/>
        <v>2.3749681862992342</v>
      </c>
      <c r="F282" s="6">
        <f t="shared" si="46"/>
        <v>0.40739090447073156</v>
      </c>
      <c r="G282">
        <f t="shared" si="47"/>
        <v>-1.1631087793162735</v>
      </c>
      <c r="H282">
        <f t="shared" si="48"/>
        <v>-3.6100000000000136</v>
      </c>
      <c r="M282">
        <f t="shared" si="49"/>
        <v>3.3817132726142313E-2</v>
      </c>
      <c r="N282">
        <f t="shared" si="50"/>
        <v>-3967.5384976615937</v>
      </c>
      <c r="O282">
        <f t="shared" si="51"/>
        <v>-9.2235499999999622</v>
      </c>
    </row>
    <row r="283" spans="1:15" x14ac:dyDescent="0.25">
      <c r="A283">
        <v>-80</v>
      </c>
      <c r="B283">
        <v>233.51</v>
      </c>
      <c r="C283">
        <v>2.601</v>
      </c>
      <c r="D283">
        <f t="shared" si="44"/>
        <v>4.8000000000000043E-2</v>
      </c>
      <c r="E283" s="6">
        <f t="shared" si="45"/>
        <v>2.3683054838392832</v>
      </c>
      <c r="F283" s="6">
        <f t="shared" si="46"/>
        <v>0.41514035219587275</v>
      </c>
      <c r="G283">
        <f t="shared" si="47"/>
        <v>-1.1736630973780267</v>
      </c>
      <c r="H283">
        <f t="shared" si="48"/>
        <v>-3.6099999999999852</v>
      </c>
      <c r="M283">
        <f t="shared" si="49"/>
        <v>3.3118008778978782E-2</v>
      </c>
      <c r="N283">
        <f t="shared" si="50"/>
        <v>-3955.9722419401187</v>
      </c>
      <c r="O283">
        <f t="shared" si="51"/>
        <v>-9.3896099999999603</v>
      </c>
    </row>
    <row r="284" spans="1:15" x14ac:dyDescent="0.25">
      <c r="A284">
        <v>-79</v>
      </c>
      <c r="B284">
        <v>229.9</v>
      </c>
      <c r="C284">
        <v>2.649</v>
      </c>
      <c r="D284">
        <f t="shared" si="44"/>
        <v>5.3999999999999826E-2</v>
      </c>
      <c r="E284" s="6">
        <f t="shared" si="45"/>
        <v>2.3615389712692791</v>
      </c>
      <c r="F284" s="6">
        <f t="shared" si="46"/>
        <v>0.42308195829723105</v>
      </c>
      <c r="G284">
        <f t="shared" si="47"/>
        <v>-1.2679534839883952</v>
      </c>
      <c r="H284">
        <f t="shared" si="48"/>
        <v>-3.6299999999999955</v>
      </c>
      <c r="M284">
        <f t="shared" si="49"/>
        <v>3.2421191372674518E-2</v>
      </c>
      <c r="N284">
        <f t="shared" si="50"/>
        <v>-3943.2009122177224</v>
      </c>
      <c r="O284">
        <f t="shared" si="51"/>
        <v>-9.6158699999999904</v>
      </c>
    </row>
    <row r="285" spans="1:15" x14ac:dyDescent="0.25">
      <c r="A285">
        <v>-78</v>
      </c>
      <c r="B285">
        <v>226.27</v>
      </c>
      <c r="C285">
        <v>2.7029999999999998</v>
      </c>
      <c r="D285">
        <f t="shared" si="44"/>
        <v>5.8000000000000274E-2</v>
      </c>
      <c r="E285" s="6">
        <f t="shared" si="45"/>
        <v>2.3546269768529489</v>
      </c>
      <c r="F285" s="6">
        <f t="shared" si="46"/>
        <v>0.43184604569872537</v>
      </c>
      <c r="G285">
        <f t="shared" si="47"/>
        <v>-1.316390033232109</v>
      </c>
      <c r="H285">
        <f t="shared" si="48"/>
        <v>-3.6200000000000045</v>
      </c>
      <c r="M285">
        <f t="shared" si="49"/>
        <v>3.1726892824028186E-2</v>
      </c>
      <c r="N285">
        <f t="shared" si="50"/>
        <v>-3929.2283943315942</v>
      </c>
      <c r="O285">
        <f t="shared" si="51"/>
        <v>-9.7848600000000321</v>
      </c>
    </row>
    <row r="286" spans="1:15" x14ac:dyDescent="0.25">
      <c r="A286">
        <v>-77</v>
      </c>
      <c r="B286">
        <v>222.65</v>
      </c>
      <c r="C286">
        <v>2.7610000000000001</v>
      </c>
      <c r="D286">
        <f t="shared" si="44"/>
        <v>6.0999999999999943E-2</v>
      </c>
      <c r="E286" s="6">
        <f t="shared" si="45"/>
        <v>2.3476226994672418</v>
      </c>
      <c r="F286" s="6">
        <f t="shared" si="46"/>
        <v>0.44106640663926322</v>
      </c>
      <c r="G286">
        <f t="shared" si="47"/>
        <v>-1.329416262216824</v>
      </c>
      <c r="H286">
        <f t="shared" si="48"/>
        <v>-3.6299999999999955</v>
      </c>
      <c r="M286">
        <f t="shared" si="49"/>
        <v>3.1035324687984447E-2</v>
      </c>
      <c r="N286">
        <f t="shared" si="50"/>
        <v>-3914.0589400745748</v>
      </c>
      <c r="O286">
        <f t="shared" si="51"/>
        <v>-10.022429999999989</v>
      </c>
    </row>
    <row r="287" spans="1:15" x14ac:dyDescent="0.25">
      <c r="A287">
        <v>-76</v>
      </c>
      <c r="B287">
        <v>219.02</v>
      </c>
      <c r="C287">
        <v>2.8220000000000001</v>
      </c>
      <c r="D287">
        <f t="shared" si="44"/>
        <v>6.800000000000006E-2</v>
      </c>
      <c r="E287" s="6">
        <f t="shared" si="45"/>
        <v>2.3404837746257177</v>
      </c>
      <c r="F287" s="6">
        <f t="shared" si="46"/>
        <v>0.45055700941832905</v>
      </c>
      <c r="G287">
        <f t="shared" si="47"/>
        <v>-1.4207560035414084</v>
      </c>
      <c r="H287">
        <f t="shared" si="48"/>
        <v>-3.6400000000000148</v>
      </c>
      <c r="M287">
        <f t="shared" si="49"/>
        <v>3.0346697693124855E-2</v>
      </c>
      <c r="N287">
        <f t="shared" si="50"/>
        <v>-3897.6971659053361</v>
      </c>
      <c r="O287">
        <f t="shared" si="51"/>
        <v>-10.272080000000066</v>
      </c>
    </row>
    <row r="288" spans="1:15" x14ac:dyDescent="0.25">
      <c r="A288">
        <v>-75</v>
      </c>
      <c r="B288">
        <v>215.38</v>
      </c>
      <c r="C288">
        <v>2.89</v>
      </c>
      <c r="D288">
        <f t="shared" si="44"/>
        <v>6.999999999999984E-2</v>
      </c>
      <c r="E288" s="6">
        <f t="shared" si="45"/>
        <v>2.3332053726253439</v>
      </c>
      <c r="F288" s="6">
        <f t="shared" si="46"/>
        <v>0.46089784275654788</v>
      </c>
      <c r="G288">
        <f t="shared" si="47"/>
        <v>-1.4080105123623099</v>
      </c>
      <c r="H288">
        <f t="shared" si="48"/>
        <v>-3.6299999999999955</v>
      </c>
      <c r="M288">
        <f t="shared" si="49"/>
        <v>2.9661221677404984E-2</v>
      </c>
      <c r="N288">
        <f t="shared" si="50"/>
        <v>-3880.1480515474136</v>
      </c>
      <c r="O288">
        <f t="shared" si="51"/>
        <v>-10.490699999999988</v>
      </c>
    </row>
    <row r="289" spans="1:15" x14ac:dyDescent="0.25">
      <c r="A289">
        <v>-74</v>
      </c>
      <c r="B289">
        <v>211.75</v>
      </c>
      <c r="C289">
        <v>2.96</v>
      </c>
      <c r="D289">
        <f t="shared" si="44"/>
        <v>6.899999999999995E-2</v>
      </c>
      <c r="E289" s="6">
        <f t="shared" si="45"/>
        <v>2.3258234190027447</v>
      </c>
      <c r="F289" s="6">
        <f t="shared" si="46"/>
        <v>0.47129171105893858</v>
      </c>
      <c r="G289">
        <f t="shared" si="47"/>
        <v>-1.3326355469661997</v>
      </c>
      <c r="H289">
        <f t="shared" si="48"/>
        <v>-3.6299999999999955</v>
      </c>
      <c r="M289">
        <f t="shared" si="49"/>
        <v>2.8979105524157129E-2</v>
      </c>
      <c r="N289">
        <f t="shared" si="50"/>
        <v>-3861.4169384774859</v>
      </c>
      <c r="O289">
        <f t="shared" si="51"/>
        <v>-10.744799999999989</v>
      </c>
    </row>
    <row r="290" spans="1:15" x14ac:dyDescent="0.25">
      <c r="A290">
        <v>-73</v>
      </c>
      <c r="B290">
        <v>208.12</v>
      </c>
      <c r="C290">
        <v>3.0289999999999999</v>
      </c>
      <c r="D290">
        <f t="shared" si="44"/>
        <v>7.4000000000000288E-2</v>
      </c>
      <c r="E290" s="6">
        <f t="shared" si="45"/>
        <v>2.318313817223999</v>
      </c>
      <c r="F290" s="6">
        <f t="shared" si="46"/>
        <v>0.48129927333285571</v>
      </c>
      <c r="G290">
        <f t="shared" si="47"/>
        <v>-1.3717424440904782</v>
      </c>
      <c r="H290">
        <f t="shared" si="48"/>
        <v>-3.6299999999999955</v>
      </c>
      <c r="M290">
        <f t="shared" si="49"/>
        <v>2.8300557098378393E-2</v>
      </c>
      <c r="N290">
        <f t="shared" si="50"/>
        <v>-3841.5095283033706</v>
      </c>
      <c r="O290">
        <f t="shared" si="51"/>
        <v>-10.995269999999989</v>
      </c>
    </row>
    <row r="291" spans="1:15" x14ac:dyDescent="0.25">
      <c r="A291">
        <v>-72</v>
      </c>
      <c r="B291">
        <v>204.49</v>
      </c>
      <c r="C291">
        <v>3.1030000000000002</v>
      </c>
      <c r="D291">
        <f t="shared" si="44"/>
        <v>7.7999999999999847E-2</v>
      </c>
      <c r="E291" s="6">
        <f t="shared" si="45"/>
        <v>2.3106720749301237</v>
      </c>
      <c r="F291" s="6">
        <f t="shared" si="46"/>
        <v>0.49178177558416575</v>
      </c>
      <c r="G291">
        <f t="shared" si="47"/>
        <v>-1.3860939694295964</v>
      </c>
      <c r="H291">
        <f t="shared" si="48"/>
        <v>-3.6299999999999955</v>
      </c>
      <c r="M291">
        <f t="shared" si="49"/>
        <v>2.7625783183323566E-2</v>
      </c>
      <c r="N291">
        <f t="shared" si="50"/>
        <v>-3820.4318810322202</v>
      </c>
      <c r="O291">
        <f t="shared" si="51"/>
        <v>-11.263889999999988</v>
      </c>
    </row>
    <row r="292" spans="1:15" x14ac:dyDescent="0.25">
      <c r="A292">
        <v>-71</v>
      </c>
      <c r="B292">
        <v>200.86</v>
      </c>
      <c r="C292">
        <v>3.181</v>
      </c>
      <c r="D292">
        <f t="shared" si="44"/>
        <v>8.2999999999999741E-2</v>
      </c>
      <c r="E292" s="6">
        <f t="shared" si="45"/>
        <v>2.3028934583565053</v>
      </c>
      <c r="F292" s="6">
        <f t="shared" si="46"/>
        <v>0.50256366910736339</v>
      </c>
      <c r="G292">
        <f t="shared" si="47"/>
        <v>-1.4162855296919443</v>
      </c>
      <c r="H292">
        <f t="shared" si="48"/>
        <v>-3.6200000000000045</v>
      </c>
      <c r="M292">
        <f t="shared" si="49"/>
        <v>2.6954989417422064E-2</v>
      </c>
      <c r="N292">
        <f t="shared" si="50"/>
        <v>-3798.1904132294353</v>
      </c>
      <c r="O292">
        <f t="shared" si="51"/>
        <v>-11.515220000000038</v>
      </c>
    </row>
    <row r="293" spans="1:15" x14ac:dyDescent="0.25">
      <c r="A293">
        <v>-70</v>
      </c>
      <c r="B293">
        <v>197.24</v>
      </c>
      <c r="C293">
        <v>3.2639999999999998</v>
      </c>
      <c r="D293">
        <f t="shared" si="44"/>
        <v>8.4000000000000075E-2</v>
      </c>
      <c r="E293" s="6">
        <f t="shared" si="45"/>
        <v>2.2949949938591003</v>
      </c>
      <c r="F293" s="6">
        <f t="shared" si="46"/>
        <v>0.51375015008182356</v>
      </c>
      <c r="G293">
        <f t="shared" si="47"/>
        <v>-1.371734451994707</v>
      </c>
      <c r="H293">
        <f t="shared" si="48"/>
        <v>-3.6200000000000045</v>
      </c>
      <c r="M293">
        <f t="shared" si="49"/>
        <v>2.6288380231538403E-2</v>
      </c>
      <c r="N293">
        <f t="shared" si="50"/>
        <v>-3774.7918960688585</v>
      </c>
      <c r="O293">
        <f t="shared" si="51"/>
        <v>-11.815679999999968</v>
      </c>
    </row>
    <row r="294" spans="1:15" x14ac:dyDescent="0.25">
      <c r="A294">
        <v>-69</v>
      </c>
      <c r="B294">
        <v>193.62</v>
      </c>
      <c r="C294">
        <v>3.3479999999999999</v>
      </c>
      <c r="D294">
        <f t="shared" si="44"/>
        <v>8.3000000000000185E-2</v>
      </c>
      <c r="E294" s="6">
        <f t="shared" si="45"/>
        <v>2.2869502157875488</v>
      </c>
      <c r="F294" s="6">
        <f t="shared" si="46"/>
        <v>0.5247854493212224</v>
      </c>
      <c r="G294">
        <f t="shared" si="47"/>
        <v>-1.3047965357952287</v>
      </c>
      <c r="H294">
        <f t="shared" si="48"/>
        <v>-3.5999999999999943</v>
      </c>
      <c r="M294">
        <f t="shared" si="49"/>
        <v>2.5626158786595292E-2</v>
      </c>
      <c r="N294">
        <f t="shared" si="50"/>
        <v>-3750.243453274828</v>
      </c>
      <c r="O294">
        <f t="shared" si="51"/>
        <v>-12.052800000000003</v>
      </c>
    </row>
    <row r="295" spans="1:15" x14ac:dyDescent="0.25">
      <c r="A295">
        <v>-68</v>
      </c>
      <c r="B295">
        <v>190.02</v>
      </c>
      <c r="C295">
        <v>3.431</v>
      </c>
      <c r="D295">
        <f t="shared" si="44"/>
        <v>8.8000000000000078E-2</v>
      </c>
      <c r="E295" s="6">
        <f t="shared" si="45"/>
        <v>2.2787993137555556</v>
      </c>
      <c r="F295" s="6">
        <f t="shared" si="46"/>
        <v>0.53542071805617342</v>
      </c>
      <c r="G295">
        <f t="shared" si="47"/>
        <v>-1.3240399893807764</v>
      </c>
      <c r="H295">
        <f t="shared" si="48"/>
        <v>-3.6000000000000227</v>
      </c>
      <c r="M295">
        <f t="shared" si="49"/>
        <v>2.4968526911578439E-2</v>
      </c>
      <c r="N295">
        <f t="shared" si="50"/>
        <v>-3724.5525589567192</v>
      </c>
      <c r="O295">
        <f t="shared" si="51"/>
        <v>-12.351600000000078</v>
      </c>
    </row>
    <row r="296" spans="1:15" x14ac:dyDescent="0.25">
      <c r="A296">
        <v>-67</v>
      </c>
      <c r="B296">
        <v>186.42</v>
      </c>
      <c r="C296">
        <v>3.5190000000000001</v>
      </c>
      <c r="D296">
        <f t="shared" si="44"/>
        <v>9.2000000000000082E-2</v>
      </c>
      <c r="E296" s="6">
        <f t="shared" si="45"/>
        <v>2.2704925036386179</v>
      </c>
      <c r="F296" s="6">
        <f t="shared" si="46"/>
        <v>0.54641926683519171</v>
      </c>
      <c r="G296">
        <f t="shared" si="47"/>
        <v>-1.3271951088741185</v>
      </c>
      <c r="H296">
        <f t="shared" si="48"/>
        <v>-3.589999999999975</v>
      </c>
      <c r="M296">
        <f t="shared" si="49"/>
        <v>2.4315685041942075E-2</v>
      </c>
      <c r="N296">
        <f t="shared" si="50"/>
        <v>-3697.7270353366266</v>
      </c>
      <c r="O296">
        <f t="shared" si="51"/>
        <v>-12.633209999999906</v>
      </c>
    </row>
    <row r="297" spans="1:15" x14ac:dyDescent="0.25">
      <c r="A297">
        <v>-66</v>
      </c>
      <c r="B297">
        <v>182.83</v>
      </c>
      <c r="C297">
        <v>3.6110000000000002</v>
      </c>
      <c r="D297">
        <f t="shared" si="44"/>
        <v>9.0999999999999748E-2</v>
      </c>
      <c r="E297" s="6">
        <f t="shared" si="45"/>
        <v>2.2620474592614253</v>
      </c>
      <c r="F297" s="6">
        <f t="shared" si="46"/>
        <v>0.55762748842682663</v>
      </c>
      <c r="G297">
        <f t="shared" si="47"/>
        <v>-1.2621253161530019</v>
      </c>
      <c r="H297">
        <f t="shared" si="48"/>
        <v>-3.5700000000000216</v>
      </c>
      <c r="M297">
        <f t="shared" si="49"/>
        <v>2.3667832158434113E-2</v>
      </c>
      <c r="N297">
        <f t="shared" si="50"/>
        <v>-3669.7750503708689</v>
      </c>
      <c r="O297">
        <f t="shared" si="51"/>
        <v>-12.891270000000098</v>
      </c>
    </row>
    <row r="298" spans="1:15" x14ac:dyDescent="0.25">
      <c r="A298">
        <v>-65</v>
      </c>
      <c r="B298">
        <v>179.26</v>
      </c>
      <c r="C298">
        <v>3.702</v>
      </c>
      <c r="D298">
        <f t="shared" si="44"/>
        <v>9.7999999999999865E-2</v>
      </c>
      <c r="E298" s="6">
        <f t="shared" si="45"/>
        <v>2.2534833920870145</v>
      </c>
      <c r="F298" s="6">
        <f t="shared" si="46"/>
        <v>0.56843641441688531</v>
      </c>
      <c r="G298">
        <f t="shared" si="47"/>
        <v>-1.3025325259670955</v>
      </c>
      <c r="H298">
        <f t="shared" si="48"/>
        <v>-3.5600000000000023</v>
      </c>
      <c r="M298">
        <f t="shared" si="49"/>
        <v>2.3025165726359487E-2</v>
      </c>
      <c r="N298">
        <f t="shared" si="50"/>
        <v>-3640.7051152660447</v>
      </c>
      <c r="O298">
        <f t="shared" si="51"/>
        <v>-13.179119999999999</v>
      </c>
    </row>
    <row r="299" spans="1:15" x14ac:dyDescent="0.25">
      <c r="A299">
        <v>-64</v>
      </c>
      <c r="B299">
        <v>175.7</v>
      </c>
      <c r="C299">
        <v>3.8</v>
      </c>
      <c r="D299">
        <f t="shared" si="44"/>
        <v>0.1030000000000002</v>
      </c>
      <c r="E299" s="6">
        <f t="shared" si="45"/>
        <v>2.2447717614952949</v>
      </c>
      <c r="F299" s="6">
        <f t="shared" si="46"/>
        <v>0.57978359661681012</v>
      </c>
      <c r="G299">
        <f t="shared" si="47"/>
        <v>-1.3139821028052874</v>
      </c>
      <c r="H299">
        <f t="shared" si="48"/>
        <v>-3.539999999999992</v>
      </c>
      <c r="M299">
        <f t="shared" si="49"/>
        <v>2.2387881635300519E-2</v>
      </c>
      <c r="N299">
        <f t="shared" si="50"/>
        <v>-3610.5260818903771</v>
      </c>
      <c r="O299">
        <f t="shared" si="51"/>
        <v>-13.451999999999956</v>
      </c>
    </row>
    <row r="300" spans="1:15" x14ac:dyDescent="0.25">
      <c r="A300">
        <v>-63</v>
      </c>
      <c r="B300">
        <v>172.16</v>
      </c>
      <c r="C300">
        <v>3.903</v>
      </c>
      <c r="D300">
        <f t="shared" si="44"/>
        <v>0.10499999999999998</v>
      </c>
      <c r="E300" s="6">
        <f t="shared" si="45"/>
        <v>2.2359322539862951</v>
      </c>
      <c r="F300" s="6">
        <f t="shared" si="46"/>
        <v>0.59139855128124874</v>
      </c>
      <c r="G300">
        <f t="shared" si="47"/>
        <v>-1.2813861418011565</v>
      </c>
      <c r="H300">
        <f t="shared" si="48"/>
        <v>-3.5300000000000011</v>
      </c>
      <c r="M300">
        <f t="shared" si="49"/>
        <v>2.1756174139312582E-2</v>
      </c>
      <c r="N300">
        <f t="shared" si="50"/>
        <v>-3579.2471400811496</v>
      </c>
      <c r="O300">
        <f t="shared" si="51"/>
        <v>-13.777590000000018</v>
      </c>
    </row>
    <row r="301" spans="1:15" x14ac:dyDescent="0.25">
      <c r="A301">
        <v>-62</v>
      </c>
      <c r="B301">
        <v>168.63</v>
      </c>
      <c r="C301">
        <v>4.008</v>
      </c>
      <c r="D301">
        <f t="shared" si="44"/>
        <v>0.1120000000000001</v>
      </c>
      <c r="E301" s="6">
        <f t="shared" si="45"/>
        <v>2.2269348400126003</v>
      </c>
      <c r="F301" s="6">
        <f t="shared" si="46"/>
        <v>0.60292771285918934</v>
      </c>
      <c r="G301">
        <f t="shared" si="47"/>
        <v>-1.3102674817019933</v>
      </c>
      <c r="H301">
        <f t="shared" si="48"/>
        <v>-3.5099999999999909</v>
      </c>
      <c r="M301">
        <f t="shared" si="49"/>
        <v>2.1130235797613542E-2</v>
      </c>
      <c r="N301">
        <f t="shared" si="50"/>
        <v>-3546.8778148490328</v>
      </c>
      <c r="O301">
        <f t="shared" si="51"/>
        <v>-14.068079999999972</v>
      </c>
    </row>
    <row r="302" spans="1:15" x14ac:dyDescent="0.25">
      <c r="A302">
        <v>-61</v>
      </c>
      <c r="B302">
        <v>165.12</v>
      </c>
      <c r="C302">
        <v>4.12</v>
      </c>
      <c r="D302">
        <f t="shared" si="44"/>
        <v>0.12099999999999955</v>
      </c>
      <c r="E302" s="6">
        <f t="shared" si="45"/>
        <v>2.2177996799471171</v>
      </c>
      <c r="F302" s="6">
        <f t="shared" si="46"/>
        <v>0.61489721603313463</v>
      </c>
      <c r="G302">
        <f t="shared" si="47"/>
        <v>-1.3549745001996589</v>
      </c>
      <c r="H302">
        <f t="shared" si="48"/>
        <v>-3.4900000000000091</v>
      </c>
      <c r="M302">
        <f t="shared" si="49"/>
        <v>2.051025741578507E-2</v>
      </c>
      <c r="N302">
        <f t="shared" si="50"/>
        <v>-3513.4279634801551</v>
      </c>
      <c r="O302">
        <f t="shared" si="51"/>
        <v>-14.378800000000014</v>
      </c>
    </row>
    <row r="303" spans="1:15" x14ac:dyDescent="0.25">
      <c r="A303">
        <v>-60</v>
      </c>
      <c r="B303">
        <v>161.63</v>
      </c>
      <c r="C303">
        <v>4.2409999999999997</v>
      </c>
      <c r="D303">
        <f t="shared" si="44"/>
        <v>0.12300000000000022</v>
      </c>
      <c r="E303" s="6">
        <f t="shared" si="45"/>
        <v>2.2085219729314334</v>
      </c>
      <c r="F303" s="6">
        <f t="shared" si="46"/>
        <v>0.6274682724597096</v>
      </c>
      <c r="G303">
        <f t="shared" si="47"/>
        <v>-1.3173530343356441</v>
      </c>
      <c r="H303">
        <f t="shared" si="48"/>
        <v>-3.4699999999999989</v>
      </c>
      <c r="M303">
        <f t="shared" si="49"/>
        <v>1.9896427987503906E-2</v>
      </c>
      <c r="N303">
        <f t="shared" si="50"/>
        <v>-3478.9077725367952</v>
      </c>
      <c r="O303">
        <f t="shared" si="51"/>
        <v>-14.716269999999964</v>
      </c>
    </row>
    <row r="304" spans="1:15" x14ac:dyDescent="0.25">
      <c r="A304">
        <v>-59</v>
      </c>
      <c r="B304">
        <v>158.16</v>
      </c>
      <c r="C304">
        <v>4.3639999999999999</v>
      </c>
      <c r="D304">
        <f t="shared" si="44"/>
        <v>0.13300000000000001</v>
      </c>
      <c r="E304" s="6">
        <f t="shared" si="45"/>
        <v>2.199096656305616</v>
      </c>
      <c r="F304" s="6">
        <f t="shared" si="46"/>
        <v>0.63988474191630429</v>
      </c>
      <c r="G304">
        <f t="shared" si="47"/>
        <v>-1.3652223244751958</v>
      </c>
      <c r="H304">
        <f t="shared" si="48"/>
        <v>-3.4399999999999977</v>
      </c>
      <c r="M304">
        <f t="shared" si="49"/>
        <v>1.9288934636820913E-2</v>
      </c>
      <c r="N304">
        <f t="shared" si="50"/>
        <v>-3443.3277547576117</v>
      </c>
      <c r="O304">
        <f t="shared" si="51"/>
        <v>-15.012159999999986</v>
      </c>
    </row>
    <row r="305" spans="1:15" x14ac:dyDescent="0.25">
      <c r="A305">
        <v>-58</v>
      </c>
      <c r="B305">
        <v>154.72</v>
      </c>
      <c r="C305">
        <v>4.4969999999999999</v>
      </c>
      <c r="D305">
        <f t="shared" si="44"/>
        <v>0.1379999999999999</v>
      </c>
      <c r="E305" s="6">
        <f t="shared" si="45"/>
        <v>2.1895464567389267</v>
      </c>
      <c r="F305" s="6">
        <f t="shared" si="46"/>
        <v>0.65292288756794192</v>
      </c>
      <c r="G305">
        <f t="shared" si="47"/>
        <v>-1.3522340543057143</v>
      </c>
      <c r="H305">
        <f t="shared" si="48"/>
        <v>-3.4199999999999875</v>
      </c>
      <c r="M305">
        <f t="shared" si="49"/>
        <v>1.8687962561005637E-2</v>
      </c>
      <c r="N305">
        <f t="shared" si="50"/>
        <v>-3406.6987458583362</v>
      </c>
      <c r="O305">
        <f t="shared" si="51"/>
        <v>-15.379740000000032</v>
      </c>
    </row>
    <row r="306" spans="1:15" x14ac:dyDescent="0.25">
      <c r="A306">
        <v>-57</v>
      </c>
      <c r="B306">
        <v>151.30000000000001</v>
      </c>
      <c r="C306">
        <v>4.6349999999999998</v>
      </c>
      <c r="D306">
        <f t="shared" si="44"/>
        <v>0.14000000000000057</v>
      </c>
      <c r="E306" s="6">
        <f t="shared" si="45"/>
        <v>2.1798389280231869</v>
      </c>
      <c r="F306" s="6">
        <f t="shared" si="46"/>
        <v>0.66604973848051585</v>
      </c>
      <c r="G306">
        <f t="shared" si="47"/>
        <v>-1.3092857348913973</v>
      </c>
      <c r="H306">
        <f t="shared" si="48"/>
        <v>-3.4000000000000057</v>
      </c>
      <c r="M306">
        <f t="shared" si="49"/>
        <v>1.8093694973974051E-2</v>
      </c>
      <c r="N306">
        <f t="shared" si="50"/>
        <v>-3369.0319012339191</v>
      </c>
      <c r="O306">
        <f t="shared" si="51"/>
        <v>-15.758999999999981</v>
      </c>
    </row>
    <row r="307" spans="1:15" x14ac:dyDescent="0.25">
      <c r="A307">
        <v>-56</v>
      </c>
      <c r="B307">
        <v>147.9</v>
      </c>
      <c r="C307">
        <v>4.7750000000000004</v>
      </c>
      <c r="D307">
        <f t="shared" si="44"/>
        <v>0.14599999999999991</v>
      </c>
      <c r="E307" s="6">
        <f t="shared" si="45"/>
        <v>2.1699681739968923</v>
      </c>
      <c r="F307" s="6">
        <f t="shared" si="46"/>
        <v>0.67897337591976514</v>
      </c>
      <c r="G307">
        <f t="shared" si="47"/>
        <v>-1.3066698559201926</v>
      </c>
      <c r="H307">
        <f t="shared" si="48"/>
        <v>-3.3700000000000045</v>
      </c>
      <c r="M307">
        <f t="shared" si="49"/>
        <v>1.7506313050316608E-2</v>
      </c>
      <c r="N307">
        <f t="shared" si="50"/>
        <v>-3330.3386925631112</v>
      </c>
      <c r="O307">
        <f t="shared" si="51"/>
        <v>-16.091750000000005</v>
      </c>
    </row>
    <row r="308" spans="1:15" x14ac:dyDescent="0.25">
      <c r="A308">
        <v>-55</v>
      </c>
      <c r="B308">
        <v>144.53</v>
      </c>
      <c r="C308">
        <v>4.9210000000000003</v>
      </c>
      <c r="D308">
        <f t="shared" si="44"/>
        <v>0.14799999999999969</v>
      </c>
      <c r="E308" s="6">
        <f t="shared" si="45"/>
        <v>2.1599580026785188</v>
      </c>
      <c r="F308" s="6">
        <f t="shared" si="46"/>
        <v>0.69205336503408077</v>
      </c>
      <c r="G308">
        <f t="shared" si="47"/>
        <v>-1.267366998780896</v>
      </c>
      <c r="H308">
        <f t="shared" si="48"/>
        <v>-3.3400000000000034</v>
      </c>
      <c r="M308">
        <f t="shared" si="49"/>
        <v>1.6925995869943998E-2</v>
      </c>
      <c r="N308">
        <f t="shared" si="50"/>
        <v>-3290.6309043165265</v>
      </c>
      <c r="O308">
        <f t="shared" si="51"/>
        <v>-16.436140000000027</v>
      </c>
    </row>
    <row r="309" spans="1:15" x14ac:dyDescent="0.25">
      <c r="A309">
        <v>-54</v>
      </c>
      <c r="B309">
        <v>141.19</v>
      </c>
      <c r="C309">
        <v>5.069</v>
      </c>
      <c r="D309">
        <f t="shared" si="44"/>
        <v>0.15700000000000003</v>
      </c>
      <c r="E309" s="6">
        <f t="shared" si="45"/>
        <v>2.1498039382270222</v>
      </c>
      <c r="F309" s="6">
        <f t="shared" si="46"/>
        <v>0.70492229122340178</v>
      </c>
      <c r="G309">
        <f t="shared" si="47"/>
        <v>-1.2897380255126727</v>
      </c>
      <c r="H309">
        <f t="shared" si="48"/>
        <v>-3.3000000000000114</v>
      </c>
      <c r="M309">
        <f t="shared" si="49"/>
        <v>1.63529203633676E-2</v>
      </c>
      <c r="N309">
        <f t="shared" si="50"/>
        <v>-3249.9206301692388</v>
      </c>
      <c r="O309">
        <f t="shared" si="51"/>
        <v>-16.727700000000024</v>
      </c>
    </row>
    <row r="310" spans="1:15" x14ac:dyDescent="0.25">
      <c r="A310">
        <v>-53</v>
      </c>
      <c r="B310">
        <v>137.88999999999999</v>
      </c>
      <c r="C310">
        <v>5.226</v>
      </c>
      <c r="D310">
        <f t="shared" si="44"/>
        <v>0.17100000000000026</v>
      </c>
      <c r="E310" s="6">
        <f t="shared" si="45"/>
        <v>2.1395327715979393</v>
      </c>
      <c r="F310" s="6">
        <f t="shared" si="46"/>
        <v>0.7181694053913068</v>
      </c>
      <c r="G310">
        <f t="shared" si="47"/>
        <v>-1.3373901864010704</v>
      </c>
      <c r="H310">
        <f t="shared" si="48"/>
        <v>-3.2799999999999727</v>
      </c>
      <c r="M310">
        <f t="shared" si="49"/>
        <v>1.5787261257631288E-2</v>
      </c>
      <c r="N310">
        <f t="shared" si="50"/>
        <v>-3208.2202693190047</v>
      </c>
      <c r="O310">
        <f t="shared" si="51"/>
        <v>-17.141279999999963</v>
      </c>
    </row>
    <row r="311" spans="1:15" x14ac:dyDescent="0.25">
      <c r="A311">
        <v>-52</v>
      </c>
      <c r="B311">
        <v>134.61000000000001</v>
      </c>
      <c r="C311">
        <v>5.3970000000000002</v>
      </c>
      <c r="D311">
        <f t="shared" si="44"/>
        <v>0.18100000000000005</v>
      </c>
      <c r="E311" s="6">
        <f t="shared" si="45"/>
        <v>2.1290773242527368</v>
      </c>
      <c r="F311" s="6">
        <f t="shared" si="46"/>
        <v>0.73215241806521381</v>
      </c>
      <c r="G311">
        <f t="shared" si="47"/>
        <v>-1.3539290724876427</v>
      </c>
      <c r="H311">
        <f t="shared" si="48"/>
        <v>-3.2400000000000091</v>
      </c>
      <c r="M311">
        <f t="shared" si="49"/>
        <v>1.5229191022911478E-2</v>
      </c>
      <c r="N311">
        <f t="shared" si="50"/>
        <v>-3165.5425227112296</v>
      </c>
      <c r="O311">
        <f t="shared" si="51"/>
        <v>-17.486279999999958</v>
      </c>
    </row>
    <row r="312" spans="1:15" x14ac:dyDescent="0.25">
      <c r="A312">
        <v>-51</v>
      </c>
      <c r="B312">
        <v>131.37</v>
      </c>
      <c r="C312">
        <v>5.5780000000000003</v>
      </c>
      <c r="D312">
        <f t="shared" si="44"/>
        <v>0.1899999999999995</v>
      </c>
      <c r="E312" s="6">
        <f t="shared" si="45"/>
        <v>2.1184961999117879</v>
      </c>
      <c r="F312" s="6">
        <f t="shared" si="46"/>
        <v>0.74647850993003106</v>
      </c>
      <c r="G312">
        <f t="shared" si="47"/>
        <v>-1.3539786288695517</v>
      </c>
      <c r="H312">
        <f t="shared" si="48"/>
        <v>-3.210000000000008</v>
      </c>
      <c r="M312">
        <f t="shared" si="49"/>
        <v>1.4678879819801566E-2</v>
      </c>
      <c r="N312">
        <f t="shared" si="50"/>
        <v>-3121.9003891718312</v>
      </c>
      <c r="O312">
        <f t="shared" si="51"/>
        <v>-17.905380000000104</v>
      </c>
    </row>
    <row r="313" spans="1:15" x14ac:dyDescent="0.25">
      <c r="A313">
        <v>-50</v>
      </c>
      <c r="B313">
        <v>128.16</v>
      </c>
      <c r="C313">
        <v>5.7679999999999998</v>
      </c>
      <c r="D313">
        <f t="shared" si="44"/>
        <v>0.19600000000000062</v>
      </c>
      <c r="E313" s="6">
        <f t="shared" si="45"/>
        <v>2.1077524987401626</v>
      </c>
      <c r="F313" s="6">
        <f t="shared" si="46"/>
        <v>0.76102525171137259</v>
      </c>
      <c r="G313">
        <f t="shared" si="47"/>
        <v>-1.3341983355776961</v>
      </c>
      <c r="H313">
        <f t="shared" si="48"/>
        <v>-3.1700000000000017</v>
      </c>
      <c r="M313">
        <f t="shared" si="49"/>
        <v>1.4136495447297221E-2</v>
      </c>
      <c r="N313">
        <f t="shared" si="50"/>
        <v>-3077.3071614491664</v>
      </c>
      <c r="O313">
        <f t="shared" si="51"/>
        <v>-18.284559999999974</v>
      </c>
    </row>
    <row r="314" spans="1:15" x14ac:dyDescent="0.25">
      <c r="A314">
        <v>-49</v>
      </c>
      <c r="B314">
        <v>124.99</v>
      </c>
      <c r="C314">
        <v>5.9640000000000004</v>
      </c>
      <c r="D314">
        <f t="shared" si="44"/>
        <v>0.19999999999999929</v>
      </c>
      <c r="E314" s="6">
        <f t="shared" si="45"/>
        <v>2.0968752680596876</v>
      </c>
      <c r="F314" s="6">
        <f t="shared" si="46"/>
        <v>0.77553763478095694</v>
      </c>
      <c r="G314">
        <f t="shared" si="47"/>
        <v>-1.2964108065163453</v>
      </c>
      <c r="H314">
        <f t="shared" si="48"/>
        <v>-3.1400000000000006</v>
      </c>
      <c r="M314">
        <f t="shared" si="49"/>
        <v>1.3602203291498383E-2</v>
      </c>
      <c r="N314">
        <f t="shared" si="50"/>
        <v>-3031.776422166236</v>
      </c>
      <c r="O314">
        <f t="shared" si="51"/>
        <v>-18.726960000000002</v>
      </c>
    </row>
    <row r="315" spans="1:15" x14ac:dyDescent="0.25">
      <c r="A315">
        <v>-48</v>
      </c>
      <c r="B315">
        <v>121.85</v>
      </c>
      <c r="C315">
        <v>6.1639999999999997</v>
      </c>
      <c r="D315">
        <f t="shared" si="44"/>
        <v>0.20700000000000074</v>
      </c>
      <c r="E315" s="6">
        <f t="shared" si="45"/>
        <v>2.085825533520743</v>
      </c>
      <c r="F315" s="6">
        <f t="shared" si="46"/>
        <v>0.78986263004638169</v>
      </c>
      <c r="G315">
        <f t="shared" si="47"/>
        <v>-1.2859284544071352</v>
      </c>
      <c r="H315">
        <f t="shared" si="48"/>
        <v>-3.0899999999999892</v>
      </c>
      <c r="M315">
        <f t="shared" si="49"/>
        <v>1.3076166275043816E-2</v>
      </c>
      <c r="N315">
        <f t="shared" si="50"/>
        <v>-2985.3220396843858</v>
      </c>
      <c r="O315">
        <f t="shared" si="51"/>
        <v>-19.046759999999963</v>
      </c>
    </row>
    <row r="316" spans="1:15" x14ac:dyDescent="0.25">
      <c r="A316">
        <v>-47</v>
      </c>
      <c r="B316">
        <v>118.76</v>
      </c>
      <c r="C316">
        <v>6.3710000000000004</v>
      </c>
      <c r="D316">
        <f t="shared" si="44"/>
        <v>0.21799999999999997</v>
      </c>
      <c r="E316" s="6">
        <f t="shared" si="45"/>
        <v>2.0746701889240069</v>
      </c>
      <c r="F316" s="6">
        <f t="shared" si="46"/>
        <v>0.80420760508204148</v>
      </c>
      <c r="G316">
        <f t="shared" si="47"/>
        <v>-1.2888878550046481</v>
      </c>
      <c r="H316">
        <f t="shared" si="48"/>
        <v>-3.0600000000000023</v>
      </c>
      <c r="M316">
        <f t="shared" si="49"/>
        <v>1.2558544807293822E-2</v>
      </c>
      <c r="N316">
        <f t="shared" si="50"/>
        <v>-2937.9581638797777</v>
      </c>
      <c r="O316">
        <f t="shared" si="51"/>
        <v>-19.495259999999991</v>
      </c>
    </row>
    <row r="317" spans="1:15" x14ac:dyDescent="0.25">
      <c r="A317">
        <v>-46</v>
      </c>
      <c r="B317">
        <v>115.7</v>
      </c>
      <c r="C317">
        <v>6.5890000000000004</v>
      </c>
      <c r="D317">
        <f t="shared" si="44"/>
        <v>0.21999999999999975</v>
      </c>
      <c r="E317" s="6">
        <f t="shared" si="45"/>
        <v>2.0633333589517497</v>
      </c>
      <c r="F317" s="6">
        <f t="shared" si="46"/>
        <v>0.81881950754753641</v>
      </c>
      <c r="G317">
        <f t="shared" si="47"/>
        <v>-1.2459688568383873</v>
      </c>
      <c r="H317">
        <f t="shared" si="48"/>
        <v>-3.0100000000000051</v>
      </c>
      <c r="M317">
        <f t="shared" si="49"/>
        <v>1.2049496735276433E-2</v>
      </c>
      <c r="N317">
        <f t="shared" si="50"/>
        <v>-2889.6992218339046</v>
      </c>
      <c r="O317">
        <f t="shared" si="51"/>
        <v>-19.832890000000088</v>
      </c>
    </row>
    <row r="318" spans="1:15" x14ac:dyDescent="0.25">
      <c r="A318">
        <v>-45</v>
      </c>
      <c r="B318">
        <v>112.69</v>
      </c>
      <c r="C318">
        <v>6.8090000000000002</v>
      </c>
      <c r="D318">
        <f t="shared" si="44"/>
        <v>0.24199999999999999</v>
      </c>
      <c r="E318" s="6">
        <f t="shared" si="45"/>
        <v>2.0518853788898719</v>
      </c>
      <c r="F318" s="6">
        <f t="shared" si="46"/>
        <v>0.83308333417834302</v>
      </c>
      <c r="G318">
        <f t="shared" si="47"/>
        <v>-1.3075801498354431</v>
      </c>
      <c r="H318">
        <f t="shared" si="48"/>
        <v>-2.9699999999999989</v>
      </c>
      <c r="M318">
        <f t="shared" si="49"/>
        <v>1.1549177295412208E-2</v>
      </c>
      <c r="N318">
        <f t="shared" si="50"/>
        <v>-2840.5599134394661</v>
      </c>
      <c r="O318">
        <f t="shared" si="51"/>
        <v>-20.222729999999938</v>
      </c>
    </row>
    <row r="319" spans="1:15" x14ac:dyDescent="0.25">
      <c r="A319">
        <v>-44</v>
      </c>
      <c r="B319">
        <v>109.72</v>
      </c>
      <c r="C319">
        <v>7.0510000000000002</v>
      </c>
      <c r="D319">
        <f t="shared" si="44"/>
        <v>0.25399999999999956</v>
      </c>
      <c r="E319" s="6">
        <f t="shared" si="45"/>
        <v>2.0402857989324916</v>
      </c>
      <c r="F319" s="6">
        <f t="shared" si="46"/>
        <v>0.84825071467704249</v>
      </c>
      <c r="G319">
        <f t="shared" si="47"/>
        <v>-1.3120017863648166</v>
      </c>
      <c r="H319">
        <f t="shared" si="48"/>
        <v>-2.9200000000000017</v>
      </c>
      <c r="M319">
        <f t="shared" si="49"/>
        <v>1.1057739066032562E-2</v>
      </c>
      <c r="N319">
        <f t="shared" si="50"/>
        <v>-2790.5552069229407</v>
      </c>
      <c r="O319">
        <f t="shared" si="51"/>
        <v>-20.588920000000041</v>
      </c>
    </row>
    <row r="320" spans="1:15" x14ac:dyDescent="0.25">
      <c r="A320">
        <v>-43</v>
      </c>
      <c r="B320">
        <v>106.8</v>
      </c>
      <c r="C320">
        <v>7.3049999999999997</v>
      </c>
      <c r="D320">
        <f t="shared" si="44"/>
        <v>0.26500000000000057</v>
      </c>
      <c r="E320" s="6">
        <f t="shared" si="45"/>
        <v>2.0285712526925375</v>
      </c>
      <c r="F320" s="6">
        <f t="shared" si="46"/>
        <v>0.8636202202703156</v>
      </c>
      <c r="G320">
        <f t="shared" si="47"/>
        <v>-1.3035301389210003</v>
      </c>
      <c r="H320">
        <f t="shared" si="48"/>
        <v>-2.8799999999999955</v>
      </c>
      <c r="M320">
        <f t="shared" si="49"/>
        <v>1.057533192070622E-2</v>
      </c>
      <c r="N320">
        <f t="shared" si="50"/>
        <v>-2739.7003342852217</v>
      </c>
      <c r="O320">
        <f t="shared" si="51"/>
        <v>-21.038399999999879</v>
      </c>
    </row>
    <row r="321" spans="1:15" x14ac:dyDescent="0.25">
      <c r="A321">
        <v>-42</v>
      </c>
      <c r="B321">
        <v>103.92</v>
      </c>
      <c r="C321">
        <v>7.57</v>
      </c>
      <c r="D321">
        <f t="shared" si="44"/>
        <v>0.28099999999999969</v>
      </c>
      <c r="E321" s="6">
        <f t="shared" si="45"/>
        <v>2.0166991380649715</v>
      </c>
      <c r="F321" s="6">
        <f t="shared" si="46"/>
        <v>0.87909587950007273</v>
      </c>
      <c r="G321">
        <f t="shared" si="47"/>
        <v>-1.3200879874387244</v>
      </c>
      <c r="H321">
        <f t="shared" si="48"/>
        <v>-2.8299999999999983</v>
      </c>
      <c r="M321">
        <f t="shared" si="49"/>
        <v>1.0102102982388249E-2</v>
      </c>
      <c r="N321">
        <f t="shared" si="50"/>
        <v>-2688.0107866616986</v>
      </c>
      <c r="O321">
        <f t="shared" si="51"/>
        <v>-21.423099999999987</v>
      </c>
    </row>
    <row r="322" spans="1:15" x14ac:dyDescent="0.25">
      <c r="A322">
        <v>-41</v>
      </c>
      <c r="B322">
        <v>101.09</v>
      </c>
      <c r="C322">
        <v>7.851</v>
      </c>
      <c r="D322">
        <f t="shared" si="44"/>
        <v>0.29799999999999915</v>
      </c>
      <c r="E322" s="6">
        <f t="shared" si="45"/>
        <v>2.0047081965443363</v>
      </c>
      <c r="F322" s="6">
        <f t="shared" si="46"/>
        <v>0.89492497735954346</v>
      </c>
      <c r="G322">
        <f t="shared" si="47"/>
        <v>-1.3311203716353177</v>
      </c>
      <c r="H322">
        <f t="shared" si="48"/>
        <v>-2.7900000000000063</v>
      </c>
      <c r="M322">
        <f t="shared" si="49"/>
        <v>9.6381965784058266E-3</v>
      </c>
      <c r="N322">
        <f t="shared" si="50"/>
        <v>-2635.5023096032069</v>
      </c>
      <c r="O322">
        <f t="shared" si="51"/>
        <v>-21.904290000000149</v>
      </c>
    </row>
    <row r="323" spans="1:15" x14ac:dyDescent="0.25">
      <c r="A323">
        <v>-40</v>
      </c>
      <c r="B323">
        <v>98.3</v>
      </c>
      <c r="C323">
        <v>8.1489999999999991</v>
      </c>
      <c r="D323">
        <f t="shared" si="44"/>
        <v>0.30600000000000094</v>
      </c>
      <c r="E323" s="6">
        <f t="shared" si="45"/>
        <v>1.9925535178321356</v>
      </c>
      <c r="F323" s="6">
        <f t="shared" si="46"/>
        <v>0.91110431780403589</v>
      </c>
      <c r="G323">
        <f t="shared" si="47"/>
        <v>-1.3088115892802494</v>
      </c>
      <c r="H323">
        <f t="shared" si="48"/>
        <v>-2.730000000000004</v>
      </c>
      <c r="M323">
        <f t="shared" si="49"/>
        <v>9.1837541962946617E-3</v>
      </c>
      <c r="N323">
        <f t="shared" si="50"/>
        <v>-2582.1908982792761</v>
      </c>
      <c r="O323">
        <f t="shared" si="51"/>
        <v>-22.246769999999962</v>
      </c>
    </row>
    <row r="324" spans="1:15" x14ac:dyDescent="0.25">
      <c r="A324">
        <v>-39</v>
      </c>
      <c r="B324">
        <v>95.57</v>
      </c>
      <c r="C324">
        <v>8.4550000000000001</v>
      </c>
      <c r="D324">
        <f t="shared" ref="D324:D387" si="52">C325-C324</f>
        <v>0.32499999999999929</v>
      </c>
      <c r="E324" s="6">
        <f t="shared" ref="E324:E387" si="53">LOG(B324)</f>
        <v>1.9803215860087564</v>
      </c>
      <c r="F324" s="6">
        <f t="shared" ref="F324:F387" si="54">LOG(C324)</f>
        <v>0.92711361193376052</v>
      </c>
      <c r="G324">
        <f t="shared" ref="G324:G387" si="55">(F325-F324)/(E325-E324)</f>
        <v>-1.3261073214865413</v>
      </c>
      <c r="H324">
        <f t="shared" ref="H324:H387" si="56">B325-B324</f>
        <v>-2.6799999999999926</v>
      </c>
      <c r="M324">
        <f t="shared" ref="M324:M387" si="57">$K$39*((1-COS(RADIANS(A324))+($K$39/$K$38)*(1-SQRT(1-(($K$39/$K$38)^2)*SIN(RADIANS(A324))))))</f>
        <v>8.7389144404996406E-3</v>
      </c>
      <c r="N324">
        <f t="shared" ref="N324:N387" si="58">$K$39*($K$41^2)*((SIN(RADIANS(A324))))+($K$40/2)*(SIN(2*RADIANS(A324)))</f>
        <v>-2528.0927926051395</v>
      </c>
      <c r="O324">
        <f t="shared" ref="O324:O387" si="59">(C324*100000)*((B325/100000)-(B324/100000))</f>
        <v>-22.659400000000002</v>
      </c>
    </row>
    <row r="325" spans="1:15" x14ac:dyDescent="0.25">
      <c r="A325">
        <v>-38</v>
      </c>
      <c r="B325">
        <v>92.89</v>
      </c>
      <c r="C325">
        <v>8.7799999999999994</v>
      </c>
      <c r="D325">
        <f t="shared" si="52"/>
        <v>0.34200000000000053</v>
      </c>
      <c r="E325" s="6">
        <f t="shared" si="53"/>
        <v>1.9679689628786923</v>
      </c>
      <c r="F325" s="6">
        <f t="shared" si="54"/>
        <v>0.94349451590610256</v>
      </c>
      <c r="G325">
        <f t="shared" si="55"/>
        <v>-1.3304504850136498</v>
      </c>
      <c r="H325">
        <f t="shared" si="56"/>
        <v>-2.6299999999999955</v>
      </c>
      <c r="M325">
        <f t="shared" si="57"/>
        <v>8.3038129899532503E-3</v>
      </c>
      <c r="N325">
        <f t="shared" si="58"/>
        <v>-2473.2244722939949</v>
      </c>
      <c r="O325">
        <f t="shared" si="59"/>
        <v>-23.09139999999994</v>
      </c>
    </row>
    <row r="326" spans="1:15" x14ac:dyDescent="0.25">
      <c r="A326">
        <v>-37</v>
      </c>
      <c r="B326">
        <v>90.26</v>
      </c>
      <c r="C326">
        <v>9.1219999999999999</v>
      </c>
      <c r="D326">
        <f t="shared" si="52"/>
        <v>0.33500000000000085</v>
      </c>
      <c r="E326" s="6">
        <f t="shared" si="53"/>
        <v>1.9554953291841271</v>
      </c>
      <c r="F326" s="6">
        <f t="shared" si="54"/>
        <v>0.96009006790491946</v>
      </c>
      <c r="G326">
        <f t="shared" si="55"/>
        <v>-1.2485450477936226</v>
      </c>
      <c r="H326">
        <f t="shared" si="56"/>
        <v>-2.5700000000000074</v>
      </c>
      <c r="M326">
        <f t="shared" si="57"/>
        <v>7.8785825565447151E-3</v>
      </c>
      <c r="N326">
        <f t="shared" si="58"/>
        <v>-2417.6026518360195</v>
      </c>
      <c r="O326">
        <f t="shared" si="59"/>
        <v>-23.443540000000027</v>
      </c>
    </row>
    <row r="327" spans="1:15" x14ac:dyDescent="0.25">
      <c r="A327">
        <v>-36</v>
      </c>
      <c r="B327">
        <v>87.69</v>
      </c>
      <c r="C327">
        <v>9.4570000000000007</v>
      </c>
      <c r="D327">
        <f t="shared" si="52"/>
        <v>0.36999999999999922</v>
      </c>
      <c r="E327" s="6">
        <f t="shared" si="53"/>
        <v>1.9429500700770987</v>
      </c>
      <c r="F327" s="6">
        <f t="shared" si="54"/>
        <v>0.9757533890362875</v>
      </c>
      <c r="G327">
        <f t="shared" si="55"/>
        <v>-1.3161976218761526</v>
      </c>
      <c r="H327">
        <f t="shared" si="56"/>
        <v>-2.519999999999996</v>
      </c>
      <c r="M327">
        <f t="shared" si="57"/>
        <v>7.4633528444928952E-3</v>
      </c>
      <c r="N327">
        <f t="shared" si="58"/>
        <v>-2361.2442754056733</v>
      </c>
      <c r="O327">
        <f t="shared" si="59"/>
        <v>-23.831639999999968</v>
      </c>
    </row>
    <row r="328" spans="1:15" x14ac:dyDescent="0.25">
      <c r="A328">
        <v>-35</v>
      </c>
      <c r="B328">
        <v>85.17</v>
      </c>
      <c r="C328">
        <v>9.827</v>
      </c>
      <c r="D328">
        <f t="shared" si="52"/>
        <v>0.36999999999999922</v>
      </c>
      <c r="E328" s="6">
        <f t="shared" si="53"/>
        <v>1.9302866472455196</v>
      </c>
      <c r="F328" s="6">
        <f t="shared" si="54"/>
        <v>0.99242095605202418</v>
      </c>
      <c r="G328">
        <f t="shared" si="55"/>
        <v>-1.2610522707596863</v>
      </c>
      <c r="H328">
        <f t="shared" si="56"/>
        <v>-2.460000000000008</v>
      </c>
      <c r="M328">
        <f t="shared" si="57"/>
        <v>7.0582505106353754E-3</v>
      </c>
      <c r="N328">
        <f t="shared" si="58"/>
        <v>-2304.166511698842</v>
      </c>
      <c r="O328">
        <f t="shared" si="59"/>
        <v>-24.174420000000161</v>
      </c>
    </row>
    <row r="329" spans="1:15" x14ac:dyDescent="0.25">
      <c r="A329">
        <v>-34</v>
      </c>
      <c r="B329">
        <v>82.71</v>
      </c>
      <c r="C329">
        <v>10.196999999999999</v>
      </c>
      <c r="D329">
        <f t="shared" si="52"/>
        <v>0.39700000000000024</v>
      </c>
      <c r="E329" s="6">
        <f t="shared" si="53"/>
        <v>1.9175580208254361</v>
      </c>
      <c r="F329" s="6">
        <f t="shared" si="54"/>
        <v>1.0084724193027221</v>
      </c>
      <c r="G329">
        <f t="shared" si="55"/>
        <v>-1.2970782809043975</v>
      </c>
      <c r="H329">
        <f t="shared" si="56"/>
        <v>-2.3999999999999915</v>
      </c>
      <c r="M329">
        <f t="shared" si="57"/>
        <v>6.6633991256461311E-3</v>
      </c>
      <c r="N329">
        <f t="shared" si="58"/>
        <v>-2246.3867487013954</v>
      </c>
      <c r="O329">
        <f t="shared" si="59"/>
        <v>-24.472799999999818</v>
      </c>
    </row>
    <row r="330" spans="1:15" x14ac:dyDescent="0.25">
      <c r="A330">
        <v>-33</v>
      </c>
      <c r="B330">
        <v>80.31</v>
      </c>
      <c r="C330">
        <v>10.593999999999999</v>
      </c>
      <c r="D330">
        <f t="shared" si="52"/>
        <v>0.42900000000000027</v>
      </c>
      <c r="E330" s="6">
        <f t="shared" si="53"/>
        <v>1.9047696259065952</v>
      </c>
      <c r="F330" s="6">
        <f t="shared" si="54"/>
        <v>1.0250599685995789</v>
      </c>
      <c r="G330">
        <f t="shared" si="55"/>
        <v>-1.3366500396258034</v>
      </c>
      <c r="H330">
        <f t="shared" si="56"/>
        <v>-2.3500000000000085</v>
      </c>
      <c r="M330">
        <f t="shared" si="57"/>
        <v>6.278919136193788E-3</v>
      </c>
      <c r="N330">
        <f t="shared" si="58"/>
        <v>-2187.9225883907493</v>
      </c>
      <c r="O330">
        <f t="shared" si="59"/>
        <v>-24.89590000000009</v>
      </c>
    </row>
    <row r="331" spans="1:15" x14ac:dyDescent="0.25">
      <c r="A331">
        <v>-32</v>
      </c>
      <c r="B331">
        <v>77.959999999999994</v>
      </c>
      <c r="C331">
        <v>11.023</v>
      </c>
      <c r="D331">
        <f t="shared" si="52"/>
        <v>0.43299999999999983</v>
      </c>
      <c r="E331" s="6">
        <f t="shared" si="53"/>
        <v>1.8918718304455837</v>
      </c>
      <c r="F331" s="6">
        <f t="shared" si="54"/>
        <v>1.0422998074136254</v>
      </c>
      <c r="G331">
        <f t="shared" si="55"/>
        <v>-1.2923287665152186</v>
      </c>
      <c r="H331">
        <f t="shared" si="56"/>
        <v>-2.289999999999992</v>
      </c>
      <c r="M331">
        <f t="shared" si="57"/>
        <v>5.9049278280522473E-3</v>
      </c>
      <c r="N331">
        <f t="shared" si="58"/>
        <v>-2128.7918413720681</v>
      </c>
      <c r="O331">
        <f t="shared" si="59"/>
        <v>-25.242669999999958</v>
      </c>
    </row>
    <row r="332" spans="1:15" x14ac:dyDescent="0.25">
      <c r="A332">
        <v>-31</v>
      </c>
      <c r="B332">
        <v>75.67</v>
      </c>
      <c r="C332">
        <v>11.456</v>
      </c>
      <c r="D332">
        <f t="shared" si="52"/>
        <v>0.45199999999999996</v>
      </c>
      <c r="E332" s="6">
        <f t="shared" si="53"/>
        <v>1.8789237339675673</v>
      </c>
      <c r="F332" s="6">
        <f t="shared" si="54"/>
        <v>1.0590330049637804</v>
      </c>
      <c r="G332">
        <f t="shared" si="55"/>
        <v>-1.2995597732835218</v>
      </c>
      <c r="H332">
        <f t="shared" si="56"/>
        <v>-2.2199999999999989</v>
      </c>
      <c r="M332">
        <f t="shared" si="57"/>
        <v>5.5415392901750323E-3</v>
      </c>
      <c r="N332">
        <f t="shared" si="58"/>
        <v>-2069.0125214507134</v>
      </c>
      <c r="O332">
        <f t="shared" si="59"/>
        <v>-25.432319999999997</v>
      </c>
    </row>
    <row r="333" spans="1:15" x14ac:dyDescent="0.25">
      <c r="A333">
        <v>-30</v>
      </c>
      <c r="B333">
        <v>73.45</v>
      </c>
      <c r="C333">
        <v>11.907999999999999</v>
      </c>
      <c r="D333">
        <f t="shared" si="52"/>
        <v>0.46400000000000041</v>
      </c>
      <c r="E333" s="6">
        <f t="shared" si="53"/>
        <v>1.8659918001262754</v>
      </c>
      <c r="F333" s="6">
        <f t="shared" si="54"/>
        <v>1.0758388259746872</v>
      </c>
      <c r="G333">
        <f t="shared" si="55"/>
        <v>-1.2806331798232355</v>
      </c>
      <c r="H333">
        <f t="shared" si="56"/>
        <v>-2.1599999999999966</v>
      </c>
      <c r="M333">
        <f t="shared" si="57"/>
        <v>5.1888643797446529E-3</v>
      </c>
      <c r="N333">
        <f t="shared" si="58"/>
        <v>-2008.6028401426236</v>
      </c>
      <c r="O333">
        <f t="shared" si="59"/>
        <v>-25.721279999999979</v>
      </c>
    </row>
    <row r="334" spans="1:15" x14ac:dyDescent="0.25">
      <c r="A334">
        <v>-29</v>
      </c>
      <c r="B334">
        <v>71.290000000000006</v>
      </c>
      <c r="C334">
        <v>12.372</v>
      </c>
      <c r="D334">
        <f t="shared" si="52"/>
        <v>0.4870000000000001</v>
      </c>
      <c r="E334" s="6">
        <f t="shared" si="53"/>
        <v>1.8530286147129897</v>
      </c>
      <c r="F334" s="6">
        <f t="shared" si="54"/>
        <v>1.0924399113311414</v>
      </c>
      <c r="G334">
        <f t="shared" si="55"/>
        <v>-1.2912528403334955</v>
      </c>
      <c r="H334">
        <f t="shared" si="56"/>
        <v>-2.1000000000000085</v>
      </c>
      <c r="M334">
        <f t="shared" si="57"/>
        <v>4.8470106882077275E-3</v>
      </c>
      <c r="N334">
        <f t="shared" si="58"/>
        <v>-1947.5812011242808</v>
      </c>
      <c r="O334">
        <f t="shared" si="59"/>
        <v>-25.981200000000094</v>
      </c>
    </row>
    <row r="335" spans="1:15" x14ac:dyDescent="0.25">
      <c r="A335">
        <v>-28</v>
      </c>
      <c r="B335">
        <v>69.19</v>
      </c>
      <c r="C335">
        <v>12.859</v>
      </c>
      <c r="D335">
        <f t="shared" si="52"/>
        <v>0.51099999999999923</v>
      </c>
      <c r="E335" s="6">
        <f t="shared" si="53"/>
        <v>1.840043330603494</v>
      </c>
      <c r="F335" s="6">
        <f t="shared" si="54"/>
        <v>1.1092071963200651</v>
      </c>
      <c r="G335">
        <f t="shared" si="55"/>
        <v>-1.302131460730019</v>
      </c>
      <c r="H335">
        <f t="shared" si="56"/>
        <v>-2.039999999999992</v>
      </c>
      <c r="M335">
        <f t="shared" si="57"/>
        <v>4.5160825083065109E-3</v>
      </c>
      <c r="N335">
        <f t="shared" si="58"/>
        <v>-1885.9661946239676</v>
      </c>
      <c r="O335">
        <f t="shared" si="59"/>
        <v>-26.23235999999994</v>
      </c>
    </row>
    <row r="336" spans="1:15" x14ac:dyDescent="0.25">
      <c r="A336">
        <v>-27</v>
      </c>
      <c r="B336">
        <v>67.150000000000006</v>
      </c>
      <c r="C336">
        <v>13.37</v>
      </c>
      <c r="D336">
        <f t="shared" si="52"/>
        <v>0.52700000000000102</v>
      </c>
      <c r="E336" s="6">
        <f t="shared" si="53"/>
        <v>1.8270460170047342</v>
      </c>
      <c r="F336" s="6">
        <f t="shared" si="54"/>
        <v>1.1261314072619844</v>
      </c>
      <c r="G336">
        <f t="shared" si="55"/>
        <v>-1.2983367268235861</v>
      </c>
      <c r="H336">
        <f t="shared" si="56"/>
        <v>-1.9699999999999989</v>
      </c>
      <c r="M336">
        <f t="shared" si="57"/>
        <v>4.1961808021171079E-3</v>
      </c>
      <c r="N336">
        <f t="shared" si="58"/>
        <v>-1823.7765917560255</v>
      </c>
      <c r="O336">
        <f t="shared" si="59"/>
        <v>-26.338899999999843</v>
      </c>
    </row>
    <row r="337" spans="1:15" x14ac:dyDescent="0.25">
      <c r="A337">
        <v>-26</v>
      </c>
      <c r="B337">
        <v>65.180000000000007</v>
      </c>
      <c r="C337">
        <v>13.897</v>
      </c>
      <c r="D337">
        <f t="shared" si="52"/>
        <v>0.54899999999999949</v>
      </c>
      <c r="E337" s="6">
        <f t="shared" si="53"/>
        <v>1.8141143561291255</v>
      </c>
      <c r="F337" s="6">
        <f t="shared" si="54"/>
        <v>1.1429210575156148</v>
      </c>
      <c r="G337">
        <f t="shared" si="55"/>
        <v>-1.3096748742002211</v>
      </c>
      <c r="H337">
        <f t="shared" si="56"/>
        <v>-1.9000000000000057</v>
      </c>
      <c r="M337">
        <f t="shared" si="57"/>
        <v>3.8874031701042122E-3</v>
      </c>
      <c r="N337">
        <f t="shared" si="58"/>
        <v>-1761.031338799839</v>
      </c>
      <c r="O337">
        <f t="shared" si="59"/>
        <v>-26.404300000000191</v>
      </c>
    </row>
    <row r="338" spans="1:15" x14ac:dyDescent="0.25">
      <c r="A338">
        <v>-25</v>
      </c>
      <c r="B338">
        <v>63.28</v>
      </c>
      <c r="C338">
        <v>14.446</v>
      </c>
      <c r="D338">
        <f t="shared" si="52"/>
        <v>0.55300000000000082</v>
      </c>
      <c r="E338" s="6">
        <f t="shared" si="53"/>
        <v>1.8012664704896202</v>
      </c>
      <c r="F338" s="6">
        <f t="shared" si="54"/>
        <v>1.1597476105242728</v>
      </c>
      <c r="G338">
        <f t="shared" si="55"/>
        <v>-1.2730674358651486</v>
      </c>
      <c r="H338">
        <f t="shared" si="56"/>
        <v>-1.8400000000000034</v>
      </c>
      <c r="M338">
        <f t="shared" si="57"/>
        <v>3.5898438212021537E-3</v>
      </c>
      <c r="N338">
        <f t="shared" si="58"/>
        <v>-1697.7495514252962</v>
      </c>
      <c r="O338">
        <f t="shared" si="59"/>
        <v>-26.58064000000002</v>
      </c>
    </row>
    <row r="339" spans="1:15" x14ac:dyDescent="0.25">
      <c r="A339">
        <v>-24</v>
      </c>
      <c r="B339">
        <v>61.44</v>
      </c>
      <c r="C339">
        <v>14.999000000000001</v>
      </c>
      <c r="D339">
        <f t="shared" si="52"/>
        <v>0.56199999999999939</v>
      </c>
      <c r="E339" s="6">
        <f t="shared" si="53"/>
        <v>1.7884512070234555</v>
      </c>
      <c r="F339" s="6">
        <f t="shared" si="54"/>
        <v>1.1760623051250794</v>
      </c>
      <c r="G339">
        <f t="shared" si="55"/>
        <v>-1.2583682314485374</v>
      </c>
      <c r="H339">
        <f t="shared" si="56"/>
        <v>-1.769999999999996</v>
      </c>
      <c r="M339">
        <f t="shared" si="57"/>
        <v>3.3035935439315153E-3</v>
      </c>
      <c r="N339">
        <f t="shared" si="58"/>
        <v>-1633.9505088664896</v>
      </c>
      <c r="O339">
        <f t="shared" si="59"/>
        <v>-26.548229999999915</v>
      </c>
    </row>
    <row r="340" spans="1:15" x14ac:dyDescent="0.25">
      <c r="A340">
        <v>-23</v>
      </c>
      <c r="B340">
        <v>59.67</v>
      </c>
      <c r="C340">
        <v>15.561</v>
      </c>
      <c r="D340">
        <f t="shared" si="52"/>
        <v>0.58699999999999974</v>
      </c>
      <c r="E340" s="6">
        <f t="shared" si="53"/>
        <v>1.775756037844098</v>
      </c>
      <c r="F340" s="6">
        <f t="shared" si="54"/>
        <v>1.1920375027132475</v>
      </c>
      <c r="G340">
        <f t="shared" si="55"/>
        <v>-1.2810941086914922</v>
      </c>
      <c r="H340">
        <f t="shared" si="56"/>
        <v>-1.7000000000000028</v>
      </c>
      <c r="M340">
        <f t="shared" si="57"/>
        <v>3.0287396785603745E-3</v>
      </c>
      <c r="N340">
        <f t="shared" si="58"/>
        <v>-1569.6536480454331</v>
      </c>
      <c r="O340">
        <f t="shared" si="59"/>
        <v>-26.453700000000136</v>
      </c>
    </row>
    <row r="341" spans="1:15" x14ac:dyDescent="0.25">
      <c r="A341">
        <v>-22</v>
      </c>
      <c r="B341">
        <v>57.97</v>
      </c>
      <c r="C341">
        <v>16.148</v>
      </c>
      <c r="D341">
        <f t="shared" si="52"/>
        <v>0.60099999999999909</v>
      </c>
      <c r="E341" s="6">
        <f t="shared" si="53"/>
        <v>1.7632033003707717</v>
      </c>
      <c r="F341" s="6">
        <f t="shared" si="54"/>
        <v>1.2081187407382767</v>
      </c>
      <c r="G341">
        <f t="shared" si="55"/>
        <v>-1.2812494249172519</v>
      </c>
      <c r="H341">
        <f t="shared" si="56"/>
        <v>-1.6299999999999955</v>
      </c>
      <c r="M341">
        <f t="shared" si="57"/>
        <v>2.7653660903188423E-3</v>
      </c>
      <c r="N341">
        <f t="shared" si="58"/>
        <v>-1504.8785576475902</v>
      </c>
      <c r="O341">
        <f t="shared" si="59"/>
        <v>-26.32123999999985</v>
      </c>
    </row>
    <row r="342" spans="1:15" x14ac:dyDescent="0.25">
      <c r="A342">
        <v>-21</v>
      </c>
      <c r="B342">
        <v>56.34</v>
      </c>
      <c r="C342">
        <v>16.748999999999999</v>
      </c>
      <c r="D342">
        <f t="shared" si="52"/>
        <v>0.62100000000000222</v>
      </c>
      <c r="E342" s="6">
        <f t="shared" si="53"/>
        <v>1.7508168426497546</v>
      </c>
      <c r="F342" s="6">
        <f t="shared" si="54"/>
        <v>1.2239888825700918</v>
      </c>
      <c r="G342">
        <f t="shared" si="55"/>
        <v>-1.2965294040721766</v>
      </c>
      <c r="H342">
        <f t="shared" si="56"/>
        <v>-1.5600000000000023</v>
      </c>
      <c r="M342">
        <f t="shared" si="57"/>
        <v>2.5135531436752856E-3</v>
      </c>
      <c r="N342">
        <f t="shared" si="58"/>
        <v>-1439.6449721510278</v>
      </c>
      <c r="O342">
        <f t="shared" si="59"/>
        <v>-26.128440000000086</v>
      </c>
    </row>
    <row r="343" spans="1:15" x14ac:dyDescent="0.25">
      <c r="A343">
        <v>-20</v>
      </c>
      <c r="B343">
        <v>54.78</v>
      </c>
      <c r="C343">
        <v>17.37</v>
      </c>
      <c r="D343">
        <f t="shared" si="52"/>
        <v>0.63400000000000034</v>
      </c>
      <c r="E343" s="6">
        <f t="shared" si="53"/>
        <v>1.7386220279179425</v>
      </c>
      <c r="F343" s="6">
        <f t="shared" si="54"/>
        <v>1.2397998184470986</v>
      </c>
      <c r="G343">
        <f t="shared" si="55"/>
        <v>-1.2999988175990811</v>
      </c>
      <c r="H343">
        <f t="shared" si="56"/>
        <v>-1.490000000000002</v>
      </c>
      <c r="M343">
        <f t="shared" si="57"/>
        <v>2.2733776776823261E-3</v>
      </c>
      <c r="N343">
        <f t="shared" si="58"/>
        <v>-1373.9727658110073</v>
      </c>
      <c r="O343">
        <f t="shared" si="59"/>
        <v>-25.881299999999971</v>
      </c>
    </row>
    <row r="344" spans="1:15" x14ac:dyDescent="0.25">
      <c r="A344">
        <v>-19</v>
      </c>
      <c r="B344">
        <v>53.29</v>
      </c>
      <c r="C344">
        <v>18.004000000000001</v>
      </c>
      <c r="D344">
        <f t="shared" si="52"/>
        <v>0.6369999999999969</v>
      </c>
      <c r="E344" s="6">
        <f t="shared" si="53"/>
        <v>1.7266457202409118</v>
      </c>
      <c r="F344" s="6">
        <f t="shared" si="54"/>
        <v>1.2553690042664414</v>
      </c>
      <c r="G344">
        <f t="shared" si="55"/>
        <v>-1.2873726855185526</v>
      </c>
      <c r="H344">
        <f t="shared" si="56"/>
        <v>-1.4200000000000017</v>
      </c>
      <c r="M344">
        <f t="shared" si="57"/>
        <v>2.0449129824003025E-3</v>
      </c>
      <c r="N344">
        <f t="shared" si="58"/>
        <v>-1307.8819466018672</v>
      </c>
      <c r="O344">
        <f t="shared" si="59"/>
        <v>-25.565680000000039</v>
      </c>
    </row>
    <row r="345" spans="1:15" x14ac:dyDescent="0.25">
      <c r="A345">
        <v>-18</v>
      </c>
      <c r="B345">
        <v>51.87</v>
      </c>
      <c r="C345">
        <v>18.640999999999998</v>
      </c>
      <c r="D345">
        <f t="shared" si="52"/>
        <v>0.62400000000000233</v>
      </c>
      <c r="E345" s="6">
        <f t="shared" si="53"/>
        <v>1.7149162479935849</v>
      </c>
      <c r="F345" s="6">
        <f t="shared" si="54"/>
        <v>1.2704692064531979</v>
      </c>
      <c r="G345">
        <f t="shared" si="55"/>
        <v>-1.2580161963930487</v>
      </c>
      <c r="H345">
        <f t="shared" si="56"/>
        <v>-1.3399999999999963</v>
      </c>
      <c r="M345">
        <f t="shared" si="57"/>
        <v>1.8282287764056161E-3</v>
      </c>
      <c r="N345">
        <f t="shared" si="58"/>
        <v>-1241.3926501180288</v>
      </c>
      <c r="O345">
        <f t="shared" si="59"/>
        <v>-24.978939999999998</v>
      </c>
    </row>
    <row r="346" spans="1:15" x14ac:dyDescent="0.25">
      <c r="A346">
        <v>-17</v>
      </c>
      <c r="B346">
        <v>50.53</v>
      </c>
      <c r="C346">
        <v>19.265000000000001</v>
      </c>
      <c r="D346">
        <f t="shared" si="52"/>
        <v>0.6319999999999979</v>
      </c>
      <c r="E346" s="6">
        <f t="shared" si="53"/>
        <v>1.7035492982382305</v>
      </c>
      <c r="F346" s="6">
        <f t="shared" si="54"/>
        <v>1.2847690133490197</v>
      </c>
      <c r="G346">
        <f t="shared" si="55"/>
        <v>-1.2680891137754351</v>
      </c>
      <c r="H346">
        <f t="shared" si="56"/>
        <v>-1.2700000000000031</v>
      </c>
      <c r="M346">
        <f t="shared" si="57"/>
        <v>1.6233911853910106E-3</v>
      </c>
      <c r="N346">
        <f t="shared" si="58"/>
        <v>-1174.5251334360069</v>
      </c>
      <c r="O346">
        <f t="shared" si="59"/>
        <v>-24.466550000000073</v>
      </c>
    </row>
    <row r="347" spans="1:15" x14ac:dyDescent="0.25">
      <c r="A347">
        <v>-16</v>
      </c>
      <c r="B347">
        <v>49.26</v>
      </c>
      <c r="C347">
        <v>19.896999999999998</v>
      </c>
      <c r="D347">
        <f t="shared" si="52"/>
        <v>0.64300000000000068</v>
      </c>
      <c r="E347" s="6">
        <f t="shared" si="53"/>
        <v>1.6924944075030843</v>
      </c>
      <c r="F347" s="6">
        <f t="shared" si="54"/>
        <v>1.2987875999442355</v>
      </c>
      <c r="G347">
        <f t="shared" si="55"/>
        <v>-1.2896370321463331</v>
      </c>
      <c r="H347">
        <f t="shared" si="56"/>
        <v>-1.1999999999999957</v>
      </c>
      <c r="M347">
        <f t="shared" si="57"/>
        <v>1.4304627218645531E-3</v>
      </c>
      <c r="N347">
        <f t="shared" si="58"/>
        <v>-1107.2997689392837</v>
      </c>
      <c r="O347">
        <f t="shared" si="59"/>
        <v>-23.876399999999823</v>
      </c>
    </row>
    <row r="348" spans="1:15" x14ac:dyDescent="0.25">
      <c r="A348">
        <v>-15</v>
      </c>
      <c r="B348">
        <v>48.06</v>
      </c>
      <c r="C348">
        <v>20.54</v>
      </c>
      <c r="D348">
        <f t="shared" si="52"/>
        <v>0.63200000000000145</v>
      </c>
      <c r="E348" s="6">
        <f t="shared" si="53"/>
        <v>1.6817837664678814</v>
      </c>
      <c r="F348" s="6">
        <f t="shared" si="54"/>
        <v>1.3126004392612594</v>
      </c>
      <c r="G348">
        <f t="shared" si="55"/>
        <v>-1.2737032524527756</v>
      </c>
      <c r="H348">
        <f t="shared" si="56"/>
        <v>-1.1300000000000026</v>
      </c>
      <c r="M348">
        <f t="shared" si="57"/>
        <v>1.2495022659537094E-3</v>
      </c>
      <c r="N348">
        <f t="shared" si="58"/>
        <v>-1039.7370381079472</v>
      </c>
      <c r="O348">
        <f t="shared" si="59"/>
        <v>-23.210200000000007</v>
      </c>
    </row>
    <row r="349" spans="1:15" x14ac:dyDescent="0.25">
      <c r="A349">
        <v>-14</v>
      </c>
      <c r="B349">
        <v>46.93</v>
      </c>
      <c r="C349">
        <v>21.172000000000001</v>
      </c>
      <c r="D349">
        <f t="shared" si="52"/>
        <v>0.63700000000000045</v>
      </c>
      <c r="E349" s="6">
        <f t="shared" si="53"/>
        <v>1.6714505542124947</v>
      </c>
      <c r="F349" s="6">
        <f t="shared" si="54"/>
        <v>1.3257618853192303</v>
      </c>
      <c r="G349">
        <f t="shared" si="55"/>
        <v>-1.3227713103591818</v>
      </c>
      <c r="H349">
        <f t="shared" si="56"/>
        <v>-1.0399999999999991</v>
      </c>
      <c r="M349">
        <f t="shared" si="57"/>
        <v>1.0805650473204866E-3</v>
      </c>
      <c r="N349">
        <f t="shared" si="58"/>
        <v>-971.85752527497857</v>
      </c>
      <c r="O349">
        <f t="shared" si="59"/>
        <v>-22.018880000000078</v>
      </c>
    </row>
    <row r="350" spans="1:15" x14ac:dyDescent="0.25">
      <c r="A350">
        <v>-13</v>
      </c>
      <c r="B350">
        <v>45.89</v>
      </c>
      <c r="C350">
        <v>21.809000000000001</v>
      </c>
      <c r="D350">
        <f t="shared" si="52"/>
        <v>0.62800000000000011</v>
      </c>
      <c r="E350" s="6">
        <f t="shared" si="53"/>
        <v>1.6617180576946593</v>
      </c>
      <c r="F350" s="6">
        <f t="shared" si="54"/>
        <v>1.3386357524911936</v>
      </c>
      <c r="G350">
        <f t="shared" si="55"/>
        <v>-1.3150967456685905</v>
      </c>
      <c r="H350">
        <f t="shared" si="56"/>
        <v>-0.98000000000000398</v>
      </c>
      <c r="M350">
        <f t="shared" si="57"/>
        <v>9.2370262819352117E-4</v>
      </c>
      <c r="N350">
        <f t="shared" si="58"/>
        <v>-903.68191135110669</v>
      </c>
      <c r="O350">
        <f t="shared" si="59"/>
        <v>-21.372820000000047</v>
      </c>
    </row>
    <row r="351" spans="1:15" x14ac:dyDescent="0.25">
      <c r="A351">
        <v>-12</v>
      </c>
      <c r="B351">
        <v>44.91</v>
      </c>
      <c r="C351">
        <v>22.437000000000001</v>
      </c>
      <c r="D351">
        <f t="shared" si="52"/>
        <v>0.625</v>
      </c>
      <c r="E351" s="6">
        <f t="shared" si="53"/>
        <v>1.6523430550627147</v>
      </c>
      <c r="F351" s="6">
        <f t="shared" si="54"/>
        <v>1.3509647879430984</v>
      </c>
      <c r="G351">
        <f t="shared" si="55"/>
        <v>-1.37261667286195</v>
      </c>
      <c r="H351">
        <f t="shared" si="56"/>
        <v>-0.88999999999999346</v>
      </c>
      <c r="M351">
        <f t="shared" si="57"/>
        <v>7.7896288752232377E-4</v>
      </c>
      <c r="N351">
        <f t="shared" si="58"/>
        <v>-835.23096752014249</v>
      </c>
      <c r="O351">
        <f t="shared" si="59"/>
        <v>-19.968929999999876</v>
      </c>
    </row>
    <row r="352" spans="1:15" x14ac:dyDescent="0.25">
      <c r="A352">
        <v>-11</v>
      </c>
      <c r="B352">
        <v>44.02</v>
      </c>
      <c r="C352">
        <v>23.062000000000001</v>
      </c>
      <c r="D352">
        <f t="shared" si="52"/>
        <v>0.61299999999999955</v>
      </c>
      <c r="E352" s="6">
        <f t="shared" si="53"/>
        <v>1.6436500382173291</v>
      </c>
      <c r="F352" s="6">
        <f t="shared" si="54"/>
        <v>1.3628969678025444</v>
      </c>
      <c r="G352">
        <f t="shared" si="55"/>
        <v>-1.3951277650212841</v>
      </c>
      <c r="H352">
        <f t="shared" si="56"/>
        <v>-0.82000000000000028</v>
      </c>
      <c r="M352">
        <f t="shared" si="57"/>
        <v>6.463900062588366E-4</v>
      </c>
      <c r="N352">
        <f t="shared" si="58"/>
        <v>-766.52554890671888</v>
      </c>
      <c r="O352">
        <f t="shared" si="59"/>
        <v>-18.910839999999961</v>
      </c>
    </row>
    <row r="353" spans="1:15" x14ac:dyDescent="0.25">
      <c r="A353">
        <v>-10</v>
      </c>
      <c r="B353">
        <v>43.2</v>
      </c>
      <c r="C353">
        <v>23.675000000000001</v>
      </c>
      <c r="D353">
        <f t="shared" si="52"/>
        <v>0.63700000000000045</v>
      </c>
      <c r="E353">
        <f t="shared" si="53"/>
        <v>1.6354837468149122</v>
      </c>
      <c r="F353">
        <f t="shared" si="54"/>
        <v>1.374289987675311</v>
      </c>
      <c r="G353">
        <f t="shared" si="55"/>
        <v>-1.515990035357105</v>
      </c>
      <c r="H353">
        <f t="shared" si="56"/>
        <v>-0.75</v>
      </c>
      <c r="M353">
        <f t="shared" si="57"/>
        <v>5.2602445377087812E-4</v>
      </c>
      <c r="N353">
        <f t="shared" si="58"/>
        <v>-697.58658821837446</v>
      </c>
      <c r="O353">
        <f t="shared" si="59"/>
        <v>-17.756250000000048</v>
      </c>
    </row>
    <row r="354" spans="1:15" x14ac:dyDescent="0.25">
      <c r="A354">
        <v>-9</v>
      </c>
      <c r="B354">
        <v>42.45</v>
      </c>
      <c r="C354">
        <v>24.312000000000001</v>
      </c>
      <c r="D354">
        <f t="shared" si="52"/>
        <v>0.65700000000000003</v>
      </c>
      <c r="E354">
        <f t="shared" si="53"/>
        <v>1.6278776945799716</v>
      </c>
      <c r="F354">
        <f t="shared" si="54"/>
        <v>1.3858206870718865</v>
      </c>
      <c r="G354">
        <f t="shared" si="55"/>
        <v>-1.7016769870004598</v>
      </c>
      <c r="H354">
        <f t="shared" si="56"/>
        <v>-0.66000000000000369</v>
      </c>
      <c r="M354">
        <f t="shared" si="57"/>
        <v>4.1790297539188315E-4</v>
      </c>
      <c r="N354">
        <f t="shared" si="58"/>
        <v>-628.43508936392186</v>
      </c>
      <c r="O354">
        <f t="shared" si="59"/>
        <v>-16.045920000000127</v>
      </c>
    </row>
    <row r="355" spans="1:15" x14ac:dyDescent="0.25">
      <c r="A355">
        <v>-8</v>
      </c>
      <c r="B355">
        <v>41.79</v>
      </c>
      <c r="C355">
        <v>24.969000000000001</v>
      </c>
      <c r="D355">
        <f t="shared" si="52"/>
        <v>0.69399999999999906</v>
      </c>
      <c r="E355">
        <f t="shared" si="53"/>
        <v>1.6210723711436259</v>
      </c>
      <c r="F355">
        <f t="shared" si="54"/>
        <v>1.3974011493526108</v>
      </c>
      <c r="G355">
        <f t="shared" si="55"/>
        <v>-1.9280932035437315</v>
      </c>
      <c r="H355">
        <f t="shared" si="56"/>
        <v>-0.58999999999999631</v>
      </c>
      <c r="M355">
        <f t="shared" si="57"/>
        <v>3.2205858111094833E-4</v>
      </c>
      <c r="N355">
        <f t="shared" si="58"/>
        <v>-559.0921210500519</v>
      </c>
      <c r="O355">
        <f t="shared" si="59"/>
        <v>-14.731709999999817</v>
      </c>
    </row>
    <row r="356" spans="1:15" x14ac:dyDescent="0.25">
      <c r="A356">
        <v>-7</v>
      </c>
      <c r="B356">
        <v>41.2</v>
      </c>
      <c r="C356">
        <v>25.663</v>
      </c>
      <c r="D356">
        <f t="shared" si="52"/>
        <v>0.73799999999999955</v>
      </c>
      <c r="E356">
        <f t="shared" si="53"/>
        <v>1.6148972160331345</v>
      </c>
      <c r="F356">
        <f t="shared" si="54"/>
        <v>1.4093074239519776</v>
      </c>
      <c r="G356">
        <f t="shared" si="55"/>
        <v>-2.2761611175339698</v>
      </c>
      <c r="H356">
        <f t="shared" si="56"/>
        <v>-0.51000000000000512</v>
      </c>
      <c r="M356">
        <f t="shared" si="57"/>
        <v>2.3852053540666208E-4</v>
      </c>
      <c r="N356">
        <f t="shared" si="58"/>
        <v>-489.57881035813142</v>
      </c>
      <c r="O356">
        <f t="shared" si="59"/>
        <v>-13.088130000000179</v>
      </c>
    </row>
    <row r="357" spans="1:15" x14ac:dyDescent="0.25">
      <c r="A357">
        <v>-6</v>
      </c>
      <c r="B357">
        <v>40.69</v>
      </c>
      <c r="C357">
        <v>26.401</v>
      </c>
      <c r="D357">
        <f t="shared" si="52"/>
        <v>0.81899999999999906</v>
      </c>
      <c r="E357">
        <f t="shared" si="53"/>
        <v>1.6094876898532853</v>
      </c>
      <c r="F357">
        <f t="shared" si="54"/>
        <v>1.4216203771068325</v>
      </c>
      <c r="G357">
        <f t="shared" si="55"/>
        <v>-2.8755907713026985</v>
      </c>
      <c r="H357">
        <f t="shared" si="56"/>
        <v>-0.42999999999999972</v>
      </c>
      <c r="M357">
        <f t="shared" si="57"/>
        <v>1.6731434822818211E-4</v>
      </c>
      <c r="N357">
        <f t="shared" si="58"/>
        <v>-419.91633630315579</v>
      </c>
      <c r="O357">
        <f t="shared" si="59"/>
        <v>-11.352429999999989</v>
      </c>
    </row>
    <row r="358" spans="1:15" x14ac:dyDescent="0.25">
      <c r="A358">
        <v>-5</v>
      </c>
      <c r="B358">
        <v>40.26</v>
      </c>
      <c r="C358">
        <v>27.22</v>
      </c>
      <c r="D358">
        <f t="shared" si="52"/>
        <v>0.93299999999999983</v>
      </c>
      <c r="E358">
        <f t="shared" si="53"/>
        <v>1.6048737705526357</v>
      </c>
      <c r="F358">
        <f t="shared" si="54"/>
        <v>1.4348881208673159</v>
      </c>
      <c r="G358">
        <f t="shared" si="55"/>
        <v>-3.7521222702391932</v>
      </c>
      <c r="H358">
        <f t="shared" si="56"/>
        <v>-0.35999999999999943</v>
      </c>
      <c r="M358">
        <f t="shared" si="57"/>
        <v>1.0846176712639259E-4</v>
      </c>
      <c r="N358">
        <f t="shared" si="58"/>
        <v>-350.1259233768273</v>
      </c>
      <c r="O358">
        <f t="shared" si="59"/>
        <v>-9.799199999999944</v>
      </c>
    </row>
    <row r="359" spans="1:15" x14ac:dyDescent="0.25">
      <c r="A359">
        <v>-4</v>
      </c>
      <c r="B359">
        <v>39.9</v>
      </c>
      <c r="C359">
        <v>28.152999999999999</v>
      </c>
      <c r="D359">
        <f t="shared" si="52"/>
        <v>1.0869999999999997</v>
      </c>
      <c r="E359">
        <f t="shared" si="53"/>
        <v>1.6009728956867482</v>
      </c>
      <c r="F359">
        <f t="shared" si="54"/>
        <v>1.4495246803250288</v>
      </c>
      <c r="G359">
        <f t="shared" si="55"/>
        <v>-5.5794077819273085</v>
      </c>
      <c r="H359">
        <f t="shared" si="56"/>
        <v>-0.26999999999999602</v>
      </c>
      <c r="M359">
        <f t="shared" si="57"/>
        <v>6.1980770537687353E-5</v>
      </c>
      <c r="N359">
        <f t="shared" si="58"/>
        <v>-280.22883507673191</v>
      </c>
      <c r="O359">
        <f t="shared" si="59"/>
        <v>-7.6013099999998799</v>
      </c>
    </row>
    <row r="360" spans="1:15" x14ac:dyDescent="0.25">
      <c r="A360">
        <v>-3</v>
      </c>
      <c r="B360">
        <v>39.630000000000003</v>
      </c>
      <c r="C360">
        <v>29.24</v>
      </c>
      <c r="D360">
        <f t="shared" si="52"/>
        <v>1.272000000000002</v>
      </c>
      <c r="E360">
        <f t="shared" si="53"/>
        <v>1.5980240723341896</v>
      </c>
      <c r="F360">
        <f t="shared" si="54"/>
        <v>1.4659773682858228</v>
      </c>
      <c r="G360">
        <f t="shared" si="55"/>
        <v>-8.4163961687936819</v>
      </c>
      <c r="H360">
        <f t="shared" si="56"/>
        <v>-0.20000000000000284</v>
      </c>
      <c r="M360">
        <f t="shared" si="57"/>
        <v>2.7885562222642453E-5</v>
      </c>
      <c r="N360">
        <f t="shared" si="58"/>
        <v>-210.24636742359215</v>
      </c>
      <c r="O360">
        <f t="shared" si="59"/>
        <v>-5.848000000000142</v>
      </c>
    </row>
    <row r="361" spans="1:15" x14ac:dyDescent="0.25">
      <c r="A361">
        <v>-2</v>
      </c>
      <c r="B361">
        <v>39.43</v>
      </c>
      <c r="C361">
        <v>30.512</v>
      </c>
      <c r="D361">
        <f t="shared" si="52"/>
        <v>1.490000000000002</v>
      </c>
      <c r="E361">
        <f t="shared" si="53"/>
        <v>1.5958267770732231</v>
      </c>
      <c r="F361">
        <f t="shared" si="54"/>
        <v>1.4844706757019304</v>
      </c>
      <c r="G361">
        <f t="shared" si="55"/>
        <v>-15.642460537933829</v>
      </c>
      <c r="H361">
        <f t="shared" si="56"/>
        <v>-0.11999999999999744</v>
      </c>
      <c r="M361">
        <f t="shared" si="57"/>
        <v>6.1865668614134005E-6</v>
      </c>
      <c r="N361">
        <f t="shared" si="58"/>
        <v>-140.19984246857814</v>
      </c>
      <c r="O361">
        <f t="shared" si="59"/>
        <v>-3.6614399999999234</v>
      </c>
    </row>
    <row r="362" spans="1:15" x14ac:dyDescent="0.25">
      <c r="A362">
        <v>-1</v>
      </c>
      <c r="B362">
        <v>39.31</v>
      </c>
      <c r="C362">
        <v>32.002000000000002</v>
      </c>
      <c r="D362">
        <f t="shared" si="52"/>
        <v>1.7239999999999966</v>
      </c>
      <c r="E362">
        <f t="shared" si="53"/>
        <v>1.5945030438200891</v>
      </c>
      <c r="F362">
        <f t="shared" si="54"/>
        <v>1.505177120876829</v>
      </c>
      <c r="G362">
        <f t="shared" si="55"/>
        <v>-51.539293869634953</v>
      </c>
      <c r="H362">
        <f t="shared" si="56"/>
        <v>-3.9999999999999147E-2</v>
      </c>
      <c r="M362">
        <f t="shared" si="57"/>
        <v>-3.1095731926375054E-6</v>
      </c>
      <c r="N362">
        <f t="shared" si="58"/>
        <v>-70.110601792661711</v>
      </c>
      <c r="O362">
        <f t="shared" si="59"/>
        <v>-1.2800800000000312</v>
      </c>
    </row>
    <row r="363" spans="1:15" x14ac:dyDescent="0.25">
      <c r="A363">
        <v>0</v>
      </c>
      <c r="B363">
        <v>39.270000000000003</v>
      </c>
      <c r="C363">
        <v>33.725999999999999</v>
      </c>
      <c r="D363">
        <f t="shared" si="52"/>
        <v>1.9510000000000005</v>
      </c>
      <c r="E363">
        <f t="shared" si="53"/>
        <v>1.5940609012704183</v>
      </c>
      <c r="F363">
        <f t="shared" si="54"/>
        <v>1.5279648356765814</v>
      </c>
      <c r="G363">
        <f t="shared" si="55"/>
        <v>55.238955668995459</v>
      </c>
      <c r="H363">
        <f t="shared" si="56"/>
        <v>3.9999999999999147E-2</v>
      </c>
      <c r="M363">
        <f t="shared" si="57"/>
        <v>0</v>
      </c>
      <c r="N363">
        <f t="shared" si="58"/>
        <v>0</v>
      </c>
      <c r="O363">
        <f t="shared" si="59"/>
        <v>1.3490400000000329</v>
      </c>
    </row>
    <row r="364" spans="1:15" x14ac:dyDescent="0.25">
      <c r="A364">
        <v>1</v>
      </c>
      <c r="B364">
        <v>39.31</v>
      </c>
      <c r="C364">
        <v>35.677</v>
      </c>
      <c r="D364">
        <f t="shared" si="52"/>
        <v>2.1880000000000024</v>
      </c>
      <c r="E364">
        <f t="shared" si="53"/>
        <v>1.5945030438200891</v>
      </c>
      <c r="F364">
        <f t="shared" si="54"/>
        <v>1.5523883283772226</v>
      </c>
      <c r="G364">
        <f t="shared" si="55"/>
        <v>19.527826110139447</v>
      </c>
      <c r="H364">
        <f t="shared" si="56"/>
        <v>0.11999999999999744</v>
      </c>
      <c r="M364">
        <f t="shared" si="57"/>
        <v>1.5514359038088066E-5</v>
      </c>
      <c r="N364">
        <f t="shared" si="58"/>
        <v>70.110601792661711</v>
      </c>
      <c r="O364">
        <f t="shared" si="59"/>
        <v>4.2812399999999107</v>
      </c>
    </row>
    <row r="365" spans="1:15" x14ac:dyDescent="0.25">
      <c r="A365">
        <v>2</v>
      </c>
      <c r="B365">
        <v>39.43</v>
      </c>
      <c r="C365">
        <v>37.865000000000002</v>
      </c>
      <c r="D365">
        <f t="shared" si="52"/>
        <v>2.3879999999999981</v>
      </c>
      <c r="E365">
        <f t="shared" si="53"/>
        <v>1.5958267770732231</v>
      </c>
      <c r="F365">
        <f t="shared" si="54"/>
        <v>1.5782379611606316</v>
      </c>
      <c r="G365">
        <f t="shared" si="55"/>
        <v>12.087721019501831</v>
      </c>
      <c r="H365">
        <f t="shared" si="56"/>
        <v>0.20000000000000284</v>
      </c>
      <c r="M365">
        <f t="shared" si="57"/>
        <v>4.342879141329577E-5</v>
      </c>
      <c r="N365">
        <f t="shared" si="58"/>
        <v>140.19984246857814</v>
      </c>
      <c r="O365">
        <f t="shared" si="59"/>
        <v>7.5730000000001843</v>
      </c>
    </row>
    <row r="366" spans="1:15" x14ac:dyDescent="0.25">
      <c r="A366">
        <v>3</v>
      </c>
      <c r="B366">
        <v>39.630000000000003</v>
      </c>
      <c r="C366">
        <v>40.253</v>
      </c>
      <c r="D366">
        <f t="shared" si="52"/>
        <v>2.5679999999999978</v>
      </c>
      <c r="E366">
        <f t="shared" si="53"/>
        <v>1.5980240723341896</v>
      </c>
      <c r="F366">
        <f t="shared" si="54"/>
        <v>1.604798253272669</v>
      </c>
      <c r="G366">
        <f t="shared" si="55"/>
        <v>9.1082268023777875</v>
      </c>
      <c r="H366">
        <f t="shared" si="56"/>
        <v>0.26999999999999602</v>
      </c>
      <c r="M366">
        <f t="shared" si="57"/>
        <v>8.3734800904415265E-5</v>
      </c>
      <c r="N366">
        <f t="shared" si="58"/>
        <v>210.24636742359215</v>
      </c>
      <c r="O366">
        <f t="shared" si="59"/>
        <v>10.868309999999827</v>
      </c>
    </row>
    <row r="367" spans="1:15" x14ac:dyDescent="0.25">
      <c r="A367">
        <v>4</v>
      </c>
      <c r="B367">
        <v>39.9</v>
      </c>
      <c r="C367">
        <v>42.820999999999998</v>
      </c>
      <c r="D367">
        <f t="shared" si="52"/>
        <v>2.7070000000000007</v>
      </c>
      <c r="E367">
        <f t="shared" si="53"/>
        <v>1.6009728956867482</v>
      </c>
      <c r="F367">
        <f t="shared" si="54"/>
        <v>1.6316568051679201</v>
      </c>
      <c r="G367">
        <f t="shared" si="55"/>
        <v>6.8245632960829621</v>
      </c>
      <c r="H367">
        <f t="shared" si="56"/>
        <v>0.35999999999999943</v>
      </c>
      <c r="M367">
        <f t="shared" si="57"/>
        <v>1.3642011013189286E-4</v>
      </c>
      <c r="N367">
        <f t="shared" si="58"/>
        <v>280.22883507673191</v>
      </c>
      <c r="O367">
        <f t="shared" si="59"/>
        <v>15.41555999999991</v>
      </c>
    </row>
    <row r="368" spans="1:15" x14ac:dyDescent="0.25">
      <c r="A368">
        <v>5</v>
      </c>
      <c r="B368">
        <v>40.26</v>
      </c>
      <c r="C368">
        <v>45.527999999999999</v>
      </c>
      <c r="D368">
        <f t="shared" si="52"/>
        <v>2.8070000000000022</v>
      </c>
      <c r="E368">
        <f t="shared" si="53"/>
        <v>1.6048737705526357</v>
      </c>
      <c r="F368">
        <f t="shared" si="54"/>
        <v>1.6582785726002687</v>
      </c>
      <c r="G368">
        <f t="shared" si="55"/>
        <v>5.6314704778170235</v>
      </c>
      <c r="H368">
        <f t="shared" si="56"/>
        <v>0.42999999999999972</v>
      </c>
      <c r="M368">
        <f t="shared" si="57"/>
        <v>2.0146866427198432E-4</v>
      </c>
      <c r="N368">
        <f t="shared" si="58"/>
        <v>350.1259233768273</v>
      </c>
      <c r="O368">
        <f t="shared" si="59"/>
        <v>19.577039999999982</v>
      </c>
    </row>
    <row r="369" spans="1:15" x14ac:dyDescent="0.25">
      <c r="A369">
        <v>6</v>
      </c>
      <c r="B369">
        <v>40.69</v>
      </c>
      <c r="C369">
        <v>48.335000000000001</v>
      </c>
      <c r="D369">
        <f t="shared" si="52"/>
        <v>2.8419999999999987</v>
      </c>
      <c r="E369">
        <f t="shared" si="53"/>
        <v>1.6094876898532853</v>
      </c>
      <c r="F369">
        <f t="shared" si="54"/>
        <v>1.684261722928907</v>
      </c>
      <c r="G369">
        <f t="shared" si="55"/>
        <v>4.5869268702620554</v>
      </c>
      <c r="H369">
        <f t="shared" si="56"/>
        <v>0.51000000000000512</v>
      </c>
      <c r="M369">
        <f t="shared" si="57"/>
        <v>2.788606359294929E-4</v>
      </c>
      <c r="N369">
        <f t="shared" si="58"/>
        <v>419.91633630315579</v>
      </c>
      <c r="O369">
        <f t="shared" si="59"/>
        <v>24.650850000000336</v>
      </c>
    </row>
    <row r="370" spans="1:15" x14ac:dyDescent="0.25">
      <c r="A370">
        <v>7</v>
      </c>
      <c r="B370">
        <v>41.2</v>
      </c>
      <c r="C370">
        <v>51.177</v>
      </c>
      <c r="D370">
        <f t="shared" si="52"/>
        <v>2.8119999999999976</v>
      </c>
      <c r="E370">
        <f t="shared" si="53"/>
        <v>1.6148972160331345</v>
      </c>
      <c r="F370">
        <f t="shared" si="54"/>
        <v>1.7090748239186435</v>
      </c>
      <c r="G370">
        <f t="shared" si="55"/>
        <v>3.7619232363254622</v>
      </c>
      <c r="H370">
        <f t="shared" si="56"/>
        <v>0.58999999999999631</v>
      </c>
      <c r="M370">
        <f t="shared" si="57"/>
        <v>3.6857243116767893E-4</v>
      </c>
      <c r="N370">
        <f t="shared" si="58"/>
        <v>489.57881035813142</v>
      </c>
      <c r="O370">
        <f t="shared" si="59"/>
        <v>30.194429999999624</v>
      </c>
    </row>
    <row r="371" spans="1:15" x14ac:dyDescent="0.25">
      <c r="A371">
        <v>8</v>
      </c>
      <c r="B371">
        <v>41.79</v>
      </c>
      <c r="C371">
        <v>53.988999999999997</v>
      </c>
      <c r="D371">
        <f t="shared" si="52"/>
        <v>2.713000000000001</v>
      </c>
      <c r="E371">
        <f t="shared" si="53"/>
        <v>1.6210723711436259</v>
      </c>
      <c r="F371">
        <f t="shared" si="54"/>
        <v>1.732305283416715</v>
      </c>
      <c r="G371">
        <f t="shared" si="55"/>
        <v>3.1288879117256339</v>
      </c>
      <c r="H371">
        <f t="shared" si="56"/>
        <v>0.66000000000000369</v>
      </c>
      <c r="M371">
        <f t="shared" si="57"/>
        <v>4.705766966936585E-4</v>
      </c>
      <c r="N371">
        <f t="shared" si="58"/>
        <v>559.0921210500519</v>
      </c>
      <c r="O371">
        <f t="shared" si="59"/>
        <v>35.632740000000283</v>
      </c>
    </row>
    <row r="372" spans="1:15" x14ac:dyDescent="0.25">
      <c r="A372">
        <v>9</v>
      </c>
      <c r="B372">
        <v>42.45</v>
      </c>
      <c r="C372">
        <v>56.701999999999998</v>
      </c>
      <c r="D372">
        <f t="shared" si="52"/>
        <v>2.536999999999999</v>
      </c>
      <c r="E372">
        <f t="shared" si="53"/>
        <v>1.6278776945799716</v>
      </c>
      <c r="F372">
        <f t="shared" si="54"/>
        <v>1.75359837765208</v>
      </c>
      <c r="G372">
        <f t="shared" si="55"/>
        <v>2.4992388227231199</v>
      </c>
      <c r="H372">
        <f t="shared" si="56"/>
        <v>0.75</v>
      </c>
      <c r="M372">
        <f t="shared" si="57"/>
        <v>5.8484232819710157E-4</v>
      </c>
      <c r="N372">
        <f t="shared" si="58"/>
        <v>628.43508936392186</v>
      </c>
      <c r="O372">
        <f t="shared" si="59"/>
        <v>42.526500000000112</v>
      </c>
    </row>
    <row r="373" spans="1:15" x14ac:dyDescent="0.25">
      <c r="A373">
        <v>10</v>
      </c>
      <c r="B373">
        <v>43.2</v>
      </c>
      <c r="C373">
        <v>59.238999999999997</v>
      </c>
      <c r="D373">
        <f t="shared" si="52"/>
        <v>2.284000000000006</v>
      </c>
      <c r="E373">
        <f t="shared" si="53"/>
        <v>1.6354837468149122</v>
      </c>
      <c r="F373">
        <f t="shared" si="54"/>
        <v>1.7726077186853035</v>
      </c>
      <c r="G373">
        <f t="shared" si="55"/>
        <v>2.011902954663972</v>
      </c>
      <c r="H373">
        <f t="shared" si="56"/>
        <v>0.82000000000000028</v>
      </c>
      <c r="M373">
        <f t="shared" si="57"/>
        <v>7.1133447983976709E-4</v>
      </c>
      <c r="N373">
        <f t="shared" si="58"/>
        <v>697.58658821837446</v>
      </c>
      <c r="O373">
        <f t="shared" si="59"/>
        <v>48.575979999999895</v>
      </c>
    </row>
    <row r="374" spans="1:15" x14ac:dyDescent="0.25">
      <c r="A374">
        <v>11</v>
      </c>
      <c r="B374">
        <v>44.02</v>
      </c>
      <c r="C374">
        <v>61.523000000000003</v>
      </c>
      <c r="D374">
        <f t="shared" si="52"/>
        <v>1.9499999999999957</v>
      </c>
      <c r="E374">
        <f t="shared" si="53"/>
        <v>1.6436500382173291</v>
      </c>
      <c r="F374">
        <f t="shared" si="54"/>
        <v>1.7890375044864733</v>
      </c>
      <c r="G374">
        <f t="shared" si="55"/>
        <v>1.558897346109785</v>
      </c>
      <c r="H374">
        <f t="shared" si="56"/>
        <v>0.88999999999999346</v>
      </c>
      <c r="M374">
        <f t="shared" si="57"/>
        <v>8.5001457489306096E-4</v>
      </c>
      <c r="N374">
        <f t="shared" si="58"/>
        <v>766.52554890671888</v>
      </c>
      <c r="O374">
        <f t="shared" si="59"/>
        <v>54.755469999999661</v>
      </c>
    </row>
    <row r="375" spans="1:15" x14ac:dyDescent="0.25">
      <c r="A375">
        <v>12</v>
      </c>
      <c r="B375">
        <v>44.91</v>
      </c>
      <c r="C375">
        <v>63.472999999999999</v>
      </c>
      <c r="D375">
        <f t="shared" si="52"/>
        <v>1.5570000000000022</v>
      </c>
      <c r="E375">
        <f t="shared" si="53"/>
        <v>1.6523430550627147</v>
      </c>
      <c r="F375">
        <f t="shared" si="54"/>
        <v>1.8025890253764325</v>
      </c>
      <c r="G375">
        <f t="shared" si="55"/>
        <v>1.1226374055196375</v>
      </c>
      <c r="H375">
        <f t="shared" si="56"/>
        <v>0.98000000000000398</v>
      </c>
      <c r="M375">
        <f t="shared" si="57"/>
        <v>1.0008403175204383E-3</v>
      </c>
      <c r="N375">
        <f t="shared" si="58"/>
        <v>835.23096752014249</v>
      </c>
      <c r="O375">
        <f t="shared" si="59"/>
        <v>62.203540000000139</v>
      </c>
    </row>
    <row r="376" spans="1:15" x14ac:dyDescent="0.25">
      <c r="A376">
        <v>13</v>
      </c>
      <c r="B376">
        <v>45.89</v>
      </c>
      <c r="C376">
        <v>65.03</v>
      </c>
      <c r="D376">
        <f t="shared" si="52"/>
        <v>1.1490000000000009</v>
      </c>
      <c r="E376">
        <f t="shared" si="53"/>
        <v>1.6617180576946593</v>
      </c>
      <c r="F376">
        <f t="shared" si="54"/>
        <v>1.8131137540078985</v>
      </c>
      <c r="G376">
        <f t="shared" si="55"/>
        <v>0.78155141697057406</v>
      </c>
      <c r="H376">
        <f t="shared" si="56"/>
        <v>1.0399999999999991</v>
      </c>
      <c r="M376">
        <f t="shared" si="57"/>
        <v>1.1637657057010143E-3</v>
      </c>
      <c r="N376">
        <f t="shared" si="58"/>
        <v>903.68191135110669</v>
      </c>
      <c r="O376">
        <f t="shared" si="59"/>
        <v>67.631200000000234</v>
      </c>
    </row>
    <row r="377" spans="1:15" x14ac:dyDescent="0.25">
      <c r="A377">
        <v>14</v>
      </c>
      <c r="B377">
        <v>46.93</v>
      </c>
      <c r="C377">
        <v>66.179000000000002</v>
      </c>
      <c r="D377">
        <f t="shared" si="52"/>
        <v>0.742999999999995</v>
      </c>
      <c r="E377">
        <f t="shared" si="53"/>
        <v>1.6714505542124947</v>
      </c>
      <c r="F377">
        <f t="shared" si="54"/>
        <v>1.8207202004520739</v>
      </c>
      <c r="G377">
        <f t="shared" si="55"/>
        <v>0.46923561007022618</v>
      </c>
      <c r="H377">
        <f t="shared" si="56"/>
        <v>1.1300000000000026</v>
      </c>
      <c r="M377">
        <f t="shared" si="57"/>
        <v>1.3387410452905398E-3</v>
      </c>
      <c r="N377">
        <f t="shared" si="58"/>
        <v>971.85752527497857</v>
      </c>
      <c r="O377">
        <f t="shared" si="59"/>
        <v>74.782270000000025</v>
      </c>
    </row>
    <row r="378" spans="1:15" x14ac:dyDescent="0.25">
      <c r="A378">
        <v>15</v>
      </c>
      <c r="B378">
        <v>48.06</v>
      </c>
      <c r="C378">
        <v>66.921999999999997</v>
      </c>
      <c r="D378">
        <f t="shared" si="52"/>
        <v>0.33200000000000784</v>
      </c>
      <c r="E378">
        <f t="shared" si="53"/>
        <v>1.6817837664678814</v>
      </c>
      <c r="F378">
        <f t="shared" si="54"/>
        <v>1.8255689116087155</v>
      </c>
      <c r="G378">
        <f t="shared" si="55"/>
        <v>0.20066099988933053</v>
      </c>
      <c r="H378">
        <f t="shared" si="56"/>
        <v>1.1999999999999957</v>
      </c>
      <c r="M378">
        <f t="shared" si="57"/>
        <v>1.5257129652154558E-3</v>
      </c>
      <c r="N378">
        <f t="shared" si="58"/>
        <v>1039.7370381079472</v>
      </c>
      <c r="O378">
        <f t="shared" si="59"/>
        <v>80.306399999999414</v>
      </c>
    </row>
    <row r="379" spans="1:15" x14ac:dyDescent="0.25">
      <c r="A379">
        <v>16</v>
      </c>
      <c r="B379">
        <v>49.26</v>
      </c>
      <c r="C379">
        <v>67.254000000000005</v>
      </c>
      <c r="D379">
        <f t="shared" si="52"/>
        <v>-4.0000000000006253E-2</v>
      </c>
      <c r="E379">
        <f t="shared" si="53"/>
        <v>1.6924944075030843</v>
      </c>
      <c r="F379">
        <f t="shared" si="54"/>
        <v>1.827718119548295</v>
      </c>
      <c r="G379">
        <f t="shared" si="55"/>
        <v>-2.337227088729979E-2</v>
      </c>
      <c r="H379">
        <f t="shared" si="56"/>
        <v>1.2700000000000031</v>
      </c>
      <c r="M379">
        <f t="shared" si="57"/>
        <v>1.7246244337953834E-3</v>
      </c>
      <c r="N379">
        <f t="shared" si="58"/>
        <v>1107.2997689392837</v>
      </c>
      <c r="O379">
        <f t="shared" si="59"/>
        <v>85.412580000000261</v>
      </c>
    </row>
    <row r="380" spans="1:15" x14ac:dyDescent="0.25">
      <c r="A380">
        <v>17</v>
      </c>
      <c r="B380">
        <v>50.53</v>
      </c>
      <c r="C380">
        <v>67.213999999999999</v>
      </c>
      <c r="D380">
        <f t="shared" si="52"/>
        <v>-0.38599999999999568</v>
      </c>
      <c r="E380">
        <f t="shared" si="53"/>
        <v>1.7035492982382305</v>
      </c>
      <c r="F380">
        <f t="shared" si="54"/>
        <v>1.8274597416474037</v>
      </c>
      <c r="G380">
        <f t="shared" si="55"/>
        <v>-0.22004827714150124</v>
      </c>
      <c r="H380">
        <f t="shared" si="56"/>
        <v>1.3399999999999963</v>
      </c>
      <c r="M380">
        <f t="shared" si="57"/>
        <v>1.9354147761890658E-3</v>
      </c>
      <c r="N380">
        <f t="shared" si="58"/>
        <v>1174.5251334360069</v>
      </c>
      <c r="O380">
        <f t="shared" si="59"/>
        <v>90.066760000000002</v>
      </c>
    </row>
    <row r="381" spans="1:15" x14ac:dyDescent="0.25">
      <c r="A381">
        <v>18</v>
      </c>
      <c r="B381">
        <v>51.87</v>
      </c>
      <c r="C381">
        <v>66.828000000000003</v>
      </c>
      <c r="D381">
        <f t="shared" si="52"/>
        <v>-0.71699999999999875</v>
      </c>
      <c r="E381">
        <f t="shared" si="53"/>
        <v>1.7149162479935849</v>
      </c>
      <c r="F381">
        <f t="shared" si="54"/>
        <v>1.8249584639373839</v>
      </c>
      <c r="G381">
        <f t="shared" si="55"/>
        <v>-0.39939883540220389</v>
      </c>
      <c r="H381">
        <f t="shared" si="56"/>
        <v>1.4200000000000017</v>
      </c>
      <c r="M381">
        <f t="shared" si="57"/>
        <v>2.158019692958433E-3</v>
      </c>
      <c r="N381">
        <f t="shared" si="58"/>
        <v>1241.3926501180288</v>
      </c>
      <c r="O381">
        <f t="shared" si="59"/>
        <v>94.895760000000138</v>
      </c>
    </row>
    <row r="382" spans="1:15" x14ac:dyDescent="0.25">
      <c r="A382">
        <v>19</v>
      </c>
      <c r="B382">
        <v>53.29</v>
      </c>
      <c r="C382">
        <v>66.111000000000004</v>
      </c>
      <c r="D382">
        <f t="shared" si="52"/>
        <v>-0.99600000000000932</v>
      </c>
      <c r="E382">
        <f t="shared" si="53"/>
        <v>1.7266457202409118</v>
      </c>
      <c r="F382">
        <f t="shared" si="54"/>
        <v>1.8202737263819191</v>
      </c>
      <c r="G382">
        <f t="shared" si="55"/>
        <v>-0.55047696379594047</v>
      </c>
      <c r="H382">
        <f t="shared" si="56"/>
        <v>1.490000000000002</v>
      </c>
      <c r="M382">
        <f t="shared" si="57"/>
        <v>2.3923712797451063E-3</v>
      </c>
      <c r="N382">
        <f t="shared" si="58"/>
        <v>1307.8819466018672</v>
      </c>
      <c r="O382">
        <f t="shared" si="59"/>
        <v>98.505389999999892</v>
      </c>
    </row>
    <row r="383" spans="1:15" x14ac:dyDescent="0.25">
      <c r="A383">
        <v>20</v>
      </c>
      <c r="B383">
        <v>54.78</v>
      </c>
      <c r="C383">
        <v>65.114999999999995</v>
      </c>
      <c r="D383">
        <f t="shared" si="52"/>
        <v>-1.2339999999999947</v>
      </c>
      <c r="E383">
        <f t="shared" si="53"/>
        <v>1.7386220279179425</v>
      </c>
      <c r="F383">
        <f t="shared" si="54"/>
        <v>1.8136810448943812</v>
      </c>
      <c r="G383">
        <f t="shared" si="55"/>
        <v>-0.68138295375826097</v>
      </c>
      <c r="H383">
        <f t="shared" si="56"/>
        <v>1.5600000000000023</v>
      </c>
      <c r="M383">
        <f t="shared" si="57"/>
        <v>2.6383980480532937E-3</v>
      </c>
      <c r="N383">
        <f t="shared" si="58"/>
        <v>1373.9727658110073</v>
      </c>
      <c r="O383">
        <f t="shared" si="59"/>
        <v>101.57940000000033</v>
      </c>
    </row>
    <row r="384" spans="1:15" x14ac:dyDescent="0.25">
      <c r="A384">
        <v>21</v>
      </c>
      <c r="B384">
        <v>56.34</v>
      </c>
      <c r="C384">
        <v>63.881</v>
      </c>
      <c r="D384">
        <f t="shared" si="52"/>
        <v>-1.4650000000000034</v>
      </c>
      <c r="E384">
        <f t="shared" si="53"/>
        <v>1.7508168426497546</v>
      </c>
      <c r="F384">
        <f t="shared" si="54"/>
        <v>1.8053717060118843</v>
      </c>
      <c r="G384">
        <f t="shared" si="55"/>
        <v>-0.8134507274886118</v>
      </c>
      <c r="H384">
        <f t="shared" si="56"/>
        <v>1.6299999999999955</v>
      </c>
      <c r="M384">
        <f t="shared" si="57"/>
        <v>2.8960249471326627E-3</v>
      </c>
      <c r="N384">
        <f t="shared" si="58"/>
        <v>1439.6449721510278</v>
      </c>
      <c r="O384">
        <f t="shared" si="59"/>
        <v>104.12602999999942</v>
      </c>
    </row>
    <row r="385" spans="1:15" x14ac:dyDescent="0.25">
      <c r="A385">
        <v>22</v>
      </c>
      <c r="B385">
        <v>57.97</v>
      </c>
      <c r="C385">
        <v>62.415999999999997</v>
      </c>
      <c r="D385">
        <f t="shared" si="52"/>
        <v>-1.6239999999999952</v>
      </c>
      <c r="E385">
        <f t="shared" si="53"/>
        <v>1.7632033003707717</v>
      </c>
      <c r="F385">
        <f t="shared" si="54"/>
        <v>1.7952959329677161</v>
      </c>
      <c r="G385">
        <f t="shared" si="55"/>
        <v>-0.91211191900503008</v>
      </c>
      <c r="H385">
        <f t="shared" si="56"/>
        <v>1.7000000000000028</v>
      </c>
      <c r="M385">
        <f t="shared" si="57"/>
        <v>3.1651733869544922E-3</v>
      </c>
      <c r="N385">
        <f t="shared" si="58"/>
        <v>1504.8785576475902</v>
      </c>
      <c r="O385">
        <f t="shared" si="59"/>
        <v>106.10720000000055</v>
      </c>
    </row>
    <row r="386" spans="1:15" x14ac:dyDescent="0.25">
      <c r="A386">
        <v>23</v>
      </c>
      <c r="B386">
        <v>59.67</v>
      </c>
      <c r="C386">
        <v>60.792000000000002</v>
      </c>
      <c r="D386">
        <f t="shared" si="52"/>
        <v>-1.757000000000005</v>
      </c>
      <c r="E386" s="5">
        <f t="shared" si="53"/>
        <v>1.775756037844098</v>
      </c>
      <c r="F386" s="5">
        <f t="shared" si="54"/>
        <v>1.7838464315021541</v>
      </c>
      <c r="G386">
        <f t="shared" si="55"/>
        <v>-1.0032843002285807</v>
      </c>
      <c r="H386">
        <f t="shared" si="56"/>
        <v>1.769999999999996</v>
      </c>
      <c r="M386">
        <f t="shared" si="57"/>
        <v>3.4457612622740223E-3</v>
      </c>
      <c r="N386">
        <f t="shared" si="58"/>
        <v>1569.6536480454331</v>
      </c>
      <c r="O386">
        <f t="shared" si="59"/>
        <v>107.60183999999965</v>
      </c>
    </row>
    <row r="387" spans="1:15" x14ac:dyDescent="0.25">
      <c r="A387">
        <v>24</v>
      </c>
      <c r="B387">
        <v>61.44</v>
      </c>
      <c r="C387">
        <v>59.034999999999997</v>
      </c>
      <c r="D387">
        <f t="shared" si="52"/>
        <v>-1.8329999999999984</v>
      </c>
      <c r="E387" s="5">
        <f t="shared" si="53"/>
        <v>1.7884512070234555</v>
      </c>
      <c r="F387" s="5">
        <f t="shared" si="54"/>
        <v>1.7711095675757589</v>
      </c>
      <c r="G387">
        <f t="shared" si="55"/>
        <v>-1.068909270778909</v>
      </c>
      <c r="H387">
        <f t="shared" si="56"/>
        <v>1.8400000000000034</v>
      </c>
      <c r="M387">
        <f t="shared" si="57"/>
        <v>3.7377029777715285E-3</v>
      </c>
      <c r="N387">
        <f t="shared" si="58"/>
        <v>1633.9505088664896</v>
      </c>
      <c r="O387">
        <f t="shared" si="59"/>
        <v>108.62440000000008</v>
      </c>
    </row>
    <row r="388" spans="1:15" x14ac:dyDescent="0.25">
      <c r="A388">
        <v>25</v>
      </c>
      <c r="B388">
        <v>63.28</v>
      </c>
      <c r="C388">
        <v>57.201999999999998</v>
      </c>
      <c r="D388">
        <f t="shared" ref="D388:D451" si="60">C389-C388</f>
        <v>-1.8500000000000014</v>
      </c>
      <c r="E388" s="5">
        <f t="shared" ref="E388:E451" si="61">LOG(B388)</f>
        <v>1.8012664704896202</v>
      </c>
      <c r="F388" s="5">
        <f t="shared" ref="F388:F451" si="62">LOG(C388)</f>
        <v>1.7574112136493012</v>
      </c>
      <c r="G388">
        <f t="shared" ref="G388:G451" si="63">(F389-F388)/(E389-E388)</f>
        <v>-1.1113031711584695</v>
      </c>
      <c r="H388">
        <f t="shared" ref="H388:H451" si="64">B389-B388</f>
        <v>1.9000000000000057</v>
      </c>
      <c r="M388">
        <f t="shared" ref="M388:M451" si="65">$K$39*((1-COS(RADIANS(A388))+($K$39/$K$38)*(1-SQRT(1-(($K$39/$K$38)^2)*SIN(RADIANS(A388))))))</f>
        <v>4.040909474264387E-3</v>
      </c>
      <c r="N388">
        <f t="shared" ref="N388:N451" si="66">$K$39*($K$41^2)*((SIN(RADIANS(A388))))+($K$40/2)*(SIN(2*RADIANS(A388)))</f>
        <v>1697.7495514252962</v>
      </c>
      <c r="O388">
        <f t="shared" ref="O388:O451" si="67">(C388*100000)*((B389/100000)-(B388/100000))</f>
        <v>108.68380000000079</v>
      </c>
    </row>
    <row r="389" spans="1:15" x14ac:dyDescent="0.25">
      <c r="A389">
        <v>26</v>
      </c>
      <c r="B389">
        <v>65.180000000000007</v>
      </c>
      <c r="C389">
        <v>55.351999999999997</v>
      </c>
      <c r="D389">
        <f t="shared" si="60"/>
        <v>-1.8810000000000002</v>
      </c>
      <c r="E389" s="5">
        <f t="shared" si="61"/>
        <v>1.8141143561291255</v>
      </c>
      <c r="F389" s="5">
        <f t="shared" si="62"/>
        <v>1.7431333175954375</v>
      </c>
      <c r="G389">
        <f t="shared" si="63"/>
        <v>-1.1611046335889617</v>
      </c>
      <c r="H389">
        <f t="shared" si="64"/>
        <v>1.9699999999999989</v>
      </c>
      <c r="M389">
        <f t="shared" si="65"/>
        <v>4.355288255982046E-3</v>
      </c>
      <c r="N389">
        <f t="shared" si="66"/>
        <v>1761.031338799839</v>
      </c>
      <c r="O389">
        <f t="shared" si="67"/>
        <v>109.04343999999935</v>
      </c>
    </row>
    <row r="390" spans="1:15" x14ac:dyDescent="0.25">
      <c r="A390">
        <v>27</v>
      </c>
      <c r="B390">
        <v>67.150000000000006</v>
      </c>
      <c r="C390">
        <v>53.470999999999997</v>
      </c>
      <c r="D390">
        <f t="shared" si="60"/>
        <v>-1.8539999999999992</v>
      </c>
      <c r="E390" s="5">
        <f t="shared" si="61"/>
        <v>1.8270460170047342</v>
      </c>
      <c r="F390" s="5">
        <f t="shared" si="62"/>
        <v>1.7281183062327672</v>
      </c>
      <c r="G390">
        <f t="shared" si="63"/>
        <v>-1.1791318673819189</v>
      </c>
      <c r="H390">
        <f t="shared" si="64"/>
        <v>2.039999999999992</v>
      </c>
      <c r="M390">
        <f t="shared" si="65"/>
        <v>4.6807434188954238E-3</v>
      </c>
      <c r="N390">
        <f t="shared" si="66"/>
        <v>1823.7765917560255</v>
      </c>
      <c r="O390">
        <f t="shared" si="67"/>
        <v>109.08083999999975</v>
      </c>
    </row>
    <row r="391" spans="1:15" x14ac:dyDescent="0.25">
      <c r="A391">
        <v>28</v>
      </c>
      <c r="B391">
        <v>69.19</v>
      </c>
      <c r="C391">
        <v>51.616999999999997</v>
      </c>
      <c r="D391">
        <f t="shared" si="60"/>
        <v>-1.8369999999999962</v>
      </c>
      <c r="E391" s="5">
        <f t="shared" si="61"/>
        <v>1.840043330603494</v>
      </c>
      <c r="F391" s="5">
        <f t="shared" si="62"/>
        <v>1.7127927595781132</v>
      </c>
      <c r="G391">
        <f t="shared" si="63"/>
        <v>-1.2119771252467417</v>
      </c>
      <c r="H391">
        <f t="shared" si="64"/>
        <v>2.1000000000000085</v>
      </c>
      <c r="M391">
        <f t="shared" si="65"/>
        <v>5.017175680091952E-3</v>
      </c>
      <c r="N391">
        <f t="shared" si="66"/>
        <v>1885.9661946239676</v>
      </c>
      <c r="O391">
        <f t="shared" si="67"/>
        <v>108.3957000000004</v>
      </c>
    </row>
    <row r="392" spans="1:15" x14ac:dyDescent="0.25">
      <c r="A392">
        <v>29</v>
      </c>
      <c r="B392">
        <v>71.290000000000006</v>
      </c>
      <c r="C392">
        <v>49.78</v>
      </c>
      <c r="D392">
        <f t="shared" si="60"/>
        <v>-1.7899999999999991</v>
      </c>
      <c r="E392" s="5">
        <f t="shared" si="61"/>
        <v>1.8530286147129897</v>
      </c>
      <c r="F392" s="5">
        <f t="shared" si="62"/>
        <v>1.6970548922725743</v>
      </c>
      <c r="G392">
        <f t="shared" si="63"/>
        <v>-1.2268699268817929</v>
      </c>
      <c r="H392">
        <f t="shared" si="64"/>
        <v>2.1599999999999966</v>
      </c>
      <c r="M392">
        <f t="shared" si="65"/>
        <v>5.3644824081872117E-3</v>
      </c>
      <c r="N392">
        <f t="shared" si="66"/>
        <v>1947.5812011242808</v>
      </c>
      <c r="O392">
        <f t="shared" si="67"/>
        <v>107.52479999999991</v>
      </c>
    </row>
    <row r="393" spans="1:15" x14ac:dyDescent="0.25">
      <c r="A393">
        <v>30</v>
      </c>
      <c r="B393">
        <v>73.45</v>
      </c>
      <c r="C393">
        <v>47.99</v>
      </c>
      <c r="D393">
        <f t="shared" si="60"/>
        <v>-1.7340000000000018</v>
      </c>
      <c r="E393" s="5">
        <f t="shared" si="61"/>
        <v>1.8659918001262754</v>
      </c>
      <c r="F393" s="5">
        <f t="shared" si="62"/>
        <v>1.6811507499324214</v>
      </c>
      <c r="G393">
        <f t="shared" si="63"/>
        <v>-1.235907622323726</v>
      </c>
      <c r="H393">
        <f t="shared" si="64"/>
        <v>2.2199999999999989</v>
      </c>
      <c r="M393">
        <f t="shared" si="65"/>
        <v>5.7225576547636466E-3</v>
      </c>
      <c r="N393">
        <f t="shared" si="66"/>
        <v>2008.6028401426236</v>
      </c>
      <c r="O393">
        <f t="shared" si="67"/>
        <v>106.53779999999999</v>
      </c>
    </row>
    <row r="394" spans="1:15" x14ac:dyDescent="0.25">
      <c r="A394">
        <v>31</v>
      </c>
      <c r="B394">
        <v>75.67</v>
      </c>
      <c r="C394">
        <v>46.256</v>
      </c>
      <c r="D394">
        <f t="shared" si="60"/>
        <v>-1.6910000000000025</v>
      </c>
      <c r="E394" s="5">
        <f t="shared" si="61"/>
        <v>1.8789237339675673</v>
      </c>
      <c r="F394" s="5">
        <f t="shared" si="62"/>
        <v>1.6651680743265826</v>
      </c>
      <c r="G394">
        <f t="shared" si="63"/>
        <v>-1.2491537651652735</v>
      </c>
      <c r="H394">
        <f t="shared" si="64"/>
        <v>2.289999999999992</v>
      </c>
      <c r="M394">
        <f t="shared" si="65"/>
        <v>6.0912921868267042E-3</v>
      </c>
      <c r="N394">
        <f t="shared" si="66"/>
        <v>2069.0125214507134</v>
      </c>
      <c r="O394">
        <f t="shared" si="67"/>
        <v>105.92623999999982</v>
      </c>
    </row>
    <row r="395" spans="1:15" x14ac:dyDescent="0.25">
      <c r="A395">
        <v>32</v>
      </c>
      <c r="B395">
        <v>77.959999999999994</v>
      </c>
      <c r="C395">
        <v>44.564999999999998</v>
      </c>
      <c r="D395">
        <f t="shared" si="60"/>
        <v>-1.6340000000000003</v>
      </c>
      <c r="E395" s="5">
        <f t="shared" si="61"/>
        <v>1.8918718304455837</v>
      </c>
      <c r="F395" s="5">
        <f t="shared" si="62"/>
        <v>1.6489939108593452</v>
      </c>
      <c r="G395">
        <f t="shared" si="63"/>
        <v>-1.257804576498003</v>
      </c>
      <c r="H395">
        <f t="shared" si="64"/>
        <v>2.3500000000000085</v>
      </c>
      <c r="M395">
        <f t="shared" si="65"/>
        <v>6.4705735202681804E-3</v>
      </c>
      <c r="N395">
        <f t="shared" si="66"/>
        <v>2128.7918413720681</v>
      </c>
      <c r="O395">
        <f t="shared" si="67"/>
        <v>104.72775000000037</v>
      </c>
    </row>
    <row r="396" spans="1:15" x14ac:dyDescent="0.25">
      <c r="A396">
        <v>33</v>
      </c>
      <c r="B396">
        <v>80.31</v>
      </c>
      <c r="C396">
        <v>42.930999999999997</v>
      </c>
      <c r="D396">
        <f t="shared" si="60"/>
        <v>-1.5779999999999959</v>
      </c>
      <c r="E396" s="5">
        <f t="shared" si="61"/>
        <v>1.9047696259065952</v>
      </c>
      <c r="F396" s="5">
        <f t="shared" si="62"/>
        <v>1.6327710047017499</v>
      </c>
      <c r="G396">
        <f t="shared" si="63"/>
        <v>-1.2717767468682264</v>
      </c>
      <c r="H396">
        <f t="shared" si="64"/>
        <v>2.3999999999999915</v>
      </c>
      <c r="M396">
        <f t="shared" si="65"/>
        <v>6.8602859543264814E-3</v>
      </c>
      <c r="N396">
        <f t="shared" si="66"/>
        <v>2187.9225883907493</v>
      </c>
      <c r="O396">
        <f t="shared" si="67"/>
        <v>103.03439999999925</v>
      </c>
    </row>
    <row r="397" spans="1:15" x14ac:dyDescent="0.25">
      <c r="A397">
        <v>34</v>
      </c>
      <c r="B397">
        <v>82.71</v>
      </c>
      <c r="C397">
        <v>41.353000000000002</v>
      </c>
      <c r="D397">
        <f t="shared" si="60"/>
        <v>-1.5230000000000032</v>
      </c>
      <c r="E397" s="5">
        <f t="shared" si="61"/>
        <v>1.9175580208254361</v>
      </c>
      <c r="F397" s="5">
        <f t="shared" si="62"/>
        <v>1.6165070214142001</v>
      </c>
      <c r="G397">
        <f t="shared" si="63"/>
        <v>-1.280320002098486</v>
      </c>
      <c r="H397">
        <f t="shared" si="64"/>
        <v>2.460000000000008</v>
      </c>
      <c r="M397">
        <f t="shared" si="65"/>
        <v>7.2603106070330565E-3</v>
      </c>
      <c r="N397">
        <f t="shared" si="66"/>
        <v>2246.3867487013954</v>
      </c>
      <c r="O397">
        <f t="shared" si="67"/>
        <v>101.72838000000068</v>
      </c>
    </row>
    <row r="398" spans="1:15" x14ac:dyDescent="0.25">
      <c r="A398">
        <v>35</v>
      </c>
      <c r="B398">
        <v>85.17</v>
      </c>
      <c r="C398">
        <v>39.83</v>
      </c>
      <c r="D398">
        <f t="shared" si="60"/>
        <v>-1.4649999999999963</v>
      </c>
      <c r="E398" s="5">
        <f t="shared" si="61"/>
        <v>1.9302866472455196</v>
      </c>
      <c r="F398" s="5">
        <f t="shared" si="62"/>
        <v>1.600210306409328</v>
      </c>
      <c r="G398">
        <f t="shared" si="63"/>
        <v>-1.2852057527441034</v>
      </c>
      <c r="H398">
        <f t="shared" si="64"/>
        <v>2.519999999999996</v>
      </c>
      <c r="M398">
        <f t="shared" si="65"/>
        <v>7.6705254516339092E-3</v>
      </c>
      <c r="N398">
        <f t="shared" si="66"/>
        <v>2304.166511698842</v>
      </c>
      <c r="O398">
        <f t="shared" si="67"/>
        <v>100.37159999999984</v>
      </c>
    </row>
    <row r="399" spans="1:15" x14ac:dyDescent="0.25">
      <c r="A399">
        <v>36</v>
      </c>
      <c r="B399">
        <v>87.69</v>
      </c>
      <c r="C399">
        <v>38.365000000000002</v>
      </c>
      <c r="D399">
        <f t="shared" si="60"/>
        <v>-1.392000000000003</v>
      </c>
      <c r="E399" s="5">
        <f t="shared" si="61"/>
        <v>1.9429500700770987</v>
      </c>
      <c r="F399" s="5">
        <f t="shared" si="62"/>
        <v>1.5839352025367515</v>
      </c>
      <c r="G399">
        <f t="shared" si="63"/>
        <v>-1.279408549166309</v>
      </c>
      <c r="H399">
        <f t="shared" si="64"/>
        <v>2.5700000000000074</v>
      </c>
      <c r="M399">
        <f t="shared" si="65"/>
        <v>8.0908053539749721E-3</v>
      </c>
      <c r="N399">
        <f t="shared" si="66"/>
        <v>2361.2442754056733</v>
      </c>
      <c r="O399">
        <f t="shared" si="67"/>
        <v>98.598050000000114</v>
      </c>
    </row>
    <row r="400" spans="1:15" x14ac:dyDescent="0.25">
      <c r="A400">
        <v>37</v>
      </c>
      <c r="B400">
        <v>90.26</v>
      </c>
      <c r="C400">
        <v>36.972999999999999</v>
      </c>
      <c r="D400">
        <f t="shared" si="60"/>
        <v>-1.3449999999999989</v>
      </c>
      <c r="E400" s="5">
        <f t="shared" si="61"/>
        <v>1.9554953291841271</v>
      </c>
      <c r="F400" s="5">
        <f t="shared" si="62"/>
        <v>1.567884690783713</v>
      </c>
      <c r="G400">
        <f t="shared" si="63"/>
        <v>-1.2901811560375789</v>
      </c>
      <c r="H400">
        <f t="shared" si="64"/>
        <v>2.6299999999999955</v>
      </c>
      <c r="M400">
        <f t="shared" si="65"/>
        <v>8.5210221108395472E-3</v>
      </c>
      <c r="N400">
        <f t="shared" si="66"/>
        <v>2417.6026518360195</v>
      </c>
      <c r="O400">
        <f t="shared" si="67"/>
        <v>97.23898999999976</v>
      </c>
    </row>
    <row r="401" spans="1:15" x14ac:dyDescent="0.25">
      <c r="A401">
        <v>38</v>
      </c>
      <c r="B401">
        <v>92.89</v>
      </c>
      <c r="C401">
        <v>35.628</v>
      </c>
      <c r="D401">
        <f t="shared" si="60"/>
        <v>-1.2839999999999989</v>
      </c>
      <c r="E401" s="5">
        <f t="shared" si="61"/>
        <v>1.9679689628786923</v>
      </c>
      <c r="F401" s="5">
        <f t="shared" si="62"/>
        <v>1.5517914436436695</v>
      </c>
      <c r="G401">
        <f t="shared" si="63"/>
        <v>-1.2904601722601328</v>
      </c>
      <c r="H401">
        <f t="shared" si="64"/>
        <v>2.6799999999999926</v>
      </c>
      <c r="M401">
        <f t="shared" si="65"/>
        <v>8.9610444892260048E-3</v>
      </c>
      <c r="N401">
        <f t="shared" si="66"/>
        <v>2473.2244722939949</v>
      </c>
      <c r="O401">
        <f t="shared" si="67"/>
        <v>95.483040000000003</v>
      </c>
    </row>
    <row r="402" spans="1:15" x14ac:dyDescent="0.25">
      <c r="A402">
        <v>39</v>
      </c>
      <c r="B402">
        <v>95.57</v>
      </c>
      <c r="C402">
        <v>34.344000000000001</v>
      </c>
      <c r="D402">
        <f t="shared" si="60"/>
        <v>-1.222999999999999</v>
      </c>
      <c r="E402" s="5">
        <f t="shared" si="61"/>
        <v>1.9803215860087564</v>
      </c>
      <c r="F402" s="5">
        <f t="shared" si="62"/>
        <v>1.5358508754713824</v>
      </c>
      <c r="G402">
        <f t="shared" si="63"/>
        <v>-1.2874037419256688</v>
      </c>
      <c r="H402">
        <f t="shared" si="64"/>
        <v>2.730000000000004</v>
      </c>
      <c r="M402">
        <f t="shared" si="65"/>
        <v>9.4107382665534062E-3</v>
      </c>
      <c r="N402">
        <f t="shared" si="66"/>
        <v>2528.0927926051395</v>
      </c>
      <c r="O402">
        <f t="shared" si="67"/>
        <v>93.759119999999854</v>
      </c>
    </row>
    <row r="403" spans="1:15" x14ac:dyDescent="0.25">
      <c r="A403">
        <v>40</v>
      </c>
      <c r="B403">
        <v>98.3</v>
      </c>
      <c r="C403">
        <v>33.121000000000002</v>
      </c>
      <c r="D403">
        <f t="shared" si="60"/>
        <v>-1.1690000000000005</v>
      </c>
      <c r="E403" s="5">
        <f t="shared" si="61"/>
        <v>1.9925535178321356</v>
      </c>
      <c r="F403" s="5">
        <f t="shared" si="62"/>
        <v>1.5201034406709844</v>
      </c>
      <c r="G403">
        <f t="shared" si="63"/>
        <v>-1.2839000942651415</v>
      </c>
      <c r="H403">
        <f t="shared" si="64"/>
        <v>2.7900000000000063</v>
      </c>
      <c r="M403">
        <f t="shared" si="65"/>
        <v>9.8699662717825834E-3</v>
      </c>
      <c r="N403">
        <f t="shared" si="66"/>
        <v>2582.1908982792761</v>
      </c>
      <c r="O403">
        <f t="shared" si="67"/>
        <v>92.407590000000624</v>
      </c>
    </row>
    <row r="404" spans="1:15" x14ac:dyDescent="0.25">
      <c r="A404">
        <v>41</v>
      </c>
      <c r="B404">
        <v>101.09</v>
      </c>
      <c r="C404">
        <v>31.952000000000002</v>
      </c>
      <c r="D404">
        <f t="shared" si="60"/>
        <v>-1.1190000000000033</v>
      </c>
      <c r="E404" s="5">
        <f t="shared" si="61"/>
        <v>2.0047081965443363</v>
      </c>
      <c r="F404" s="5">
        <f t="shared" si="62"/>
        <v>1.5044980475266274</v>
      </c>
      <c r="G404">
        <f t="shared" si="63"/>
        <v>-1.2911633820807913</v>
      </c>
      <c r="H404">
        <f t="shared" si="64"/>
        <v>2.8299999999999983</v>
      </c>
      <c r="M404">
        <f t="shared" si="65"/>
        <v>1.0338588427439762E-2</v>
      </c>
      <c r="N404">
        <f t="shared" si="66"/>
        <v>2635.5023096032069</v>
      </c>
      <c r="O404">
        <f t="shared" si="67"/>
        <v>90.424159999999944</v>
      </c>
    </row>
    <row r="405" spans="1:15" x14ac:dyDescent="0.25">
      <c r="A405">
        <v>42</v>
      </c>
      <c r="B405">
        <v>103.92</v>
      </c>
      <c r="C405">
        <v>30.832999999999998</v>
      </c>
      <c r="D405">
        <f t="shared" si="60"/>
        <v>-1.0689999999999991</v>
      </c>
      <c r="E405" s="5">
        <f t="shared" si="61"/>
        <v>2.0166991380649715</v>
      </c>
      <c r="F405" s="5">
        <f t="shared" si="62"/>
        <v>1.4890157829185111</v>
      </c>
      <c r="G405">
        <f t="shared" si="63"/>
        <v>-1.2907967564104439</v>
      </c>
      <c r="H405">
        <f t="shared" si="64"/>
        <v>2.8799999999999955</v>
      </c>
      <c r="M405">
        <f t="shared" si="65"/>
        <v>1.0816461792529725E-2</v>
      </c>
      <c r="N405">
        <f t="shared" si="66"/>
        <v>2688.0107866616986</v>
      </c>
      <c r="O405">
        <f t="shared" si="67"/>
        <v>88.799039999999479</v>
      </c>
    </row>
    <row r="406" spans="1:15" x14ac:dyDescent="0.25">
      <c r="A406">
        <v>43</v>
      </c>
      <c r="B406">
        <v>106.8</v>
      </c>
      <c r="C406">
        <v>29.763999999999999</v>
      </c>
      <c r="D406">
        <f t="shared" si="60"/>
        <v>-1.0249999999999986</v>
      </c>
      <c r="E406" s="5">
        <f t="shared" si="61"/>
        <v>2.0285712526925375</v>
      </c>
      <c r="F406" s="5">
        <f t="shared" si="62"/>
        <v>1.4736912958655159</v>
      </c>
      <c r="G406">
        <f t="shared" si="63"/>
        <v>-1.2992089637561692</v>
      </c>
      <c r="H406">
        <f t="shared" si="64"/>
        <v>2.9200000000000017</v>
      </c>
      <c r="M406">
        <f t="shared" si="65"/>
        <v>1.130344060632503E-2</v>
      </c>
      <c r="N406">
        <f t="shared" si="66"/>
        <v>2739.7003342852217</v>
      </c>
      <c r="O406">
        <f t="shared" si="67"/>
        <v>86.910880000000176</v>
      </c>
    </row>
    <row r="407" spans="1:15" x14ac:dyDescent="0.25">
      <c r="A407">
        <v>44</v>
      </c>
      <c r="B407">
        <v>109.72</v>
      </c>
      <c r="C407">
        <v>28.739000000000001</v>
      </c>
      <c r="D407">
        <f t="shared" si="60"/>
        <v>-0.97700000000000031</v>
      </c>
      <c r="E407" s="5">
        <f t="shared" si="61"/>
        <v>2.0402857989324916</v>
      </c>
      <c r="F407" s="5">
        <f t="shared" si="62"/>
        <v>1.4584716523842314</v>
      </c>
      <c r="G407">
        <f t="shared" si="63"/>
        <v>-1.2949522789515819</v>
      </c>
      <c r="H407">
        <f t="shared" si="64"/>
        <v>2.9699999999999989</v>
      </c>
      <c r="M407">
        <f t="shared" si="65"/>
        <v>1.1799376333017661E-2</v>
      </c>
      <c r="N407">
        <f t="shared" si="66"/>
        <v>2790.5552069229407</v>
      </c>
      <c r="O407">
        <f t="shared" si="67"/>
        <v>85.354829999999737</v>
      </c>
    </row>
    <row r="408" spans="1:15" x14ac:dyDescent="0.25">
      <c r="A408">
        <v>45</v>
      </c>
      <c r="B408">
        <v>112.69</v>
      </c>
      <c r="C408">
        <v>27.762</v>
      </c>
      <c r="D408">
        <f t="shared" si="60"/>
        <v>-0.93299999999999983</v>
      </c>
      <c r="E408" s="5">
        <f t="shared" si="61"/>
        <v>2.0518853788898719</v>
      </c>
      <c r="F408" s="5">
        <f t="shared" si="62"/>
        <v>1.4434507498835407</v>
      </c>
      <c r="G408">
        <f t="shared" si="63"/>
        <v>-1.2968457606790844</v>
      </c>
      <c r="H408">
        <f t="shared" si="64"/>
        <v>3.0100000000000051</v>
      </c>
      <c r="M408">
        <f t="shared" si="65"/>
        <v>1.2304117707219208E-2</v>
      </c>
      <c r="N408">
        <f t="shared" si="66"/>
        <v>2840.5599134394661</v>
      </c>
      <c r="O408">
        <f t="shared" si="67"/>
        <v>83.56362000000037</v>
      </c>
    </row>
    <row r="409" spans="1:15" x14ac:dyDescent="0.25">
      <c r="A409">
        <v>46</v>
      </c>
      <c r="B409">
        <v>115.7</v>
      </c>
      <c r="C409">
        <v>26.829000000000001</v>
      </c>
      <c r="D409">
        <f t="shared" si="60"/>
        <v>-0.8940000000000019</v>
      </c>
      <c r="E409" s="5">
        <f t="shared" si="61"/>
        <v>2.0633333589517497</v>
      </c>
      <c r="F409" s="5">
        <f t="shared" si="62"/>
        <v>1.4286044854719557</v>
      </c>
      <c r="G409">
        <f t="shared" si="63"/>
        <v>-1.2982670798070977</v>
      </c>
      <c r="H409">
        <f t="shared" si="64"/>
        <v>3.0600000000000023</v>
      </c>
      <c r="M409">
        <f t="shared" si="65"/>
        <v>1.2817510780295268E-2</v>
      </c>
      <c r="N409">
        <f t="shared" si="66"/>
        <v>2889.6992218339046</v>
      </c>
      <c r="O409">
        <f t="shared" si="67"/>
        <v>82.096739999999954</v>
      </c>
    </row>
    <row r="410" spans="1:15" x14ac:dyDescent="0.25">
      <c r="A410">
        <v>47</v>
      </c>
      <c r="B410">
        <v>118.76</v>
      </c>
      <c r="C410">
        <v>25.934999999999999</v>
      </c>
      <c r="D410">
        <f t="shared" si="60"/>
        <v>-0.85099999999999909</v>
      </c>
      <c r="E410" s="5">
        <f t="shared" si="61"/>
        <v>2.0746701889240069</v>
      </c>
      <c r="F410" s="5">
        <f t="shared" si="62"/>
        <v>1.4138862523296039</v>
      </c>
      <c r="G410">
        <f t="shared" si="63"/>
        <v>-1.2988805590578694</v>
      </c>
      <c r="H410">
        <f t="shared" si="64"/>
        <v>3.0899999999999892</v>
      </c>
      <c r="M410">
        <f t="shared" si="65"/>
        <v>1.3339398967519685E-2</v>
      </c>
      <c r="N410">
        <f t="shared" si="66"/>
        <v>2937.9581638797777</v>
      </c>
      <c r="O410">
        <f t="shared" si="67"/>
        <v>80.139149999999844</v>
      </c>
    </row>
    <row r="411" spans="1:15" x14ac:dyDescent="0.25">
      <c r="A411">
        <v>48</v>
      </c>
      <c r="B411">
        <v>121.85</v>
      </c>
      <c r="C411">
        <v>25.084</v>
      </c>
      <c r="D411">
        <f t="shared" si="60"/>
        <v>-0.82099999999999795</v>
      </c>
      <c r="E411" s="5">
        <f t="shared" si="61"/>
        <v>2.085825533520743</v>
      </c>
      <c r="F411" s="5">
        <f t="shared" si="62"/>
        <v>1.3993967921033121</v>
      </c>
      <c r="G411">
        <f t="shared" si="63"/>
        <v>-1.3079313205336294</v>
      </c>
      <c r="H411">
        <f t="shared" si="64"/>
        <v>3.1400000000000006</v>
      </c>
      <c r="M411">
        <f t="shared" si="65"/>
        <v>1.3869623096033908E-2</v>
      </c>
      <c r="N411">
        <f t="shared" si="66"/>
        <v>2985.3220396843858</v>
      </c>
      <c r="O411">
        <f t="shared" si="67"/>
        <v>78.763760000000005</v>
      </c>
    </row>
    <row r="412" spans="1:15" x14ac:dyDescent="0.25">
      <c r="A412">
        <v>49</v>
      </c>
      <c r="B412">
        <v>124.99</v>
      </c>
      <c r="C412">
        <v>24.263000000000002</v>
      </c>
      <c r="D412">
        <f t="shared" si="60"/>
        <v>-0.77500000000000213</v>
      </c>
      <c r="E412" s="5">
        <f t="shared" si="61"/>
        <v>2.0968752680596876</v>
      </c>
      <c r="F412" s="5">
        <f t="shared" si="62"/>
        <v>1.3849444982162442</v>
      </c>
      <c r="G412">
        <f t="shared" si="63"/>
        <v>-1.2961442479633234</v>
      </c>
      <c r="H412">
        <f t="shared" si="64"/>
        <v>3.1700000000000017</v>
      </c>
      <c r="M412">
        <f t="shared" si="65"/>
        <v>1.4408021453596443E-2</v>
      </c>
      <c r="N412">
        <f t="shared" si="66"/>
        <v>3031.776422166236</v>
      </c>
      <c r="O412">
        <f t="shared" si="67"/>
        <v>76.913709999999895</v>
      </c>
    </row>
    <row r="413" spans="1:15" x14ac:dyDescent="0.25">
      <c r="A413">
        <v>50</v>
      </c>
      <c r="B413">
        <v>128.16</v>
      </c>
      <c r="C413">
        <v>23.488</v>
      </c>
      <c r="D413">
        <f t="shared" si="60"/>
        <v>-0.73999999999999844</v>
      </c>
      <c r="E413" s="5">
        <f t="shared" si="61"/>
        <v>2.1077524987401626</v>
      </c>
      <c r="F413" s="5">
        <f t="shared" si="62"/>
        <v>1.3708460382359764</v>
      </c>
      <c r="G413">
        <f t="shared" si="63"/>
        <v>-1.2940436851096093</v>
      </c>
      <c r="H413">
        <f t="shared" si="64"/>
        <v>3.210000000000008</v>
      </c>
      <c r="M413">
        <f t="shared" si="65"/>
        <v>1.4954429838107174E-2</v>
      </c>
      <c r="N413">
        <f t="shared" si="66"/>
        <v>3077.3071614491664</v>
      </c>
      <c r="O413">
        <f t="shared" si="67"/>
        <v>75.396480000000437</v>
      </c>
    </row>
    <row r="414" spans="1:15" x14ac:dyDescent="0.25">
      <c r="A414">
        <v>51</v>
      </c>
      <c r="B414">
        <v>131.37</v>
      </c>
      <c r="C414">
        <v>22.748000000000001</v>
      </c>
      <c r="D414">
        <f t="shared" si="60"/>
        <v>-0.71000000000000085</v>
      </c>
      <c r="E414" s="5">
        <f t="shared" si="61"/>
        <v>2.1184961999117879</v>
      </c>
      <c r="F414" s="5">
        <f t="shared" si="62"/>
        <v>1.3569432195801299</v>
      </c>
      <c r="G414">
        <f t="shared" si="63"/>
        <v>-1.3014723584618173</v>
      </c>
      <c r="H414">
        <f t="shared" si="64"/>
        <v>3.2400000000000091</v>
      </c>
      <c r="M414">
        <f t="shared" si="65"/>
        <v>1.5508681607891145E-2</v>
      </c>
      <c r="N414">
        <f t="shared" si="66"/>
        <v>3121.9003891718312</v>
      </c>
      <c r="O414">
        <f t="shared" si="67"/>
        <v>73.703519999999813</v>
      </c>
    </row>
    <row r="415" spans="1:15" x14ac:dyDescent="0.25">
      <c r="A415">
        <v>52</v>
      </c>
      <c r="B415">
        <v>134.61000000000001</v>
      </c>
      <c r="C415">
        <v>22.038</v>
      </c>
      <c r="D415">
        <f t="shared" si="60"/>
        <v>-0.68100000000000094</v>
      </c>
      <c r="E415" s="5">
        <f t="shared" si="61"/>
        <v>2.1290773242527368</v>
      </c>
      <c r="F415" s="5">
        <f t="shared" si="62"/>
        <v>1.3431721787289375</v>
      </c>
      <c r="G415">
        <f t="shared" si="63"/>
        <v>-1.303811364755106</v>
      </c>
      <c r="H415">
        <f t="shared" si="64"/>
        <v>3.2799999999999727</v>
      </c>
      <c r="M415">
        <f t="shared" si="65"/>
        <v>1.6070607732726058E-2</v>
      </c>
      <c r="N415">
        <f t="shared" si="66"/>
        <v>3165.5425227112296</v>
      </c>
      <c r="O415">
        <f t="shared" si="67"/>
        <v>72.28463999999984</v>
      </c>
    </row>
    <row r="416" spans="1:15" x14ac:dyDescent="0.25">
      <c r="A416">
        <v>53</v>
      </c>
      <c r="B416">
        <v>137.88999999999999</v>
      </c>
      <c r="C416">
        <v>21.356999999999999</v>
      </c>
      <c r="D416">
        <f t="shared" si="60"/>
        <v>-0.6509999999999998</v>
      </c>
      <c r="E416" s="5">
        <f t="shared" si="61"/>
        <v>2.1395327715979393</v>
      </c>
      <c r="F416" s="5">
        <f t="shared" si="62"/>
        <v>1.3295402476566638</v>
      </c>
      <c r="G416">
        <f t="shared" si="63"/>
        <v>-1.308910512995316</v>
      </c>
      <c r="H416">
        <f t="shared" si="64"/>
        <v>3.3000000000000114</v>
      </c>
      <c r="M416">
        <f t="shared" si="65"/>
        <v>1.664003684559753E-2</v>
      </c>
      <c r="N416">
        <f t="shared" si="66"/>
        <v>3208.2202693190047</v>
      </c>
      <c r="O416">
        <f t="shared" si="67"/>
        <v>70.478100000000097</v>
      </c>
    </row>
    <row r="417" spans="1:15" x14ac:dyDescent="0.25">
      <c r="A417">
        <v>54</v>
      </c>
      <c r="B417">
        <v>141.19</v>
      </c>
      <c r="C417">
        <v>20.706</v>
      </c>
      <c r="D417">
        <f t="shared" si="60"/>
        <v>-0.62099999999999866</v>
      </c>
      <c r="E417" s="5">
        <f t="shared" si="61"/>
        <v>2.1498039382270222</v>
      </c>
      <c r="F417" s="5">
        <f t="shared" si="62"/>
        <v>1.3160962096751305</v>
      </c>
      <c r="G417">
        <f t="shared" si="63"/>
        <v>-1.3023724313165173</v>
      </c>
      <c r="H417">
        <f t="shared" si="64"/>
        <v>3.3400000000000034</v>
      </c>
      <c r="M417">
        <f t="shared" si="65"/>
        <v>1.7216795295166065E-2</v>
      </c>
      <c r="N417">
        <f t="shared" si="66"/>
        <v>3249.9206301692388</v>
      </c>
      <c r="O417">
        <f t="shared" si="67"/>
        <v>69.158040000000113</v>
      </c>
    </row>
    <row r="418" spans="1:15" x14ac:dyDescent="0.25">
      <c r="A418">
        <v>55</v>
      </c>
      <c r="B418">
        <v>144.53</v>
      </c>
      <c r="C418">
        <v>20.085000000000001</v>
      </c>
      <c r="D418">
        <f t="shared" si="60"/>
        <v>-0.59600000000000009</v>
      </c>
      <c r="E418" s="5">
        <f t="shared" si="61"/>
        <v>2.1599580026785188</v>
      </c>
      <c r="F418" s="5">
        <f t="shared" si="62"/>
        <v>1.3028718360676903</v>
      </c>
      <c r="G418">
        <f t="shared" si="63"/>
        <v>-1.3068987577432729</v>
      </c>
      <c r="H418">
        <f t="shared" si="64"/>
        <v>3.3700000000000045</v>
      </c>
      <c r="M418">
        <f t="shared" si="65"/>
        <v>1.7800707198929164E-2</v>
      </c>
      <c r="N418">
        <f t="shared" si="66"/>
        <v>3290.6309043165265</v>
      </c>
      <c r="O418">
        <f t="shared" si="67"/>
        <v>67.686450000000008</v>
      </c>
    </row>
    <row r="419" spans="1:15" x14ac:dyDescent="0.25">
      <c r="A419">
        <v>56</v>
      </c>
      <c r="B419">
        <v>147.9</v>
      </c>
      <c r="C419">
        <v>19.489000000000001</v>
      </c>
      <c r="D419">
        <f t="shared" si="60"/>
        <v>-0.57199999999999918</v>
      </c>
      <c r="E419" s="5">
        <f t="shared" si="61"/>
        <v>2.1699681739968923</v>
      </c>
      <c r="F419" s="5">
        <f t="shared" si="62"/>
        <v>1.2897895556069106</v>
      </c>
      <c r="G419">
        <f t="shared" si="63"/>
        <v>-1.3106690459688068</v>
      </c>
      <c r="H419">
        <f t="shared" si="64"/>
        <v>3.4000000000000057</v>
      </c>
      <c r="M419">
        <f t="shared" si="65"/>
        <v>1.8391594497062239E-2</v>
      </c>
      <c r="N419">
        <f t="shared" si="66"/>
        <v>3330.3386925631112</v>
      </c>
      <c r="O419">
        <f t="shared" si="67"/>
        <v>66.262599999999921</v>
      </c>
    </row>
    <row r="420" spans="1:15" x14ac:dyDescent="0.25">
      <c r="A420">
        <v>57</v>
      </c>
      <c r="B420">
        <v>151.30000000000001</v>
      </c>
      <c r="C420">
        <v>18.917000000000002</v>
      </c>
      <c r="D420">
        <f t="shared" si="60"/>
        <v>-0.5470000000000006</v>
      </c>
      <c r="E420" s="5">
        <f t="shared" si="61"/>
        <v>2.1798389280231869</v>
      </c>
      <c r="F420" s="5">
        <f t="shared" si="62"/>
        <v>1.2768522638442743</v>
      </c>
      <c r="G420">
        <f t="shared" si="63"/>
        <v>-1.3127035635551829</v>
      </c>
      <c r="H420">
        <f t="shared" si="64"/>
        <v>3.4199999999999875</v>
      </c>
      <c r="M420">
        <f t="shared" si="65"/>
        <v>1.8989277006921237E-2</v>
      </c>
      <c r="N420">
        <f t="shared" si="66"/>
        <v>3369.0319012339191</v>
      </c>
      <c r="O420">
        <f t="shared" si="67"/>
        <v>64.696140000000142</v>
      </c>
    </row>
    <row r="421" spans="1:15" x14ac:dyDescent="0.25">
      <c r="A421">
        <v>58</v>
      </c>
      <c r="B421">
        <v>154.72</v>
      </c>
      <c r="C421">
        <v>18.37</v>
      </c>
      <c r="D421">
        <f t="shared" si="60"/>
        <v>-0.5259999999999998</v>
      </c>
      <c r="E421" s="5">
        <f t="shared" si="61"/>
        <v>2.1895464567389267</v>
      </c>
      <c r="F421" s="5">
        <f t="shared" si="62"/>
        <v>1.2641091563058084</v>
      </c>
      <c r="G421">
        <f t="shared" si="63"/>
        <v>-1.321118124089963</v>
      </c>
      <c r="H421">
        <f t="shared" si="64"/>
        <v>3.4399999999999977</v>
      </c>
      <c r="M421">
        <f t="shared" si="65"/>
        <v>1.9593572478190303E-2</v>
      </c>
      <c r="N421">
        <f t="shared" si="66"/>
        <v>3406.6987458583362</v>
      </c>
      <c r="O421">
        <f t="shared" si="67"/>
        <v>63.192799999999941</v>
      </c>
    </row>
    <row r="422" spans="1:15" x14ac:dyDescent="0.25">
      <c r="A422">
        <v>59</v>
      </c>
      <c r="B422">
        <v>158.16</v>
      </c>
      <c r="C422">
        <v>17.844000000000001</v>
      </c>
      <c r="D422">
        <f t="shared" si="60"/>
        <v>-0.51100000000000279</v>
      </c>
      <c r="E422" s="5">
        <f t="shared" si="61"/>
        <v>2.199096656305616</v>
      </c>
      <c r="F422" s="5">
        <f t="shared" si="62"/>
        <v>1.251492214569579</v>
      </c>
      <c r="G422">
        <f t="shared" si="63"/>
        <v>-1.3387855339676522</v>
      </c>
      <c r="H422">
        <f t="shared" si="64"/>
        <v>3.4699999999999989</v>
      </c>
      <c r="M422">
        <f t="shared" si="65"/>
        <v>2.0204296648656934E-2</v>
      </c>
      <c r="N422">
        <f t="shared" si="66"/>
        <v>3443.3277547576117</v>
      </c>
      <c r="O422">
        <f t="shared" si="67"/>
        <v>61.918679999999867</v>
      </c>
    </row>
    <row r="423" spans="1:15" x14ac:dyDescent="0.25">
      <c r="A423">
        <v>60</v>
      </c>
      <c r="B423">
        <v>161.63</v>
      </c>
      <c r="C423">
        <v>17.332999999999998</v>
      </c>
      <c r="D423">
        <f t="shared" si="60"/>
        <v>-0.4809999999999981</v>
      </c>
      <c r="E423" s="5">
        <f t="shared" si="61"/>
        <v>2.2085219729314334</v>
      </c>
      <c r="F423" s="5">
        <f t="shared" si="62"/>
        <v>1.23887373701787</v>
      </c>
      <c r="G423">
        <f t="shared" si="63"/>
        <v>-1.3173822521446494</v>
      </c>
      <c r="H423">
        <f t="shared" si="64"/>
        <v>3.4900000000000091</v>
      </c>
      <c r="M423">
        <f t="shared" si="65"/>
        <v>2.0821263300597533E-2</v>
      </c>
      <c r="N423">
        <f t="shared" si="66"/>
        <v>3478.9077725367952</v>
      </c>
      <c r="O423">
        <f t="shared" si="67"/>
        <v>60.492170000000051</v>
      </c>
    </row>
    <row r="424" spans="1:15" x14ac:dyDescent="0.25">
      <c r="A424">
        <v>61</v>
      </c>
      <c r="B424">
        <v>165.12</v>
      </c>
      <c r="C424">
        <v>16.852</v>
      </c>
      <c r="D424">
        <f t="shared" si="60"/>
        <v>-0.4529999999999994</v>
      </c>
      <c r="E424" s="5">
        <f t="shared" si="61"/>
        <v>2.2177996799471171</v>
      </c>
      <c r="F424" s="5">
        <f t="shared" si="62"/>
        <v>1.2266514504548103</v>
      </c>
      <c r="G424">
        <f t="shared" si="63"/>
        <v>-1.2954435938201339</v>
      </c>
      <c r="H424">
        <f t="shared" si="64"/>
        <v>3.5099999999999909</v>
      </c>
      <c r="M424">
        <f t="shared" si="65"/>
        <v>2.1444284317755604E-2</v>
      </c>
      <c r="N424">
        <f t="shared" si="66"/>
        <v>3513.4279634801551</v>
      </c>
      <c r="O424">
        <f t="shared" si="67"/>
        <v>59.150519999999887</v>
      </c>
    </row>
    <row r="425" spans="1:15" x14ac:dyDescent="0.25">
      <c r="A425">
        <v>62</v>
      </c>
      <c r="B425">
        <v>168.63</v>
      </c>
      <c r="C425">
        <v>16.399000000000001</v>
      </c>
      <c r="D425">
        <f t="shared" si="60"/>
        <v>-0.44400000000000084</v>
      </c>
      <c r="E425" s="5">
        <f t="shared" si="61"/>
        <v>2.2269348400126003</v>
      </c>
      <c r="F425" s="5">
        <f t="shared" si="62"/>
        <v>1.2148173658694585</v>
      </c>
      <c r="G425">
        <f t="shared" si="63"/>
        <v>-1.3248870591906372</v>
      </c>
      <c r="H425">
        <f t="shared" si="64"/>
        <v>3.5300000000000011</v>
      </c>
      <c r="M425">
        <f t="shared" si="65"/>
        <v>2.2073169742894881E-2</v>
      </c>
      <c r="N425">
        <f t="shared" si="66"/>
        <v>3546.8778148490328</v>
      </c>
      <c r="O425">
        <f t="shared" si="67"/>
        <v>57.888470000000076</v>
      </c>
    </row>
    <row r="426" spans="1:15" x14ac:dyDescent="0.25">
      <c r="A426">
        <v>63</v>
      </c>
      <c r="B426">
        <v>172.16</v>
      </c>
      <c r="C426">
        <v>15.955</v>
      </c>
      <c r="D426">
        <f t="shared" si="60"/>
        <v>-0.42500000000000071</v>
      </c>
      <c r="E426" s="5">
        <f t="shared" si="61"/>
        <v>2.2359322539862951</v>
      </c>
      <c r="F426" s="5">
        <f t="shared" si="62"/>
        <v>1.2028968085295293</v>
      </c>
      <c r="G426">
        <f t="shared" si="63"/>
        <v>-1.3264712755810151</v>
      </c>
      <c r="H426">
        <f t="shared" si="64"/>
        <v>3.539999999999992</v>
      </c>
      <c r="M426">
        <f t="shared" si="65"/>
        <v>2.2707727835909537E-2</v>
      </c>
      <c r="N426">
        <f t="shared" si="66"/>
        <v>3579.2471400811496</v>
      </c>
      <c r="O426">
        <f t="shared" si="67"/>
        <v>56.480699999999814</v>
      </c>
    </row>
    <row r="427" spans="1:15" x14ac:dyDescent="0.25">
      <c r="A427">
        <v>64</v>
      </c>
      <c r="B427">
        <v>175.7</v>
      </c>
      <c r="C427">
        <v>15.53</v>
      </c>
      <c r="D427">
        <f t="shared" si="60"/>
        <v>-0.40399999999999991</v>
      </c>
      <c r="E427" s="5">
        <f t="shared" si="61"/>
        <v>2.2447717614952949</v>
      </c>
      <c r="F427" s="5">
        <f t="shared" si="62"/>
        <v>1.1911714557285584</v>
      </c>
      <c r="G427">
        <f t="shared" si="63"/>
        <v>-1.3140318047174366</v>
      </c>
      <c r="H427">
        <f t="shared" si="64"/>
        <v>3.5600000000000023</v>
      </c>
      <c r="M427">
        <f t="shared" si="65"/>
        <v>2.3347765132473223E-2</v>
      </c>
      <c r="N427">
        <f t="shared" si="66"/>
        <v>3610.5260818903771</v>
      </c>
      <c r="O427">
        <f t="shared" si="67"/>
        <v>55.286799999999999</v>
      </c>
    </row>
    <row r="428" spans="1:15" x14ac:dyDescent="0.25">
      <c r="A428">
        <v>65</v>
      </c>
      <c r="B428">
        <v>179.26</v>
      </c>
      <c r="C428">
        <v>15.125999999999999</v>
      </c>
      <c r="D428">
        <f t="shared" si="60"/>
        <v>-0.39499999999999957</v>
      </c>
      <c r="E428" s="5">
        <f t="shared" si="61"/>
        <v>2.2534833920870145</v>
      </c>
      <c r="F428" s="5">
        <f t="shared" si="62"/>
        <v>1.1797240960600894</v>
      </c>
      <c r="G428">
        <f t="shared" si="63"/>
        <v>-1.3418702016964623</v>
      </c>
      <c r="H428">
        <f t="shared" si="64"/>
        <v>3.5700000000000216</v>
      </c>
      <c r="M428">
        <f t="shared" si="65"/>
        <v>2.3993086503208923E-2</v>
      </c>
      <c r="N428">
        <f t="shared" si="66"/>
        <v>3640.7051152660447</v>
      </c>
      <c r="O428">
        <f t="shared" si="67"/>
        <v>53.999820000000412</v>
      </c>
    </row>
    <row r="429" spans="1:15" x14ac:dyDescent="0.25">
      <c r="A429">
        <v>66</v>
      </c>
      <c r="B429">
        <v>182.83</v>
      </c>
      <c r="C429">
        <v>14.731</v>
      </c>
      <c r="D429">
        <f t="shared" si="60"/>
        <v>-0.37700000000000067</v>
      </c>
      <c r="E429" s="5">
        <f t="shared" si="61"/>
        <v>2.2620474592614253</v>
      </c>
      <c r="F429" s="5">
        <f t="shared" si="62"/>
        <v>1.1682322295134209</v>
      </c>
      <c r="G429">
        <f t="shared" si="63"/>
        <v>-1.333241971768832</v>
      </c>
      <c r="H429">
        <f t="shared" si="64"/>
        <v>3.589999999999975</v>
      </c>
      <c r="M429">
        <f t="shared" si="65"/>
        <v>2.4643495213360948E-2</v>
      </c>
      <c r="N429">
        <f t="shared" si="66"/>
        <v>3669.7750503708689</v>
      </c>
      <c r="O429">
        <f t="shared" si="67"/>
        <v>52.884289999999609</v>
      </c>
    </row>
    <row r="430" spans="1:15" x14ac:dyDescent="0.25">
      <c r="A430">
        <v>67</v>
      </c>
      <c r="B430">
        <v>186.42</v>
      </c>
      <c r="C430">
        <v>14.353999999999999</v>
      </c>
      <c r="D430">
        <f t="shared" si="60"/>
        <v>-0.36299999999999955</v>
      </c>
      <c r="E430" s="5">
        <f t="shared" si="61"/>
        <v>2.2704925036386179</v>
      </c>
      <c r="F430" s="5">
        <f t="shared" si="62"/>
        <v>1.1569729418962973</v>
      </c>
      <c r="G430">
        <f t="shared" si="63"/>
        <v>-1.3391645107032364</v>
      </c>
      <c r="H430">
        <f t="shared" si="64"/>
        <v>3.6000000000000227</v>
      </c>
      <c r="M430">
        <f t="shared" si="65"/>
        <v>2.5298792982950697E-2</v>
      </c>
      <c r="N430">
        <f t="shared" si="66"/>
        <v>3697.7270353366266</v>
      </c>
      <c r="O430">
        <f t="shared" si="67"/>
        <v>51.674400000000325</v>
      </c>
    </row>
    <row r="431" spans="1:15" x14ac:dyDescent="0.25">
      <c r="A431">
        <v>68</v>
      </c>
      <c r="B431">
        <v>190.02</v>
      </c>
      <c r="C431">
        <v>13.991</v>
      </c>
      <c r="D431">
        <f t="shared" si="60"/>
        <v>-0.34499999999999886</v>
      </c>
      <c r="E431" s="5">
        <f t="shared" si="61"/>
        <v>2.2787993137555556</v>
      </c>
      <c r="F431" s="5">
        <f t="shared" si="62"/>
        <v>1.1458487565905437</v>
      </c>
      <c r="G431">
        <f t="shared" si="63"/>
        <v>-1.330330017965486</v>
      </c>
      <c r="H431">
        <f t="shared" si="64"/>
        <v>3.5999999999999943</v>
      </c>
      <c r="M431">
        <f t="shared" si="65"/>
        <v>2.59587800473975E-2</v>
      </c>
      <c r="N431">
        <f t="shared" si="66"/>
        <v>3724.5525589567192</v>
      </c>
      <c r="O431">
        <f t="shared" si="67"/>
        <v>50.36760000000001</v>
      </c>
    </row>
    <row r="432" spans="1:15" x14ac:dyDescent="0.25">
      <c r="A432">
        <v>69</v>
      </c>
      <c r="B432">
        <v>193.62</v>
      </c>
      <c r="C432">
        <v>13.646000000000001</v>
      </c>
      <c r="D432">
        <f t="shared" si="60"/>
        <v>-0.33300000000000018</v>
      </c>
      <c r="E432" s="5">
        <f t="shared" si="61"/>
        <v>2.2869502157875488</v>
      </c>
      <c r="F432" s="5">
        <f t="shared" si="62"/>
        <v>1.1350053669438873</v>
      </c>
      <c r="G432">
        <f t="shared" si="63"/>
        <v>-1.3337142233285235</v>
      </c>
      <c r="H432">
        <f t="shared" si="64"/>
        <v>3.6200000000000045</v>
      </c>
      <c r="M432">
        <f t="shared" si="65"/>
        <v>2.6623255218585554E-2</v>
      </c>
      <c r="N432">
        <f t="shared" si="66"/>
        <v>3750.243453274828</v>
      </c>
      <c r="O432">
        <f t="shared" si="67"/>
        <v>49.39851999999987</v>
      </c>
    </row>
    <row r="433" spans="1:15" x14ac:dyDescent="0.25">
      <c r="A433">
        <v>70</v>
      </c>
      <c r="B433">
        <v>197.24</v>
      </c>
      <c r="C433">
        <v>13.313000000000001</v>
      </c>
      <c r="D433">
        <f t="shared" si="60"/>
        <v>-0.31800000000000139</v>
      </c>
      <c r="E433" s="5">
        <f t="shared" si="61"/>
        <v>2.2949949938591003</v>
      </c>
      <c r="F433" s="5">
        <f t="shared" si="62"/>
        <v>1.1242759320063376</v>
      </c>
      <c r="G433">
        <f t="shared" si="63"/>
        <v>-1.3293277665242331</v>
      </c>
      <c r="H433">
        <f t="shared" si="64"/>
        <v>3.6200000000000045</v>
      </c>
      <c r="M433">
        <f t="shared" si="65"/>
        <v>2.7292015946358227E-2</v>
      </c>
      <c r="N433">
        <f t="shared" si="66"/>
        <v>3774.7918960688585</v>
      </c>
      <c r="O433">
        <f t="shared" si="67"/>
        <v>48.193060000000159</v>
      </c>
    </row>
    <row r="434" spans="1:15" x14ac:dyDescent="0.25">
      <c r="A434">
        <v>71</v>
      </c>
      <c r="B434">
        <v>200.86</v>
      </c>
      <c r="C434">
        <v>12.994999999999999</v>
      </c>
      <c r="D434">
        <f t="shared" si="60"/>
        <v>-0.31199999999999939</v>
      </c>
      <c r="E434" s="5">
        <f t="shared" si="61"/>
        <v>2.3028934583565053</v>
      </c>
      <c r="F434" s="5">
        <f t="shared" si="62"/>
        <v>1.1137762838370313</v>
      </c>
      <c r="G434">
        <f t="shared" si="63"/>
        <v>-1.356833992808262</v>
      </c>
      <c r="H434">
        <f t="shared" si="64"/>
        <v>3.6299999999999955</v>
      </c>
      <c r="M434">
        <f t="shared" si="65"/>
        <v>2.7964858380420413E-2</v>
      </c>
      <c r="N434">
        <f t="shared" si="66"/>
        <v>3798.1904132294353</v>
      </c>
      <c r="O434">
        <f t="shared" si="67"/>
        <v>47.171849999999949</v>
      </c>
    </row>
    <row r="435" spans="1:15" x14ac:dyDescent="0.25">
      <c r="A435">
        <v>72</v>
      </c>
      <c r="B435">
        <v>204.49</v>
      </c>
      <c r="C435">
        <v>12.683</v>
      </c>
      <c r="D435">
        <f t="shared" si="60"/>
        <v>-0.3019999999999996</v>
      </c>
      <c r="E435" s="5">
        <f t="shared" si="61"/>
        <v>2.3106720749301237</v>
      </c>
      <c r="F435" s="5">
        <f t="shared" si="62"/>
        <v>1.1032219924529241</v>
      </c>
      <c r="G435">
        <f t="shared" si="63"/>
        <v>-1.3696181385538506</v>
      </c>
      <c r="H435">
        <f t="shared" si="64"/>
        <v>3.6299999999999955</v>
      </c>
      <c r="M435">
        <f t="shared" si="65"/>
        <v>2.8641577432629923E-2</v>
      </c>
      <c r="N435">
        <f t="shared" si="66"/>
        <v>3820.4318810322202</v>
      </c>
      <c r="O435">
        <f t="shared" si="67"/>
        <v>46.039289999999951</v>
      </c>
    </row>
    <row r="436" spans="1:15" x14ac:dyDescent="0.25">
      <c r="A436">
        <v>73</v>
      </c>
      <c r="B436">
        <v>208.12</v>
      </c>
      <c r="C436">
        <v>12.381</v>
      </c>
      <c r="D436">
        <f t="shared" si="60"/>
        <v>-0.28800000000000026</v>
      </c>
      <c r="E436" s="5">
        <f t="shared" si="61"/>
        <v>2.318313817223999</v>
      </c>
      <c r="F436" s="5">
        <f t="shared" si="62"/>
        <v>1.0927557235970784</v>
      </c>
      <c r="G436">
        <f t="shared" si="63"/>
        <v>-1.3611468391433164</v>
      </c>
      <c r="H436">
        <f t="shared" si="64"/>
        <v>3.6299999999999955</v>
      </c>
      <c r="M436">
        <f t="shared" si="65"/>
        <v>2.9321966839658594E-2</v>
      </c>
      <c r="N436">
        <f t="shared" si="66"/>
        <v>3841.5095283033706</v>
      </c>
      <c r="O436">
        <f t="shared" si="67"/>
        <v>44.943029999999951</v>
      </c>
    </row>
    <row r="437" spans="1:15" x14ac:dyDescent="0.25">
      <c r="A437">
        <v>74</v>
      </c>
      <c r="B437">
        <v>211.75</v>
      </c>
      <c r="C437">
        <v>12.093</v>
      </c>
      <c r="D437">
        <f t="shared" si="60"/>
        <v>-0.27800000000000047</v>
      </c>
      <c r="E437" s="5">
        <f t="shared" si="61"/>
        <v>2.3258234190027447</v>
      </c>
      <c r="F437" s="5">
        <f t="shared" si="62"/>
        <v>1.0825340528727136</v>
      </c>
      <c r="G437">
        <f t="shared" si="63"/>
        <v>-1.3682457816321931</v>
      </c>
      <c r="H437">
        <f t="shared" si="64"/>
        <v>3.6299999999999955</v>
      </c>
      <c r="M437">
        <f t="shared" si="65"/>
        <v>3.000581922600358E-2</v>
      </c>
      <c r="N437">
        <f t="shared" si="66"/>
        <v>3861.4169384774859</v>
      </c>
      <c r="O437">
        <f t="shared" si="67"/>
        <v>43.897589999999951</v>
      </c>
    </row>
    <row r="438" spans="1:15" x14ac:dyDescent="0.25">
      <c r="A438">
        <v>75</v>
      </c>
      <c r="B438">
        <v>215.38</v>
      </c>
      <c r="C438">
        <v>11.815</v>
      </c>
      <c r="D438">
        <f t="shared" si="60"/>
        <v>-0.26499999999999879</v>
      </c>
      <c r="E438" s="5">
        <f t="shared" si="61"/>
        <v>2.3332053726253439</v>
      </c>
      <c r="F438" s="5">
        <f t="shared" si="62"/>
        <v>1.0724337259683878</v>
      </c>
      <c r="G438">
        <f t="shared" si="63"/>
        <v>-1.3535583414764263</v>
      </c>
      <c r="H438">
        <f t="shared" si="64"/>
        <v>3.6400000000000148</v>
      </c>
      <c r="M438">
        <f t="shared" si="65"/>
        <v>3.0692926167329517E-2</v>
      </c>
      <c r="N438">
        <f t="shared" si="66"/>
        <v>3880.1480515474136</v>
      </c>
      <c r="O438">
        <f t="shared" si="67"/>
        <v>43.006600000000276</v>
      </c>
    </row>
    <row r="439" spans="1:15" x14ac:dyDescent="0.25">
      <c r="A439">
        <v>76</v>
      </c>
      <c r="B439">
        <v>219.02</v>
      </c>
      <c r="C439">
        <v>11.55</v>
      </c>
      <c r="D439">
        <f t="shared" si="60"/>
        <v>-0.26000000000000156</v>
      </c>
      <c r="E439" s="5">
        <f t="shared" si="61"/>
        <v>2.3404837746257177</v>
      </c>
      <c r="F439" s="5">
        <f t="shared" si="62"/>
        <v>1.0625819842281632</v>
      </c>
      <c r="G439">
        <f t="shared" si="63"/>
        <v>-1.3850884443663996</v>
      </c>
      <c r="H439">
        <f t="shared" si="64"/>
        <v>3.6299999999999955</v>
      </c>
      <c r="M439">
        <f t="shared" si="65"/>
        <v>3.1383078254121816E-2</v>
      </c>
      <c r="N439">
        <f t="shared" si="66"/>
        <v>3897.6971659053361</v>
      </c>
      <c r="O439">
        <f t="shared" si="67"/>
        <v>41.926499999999955</v>
      </c>
    </row>
    <row r="440" spans="1:15" x14ac:dyDescent="0.25">
      <c r="A440">
        <v>77</v>
      </c>
      <c r="B440">
        <v>222.65</v>
      </c>
      <c r="C440">
        <v>11.29</v>
      </c>
      <c r="D440">
        <f t="shared" si="60"/>
        <v>-0.25</v>
      </c>
      <c r="E440" s="5">
        <f t="shared" si="61"/>
        <v>2.3476226994672418</v>
      </c>
      <c r="F440" s="5">
        <f t="shared" si="62"/>
        <v>1.0526939419249679</v>
      </c>
      <c r="G440">
        <f t="shared" si="63"/>
        <v>-1.3884185328856968</v>
      </c>
      <c r="H440">
        <f t="shared" si="64"/>
        <v>3.6200000000000045</v>
      </c>
      <c r="M440">
        <f t="shared" si="65"/>
        <v>3.207606515563155E-2</v>
      </c>
      <c r="N440">
        <f t="shared" si="66"/>
        <v>3914.0589400745748</v>
      </c>
      <c r="O440">
        <f t="shared" si="67"/>
        <v>40.86980000000014</v>
      </c>
    </row>
    <row r="441" spans="1:15" x14ac:dyDescent="0.25">
      <c r="A441">
        <v>78</v>
      </c>
      <c r="B441">
        <v>226.27</v>
      </c>
      <c r="C441">
        <v>11.04</v>
      </c>
      <c r="D441">
        <f t="shared" si="60"/>
        <v>-0.23699999999999832</v>
      </c>
      <c r="E441" s="5">
        <f t="shared" si="61"/>
        <v>2.3546269768529489</v>
      </c>
      <c r="F441" s="5">
        <f t="shared" si="62"/>
        <v>1.04296907339318</v>
      </c>
      <c r="G441">
        <f t="shared" si="63"/>
        <v>-1.3635279102606743</v>
      </c>
      <c r="H441">
        <f t="shared" si="64"/>
        <v>3.6299999999999955</v>
      </c>
      <c r="M441">
        <f t="shared" si="65"/>
        <v>3.2771675684092047E-2</v>
      </c>
      <c r="N441">
        <f t="shared" si="66"/>
        <v>3929.2283943315942</v>
      </c>
      <c r="O441">
        <f t="shared" si="67"/>
        <v>40.07519999999996</v>
      </c>
    </row>
    <row r="442" spans="1:15" x14ac:dyDescent="0.25">
      <c r="A442">
        <v>79</v>
      </c>
      <c r="B442">
        <v>229.9</v>
      </c>
      <c r="C442">
        <v>10.803000000000001</v>
      </c>
      <c r="D442">
        <f t="shared" si="60"/>
        <v>-0.22100000000000009</v>
      </c>
      <c r="E442" s="5">
        <f t="shared" si="61"/>
        <v>2.3615389712692791</v>
      </c>
      <c r="F442" s="5">
        <f t="shared" si="62"/>
        <v>1.0335443760909477</v>
      </c>
      <c r="G442">
        <f t="shared" si="63"/>
        <v>-1.3266241364426032</v>
      </c>
      <c r="H442">
        <f t="shared" si="64"/>
        <v>3.6099999999999852</v>
      </c>
      <c r="M442">
        <f t="shared" si="65"/>
        <v>3.3469697859187596E-2</v>
      </c>
      <c r="N442">
        <f t="shared" si="66"/>
        <v>3943.2009122177224</v>
      </c>
      <c r="O442">
        <f t="shared" si="67"/>
        <v>38.998829999999835</v>
      </c>
    </row>
    <row r="443" spans="1:15" x14ac:dyDescent="0.25">
      <c r="A443">
        <v>80</v>
      </c>
      <c r="B443">
        <v>233.51</v>
      </c>
      <c r="C443">
        <v>10.582000000000001</v>
      </c>
      <c r="D443">
        <f t="shared" si="60"/>
        <v>-0.20400000000000063</v>
      </c>
      <c r="E443" s="5">
        <f t="shared" si="61"/>
        <v>2.3683054838392832</v>
      </c>
      <c r="F443" s="5">
        <f t="shared" si="62"/>
        <v>1.0245677571960381</v>
      </c>
      <c r="G443">
        <f t="shared" si="63"/>
        <v>-1.2688681339060845</v>
      </c>
      <c r="H443">
        <f t="shared" si="64"/>
        <v>3.6100000000000136</v>
      </c>
      <c r="M443">
        <f t="shared" si="65"/>
        <v>3.4169918972754114E-2</v>
      </c>
      <c r="N443">
        <f t="shared" si="66"/>
        <v>3955.9722419401187</v>
      </c>
      <c r="O443">
        <f t="shared" si="67"/>
        <v>38.201019999999836</v>
      </c>
    </row>
    <row r="444" spans="1:15" x14ac:dyDescent="0.25">
      <c r="A444">
        <v>81</v>
      </c>
      <c r="B444">
        <v>237.12</v>
      </c>
      <c r="C444">
        <v>10.378</v>
      </c>
      <c r="D444">
        <f t="shared" si="60"/>
        <v>-0.18599999999999994</v>
      </c>
      <c r="E444" s="5">
        <f t="shared" si="61"/>
        <v>2.3749681862992342</v>
      </c>
      <c r="F444" s="5">
        <f t="shared" si="62"/>
        <v>1.0161136663589085</v>
      </c>
      <c r="G444">
        <f t="shared" si="63"/>
        <v>-1.1969241106435125</v>
      </c>
      <c r="H444">
        <f t="shared" si="64"/>
        <v>3.6099999999999852</v>
      </c>
      <c r="M444">
        <f t="shared" si="65"/>
        <v>3.4872125653692063E-2</v>
      </c>
      <c r="N444">
        <f t="shared" si="66"/>
        <v>3967.5384976615937</v>
      </c>
      <c r="O444">
        <f t="shared" si="67"/>
        <v>37.464579999999842</v>
      </c>
    </row>
    <row r="445" spans="1:15" x14ac:dyDescent="0.25">
      <c r="A445">
        <v>82</v>
      </c>
      <c r="B445">
        <v>240.73</v>
      </c>
      <c r="C445">
        <v>10.192</v>
      </c>
      <c r="D445">
        <f t="shared" si="60"/>
        <v>-0.18400000000000105</v>
      </c>
      <c r="E445" s="5">
        <f t="shared" si="61"/>
        <v>2.3815302158362703</v>
      </c>
      <c r="F445" s="5">
        <f t="shared" si="62"/>
        <v>1.0082594149912751</v>
      </c>
      <c r="G445">
        <f t="shared" si="63"/>
        <v>-1.2307294573654886</v>
      </c>
      <c r="H445">
        <f t="shared" si="64"/>
        <v>3.5900000000000034</v>
      </c>
      <c r="M445">
        <f t="shared" si="65"/>
        <v>3.5576103933071618E-2</v>
      </c>
      <c r="N445">
        <f t="shared" si="66"/>
        <v>3977.8961606788625</v>
      </c>
      <c r="O445">
        <f t="shared" si="67"/>
        <v>36.589280000000173</v>
      </c>
    </row>
    <row r="446" spans="1:15" x14ac:dyDescent="0.25">
      <c r="A446">
        <v>83</v>
      </c>
      <c r="B446">
        <v>244.32</v>
      </c>
      <c r="C446">
        <v>10.007999999999999</v>
      </c>
      <c r="D446">
        <f t="shared" si="60"/>
        <v>-0.18599999999999994</v>
      </c>
      <c r="E446" s="5">
        <f t="shared" si="61"/>
        <v>2.3879590197123459</v>
      </c>
      <c r="F446" s="5">
        <f t="shared" si="62"/>
        <v>1.0003472966853635</v>
      </c>
      <c r="G446">
        <f t="shared" si="63"/>
        <v>-1.2896490369119529</v>
      </c>
      <c r="H446">
        <f t="shared" si="64"/>
        <v>3.5800000000000125</v>
      </c>
      <c r="M446">
        <f t="shared" si="65"/>
        <v>3.6281639309409905E-2</v>
      </c>
      <c r="N446">
        <f t="shared" si="66"/>
        <v>3987.0420804889113</v>
      </c>
      <c r="O446">
        <f t="shared" si="67"/>
        <v>35.828639999999893</v>
      </c>
    </row>
    <row r="447" spans="1:15" x14ac:dyDescent="0.25">
      <c r="A447">
        <v>84</v>
      </c>
      <c r="B447">
        <v>247.9</v>
      </c>
      <c r="C447">
        <v>9.8219999999999992</v>
      </c>
      <c r="D447">
        <f t="shared" si="60"/>
        <v>-0.17899999999999849</v>
      </c>
      <c r="E447" s="5">
        <f t="shared" si="61"/>
        <v>2.3942765267678214</v>
      </c>
      <c r="F447" s="5">
        <f t="shared" si="62"/>
        <v>0.99219992979558502</v>
      </c>
      <c r="G447">
        <f t="shared" si="63"/>
        <v>-1.2863456994104872</v>
      </c>
      <c r="H447">
        <f t="shared" si="64"/>
        <v>3.5699999999999932</v>
      </c>
      <c r="M447">
        <f t="shared" si="65"/>
        <v>3.6988516814100481E-2</v>
      </c>
      <c r="N447">
        <f t="shared" si="66"/>
        <v>3994.9734757431356</v>
      </c>
      <c r="O447">
        <f t="shared" si="67"/>
        <v>35.064540000000051</v>
      </c>
    </row>
    <row r="448" spans="1:15" x14ac:dyDescent="0.25">
      <c r="A448">
        <v>85</v>
      </c>
      <c r="B448">
        <v>251.47</v>
      </c>
      <c r="C448">
        <v>9.6430000000000007</v>
      </c>
      <c r="D448">
        <f t="shared" si="60"/>
        <v>-0.18100000000000094</v>
      </c>
      <c r="E448" s="5">
        <f t="shared" si="61"/>
        <v>2.4004861817912042</v>
      </c>
      <c r="F448" s="5">
        <f t="shared" si="62"/>
        <v>0.98421216676143386</v>
      </c>
      <c r="G448">
        <f t="shared" si="63"/>
        <v>-1.3479284095739485</v>
      </c>
      <c r="H448">
        <f t="shared" si="64"/>
        <v>3.5600000000000023</v>
      </c>
      <c r="M448">
        <f t="shared" si="65"/>
        <v>3.7696521076974812E-2</v>
      </c>
      <c r="N448">
        <f t="shared" si="66"/>
        <v>4001.6879350889776</v>
      </c>
      <c r="O448">
        <f t="shared" si="67"/>
        <v>34.329080000000211</v>
      </c>
    </row>
    <row r="449" spans="1:15" x14ac:dyDescent="0.25">
      <c r="A449">
        <v>86</v>
      </c>
      <c r="B449">
        <v>255.03</v>
      </c>
      <c r="C449">
        <v>9.4619999999999997</v>
      </c>
      <c r="D449">
        <f t="shared" si="60"/>
        <v>-0.17499999999999893</v>
      </c>
      <c r="E449" s="5">
        <f t="shared" si="61"/>
        <v>2.406591270897152</v>
      </c>
      <c r="F449" s="5">
        <f t="shared" si="62"/>
        <v>0.97598294371254646</v>
      </c>
      <c r="G449">
        <f t="shared" si="63"/>
        <v>-1.3542144002602743</v>
      </c>
      <c r="H449">
        <f t="shared" si="64"/>
        <v>3.539999999999992</v>
      </c>
      <c r="M449">
        <f t="shared" si="65"/>
        <v>3.8405436391975654E-2</v>
      </c>
      <c r="N449">
        <f t="shared" si="66"/>
        <v>4007.1834178988097</v>
      </c>
      <c r="O449">
        <f t="shared" si="67"/>
        <v>33.495479999999688</v>
      </c>
    </row>
    <row r="450" spans="1:15" x14ac:dyDescent="0.25">
      <c r="A450">
        <v>87</v>
      </c>
      <c r="B450">
        <v>258.57</v>
      </c>
      <c r="C450">
        <v>9.2870000000000008</v>
      </c>
      <c r="D450">
        <f t="shared" si="60"/>
        <v>-0.16100000000000136</v>
      </c>
      <c r="E450" s="5">
        <f t="shared" si="61"/>
        <v>2.4125781354312723</v>
      </c>
      <c r="F450" s="5">
        <f t="shared" si="62"/>
        <v>0.96787544554803318</v>
      </c>
      <c r="G450">
        <f t="shared" si="63"/>
        <v>-1.2933537448576815</v>
      </c>
      <c r="H450">
        <f t="shared" si="64"/>
        <v>3.5199999999999818</v>
      </c>
      <c r="M450">
        <f t="shared" si="65"/>
        <v>3.9115046782922283E-2</v>
      </c>
      <c r="N450">
        <f t="shared" si="66"/>
        <v>4011.4582548858498</v>
      </c>
      <c r="O450">
        <f t="shared" si="67"/>
        <v>32.690239999999996</v>
      </c>
    </row>
    <row r="451" spans="1:15" x14ac:dyDescent="0.25">
      <c r="A451">
        <v>88</v>
      </c>
      <c r="B451">
        <v>262.08999999999997</v>
      </c>
      <c r="C451">
        <v>9.1259999999999994</v>
      </c>
      <c r="D451">
        <f t="shared" si="60"/>
        <v>-0.15899999999999892</v>
      </c>
      <c r="E451" s="5">
        <f t="shared" si="61"/>
        <v>2.4184504508295834</v>
      </c>
      <c r="F451" s="5">
        <f t="shared" si="62"/>
        <v>0.96028046443664206</v>
      </c>
      <c r="G451">
        <f t="shared" si="63"/>
        <v>-1.3211832647722619</v>
      </c>
      <c r="H451">
        <f t="shared" si="64"/>
        <v>3.5100000000000477</v>
      </c>
      <c r="M451">
        <f t="shared" si="65"/>
        <v>3.9825136069347469E-2</v>
      </c>
      <c r="N451">
        <f t="shared" si="66"/>
        <v>4014.5111486069291</v>
      </c>
      <c r="O451">
        <f t="shared" si="67"/>
        <v>32.032260000000534</v>
      </c>
    </row>
    <row r="452" spans="1:15" x14ac:dyDescent="0.25">
      <c r="A452">
        <v>89</v>
      </c>
      <c r="B452">
        <v>265.60000000000002</v>
      </c>
      <c r="C452">
        <v>8.9670000000000005</v>
      </c>
      <c r="D452">
        <f t="shared" ref="D452:D515" si="68">C453-C452</f>
        <v>-0.15200000000000102</v>
      </c>
      <c r="E452" s="5">
        <f t="shared" ref="E452:E515" si="69">LOG(B452)</f>
        <v>2.42422807069598</v>
      </c>
      <c r="F452" s="5">
        <f t="shared" ref="F452:F515" si="70">LOG(C452)</f>
        <v>0.95264716975894315</v>
      </c>
      <c r="G452">
        <f t="shared" ref="G452:G515" si="71">(F453-F452)/(E453-E452)</f>
        <v>-1.3096161655460477</v>
      </c>
      <c r="H452">
        <f t="shared" ref="H452:H515" si="72">B453-B452</f>
        <v>3.4899999999999523</v>
      </c>
      <c r="M452">
        <f t="shared" ref="M452:M515" si="73">$K$39*((1-COS(RADIANS(A452))+($K$39/$K$38)*(1-SQRT(1-(($K$39/$K$38)^2)*SIN(RADIANS(A452))))))</f>
        <v>4.0535487932385858E-2</v>
      </c>
      <c r="N452">
        <f t="shared" ref="N452:N515" si="74">$K$39*($K$41^2)*((SIN(RADIANS(A452))))+($K$40/2)*(SIN(2*RADIANS(A452)))</f>
        <v>4016.341173851959</v>
      </c>
      <c r="O452">
        <f t="shared" ref="O452:O515" si="75">(C452*100000)*((B453/100000)-(B452/100000))</f>
        <v>31.294829999999255</v>
      </c>
    </row>
    <row r="453" spans="1:15" x14ac:dyDescent="0.25">
      <c r="A453">
        <v>90</v>
      </c>
      <c r="B453">
        <v>269.08999999999997</v>
      </c>
      <c r="C453">
        <v>8.8149999999999995</v>
      </c>
      <c r="D453">
        <f t="shared" si="68"/>
        <v>-0.14799999999999969</v>
      </c>
      <c r="E453" s="5">
        <f t="shared" si="69"/>
        <v>2.4298975586871476</v>
      </c>
      <c r="F453" s="5">
        <f t="shared" si="70"/>
        <v>0.94522231663534084</v>
      </c>
      <c r="G453">
        <f t="shared" si="71"/>
        <v>-1.3177181295696454</v>
      </c>
      <c r="H453">
        <f t="shared" si="72"/>
        <v>3.4800000000000182</v>
      </c>
      <c r="M453">
        <f t="shared" si="73"/>
        <v>4.1245885980693842E-2</v>
      </c>
      <c r="N453">
        <f t="shared" si="74"/>
        <v>4016.9477779200006</v>
      </c>
      <c r="O453">
        <f t="shared" si="75"/>
        <v>30.676200000000172</v>
      </c>
    </row>
    <row r="454" spans="1:15" x14ac:dyDescent="0.25">
      <c r="A454">
        <v>91</v>
      </c>
      <c r="B454">
        <v>272.57</v>
      </c>
      <c r="C454">
        <v>8.6669999999999998</v>
      </c>
      <c r="D454">
        <f t="shared" si="68"/>
        <v>-0.14899999999999913</v>
      </c>
      <c r="E454" s="5">
        <f t="shared" si="69"/>
        <v>2.4354780541713246</v>
      </c>
      <c r="F454" s="5">
        <f t="shared" si="70"/>
        <v>0.93786879656385935</v>
      </c>
      <c r="G454">
        <f t="shared" si="71"/>
        <v>-1.3787028749487951</v>
      </c>
      <c r="H454">
        <f t="shared" si="72"/>
        <v>3.4499999999999886</v>
      </c>
      <c r="M454">
        <f t="shared" si="73"/>
        <v>4.1956113816380737E-2</v>
      </c>
      <c r="N454">
        <f t="shared" si="74"/>
        <v>4016.330780781841</v>
      </c>
      <c r="O454">
        <f t="shared" si="75"/>
        <v>29.901150000000211</v>
      </c>
    </row>
    <row r="455" spans="1:15" x14ac:dyDescent="0.25">
      <c r="A455">
        <v>92</v>
      </c>
      <c r="B455">
        <v>276.02</v>
      </c>
      <c r="C455">
        <v>8.5180000000000007</v>
      </c>
      <c r="D455">
        <f t="shared" si="68"/>
        <v>-0.14800000000000146</v>
      </c>
      <c r="E455" s="5">
        <f t="shared" si="69"/>
        <v>2.4409405515396636</v>
      </c>
      <c r="F455" s="5">
        <f t="shared" si="70"/>
        <v>0.9303376357377301</v>
      </c>
      <c r="G455">
        <f t="shared" si="71"/>
        <v>-1.4192391473006374</v>
      </c>
      <c r="H455">
        <f t="shared" si="72"/>
        <v>3.4300000000000068</v>
      </c>
      <c r="M455">
        <f t="shared" si="73"/>
        <v>4.2665955100931054E-2</v>
      </c>
      <c r="N455">
        <f t="shared" si="74"/>
        <v>4014.4903751290476</v>
      </c>
      <c r="O455">
        <f t="shared" si="75"/>
        <v>29.216739999999746</v>
      </c>
    </row>
    <row r="456" spans="1:15" x14ac:dyDescent="0.25">
      <c r="A456">
        <v>93</v>
      </c>
      <c r="B456">
        <v>279.45</v>
      </c>
      <c r="C456">
        <v>8.3699999999999992</v>
      </c>
      <c r="D456">
        <f t="shared" si="68"/>
        <v>-0.14199999999999946</v>
      </c>
      <c r="E456" s="5">
        <f t="shared" si="69"/>
        <v>2.4463041139519239</v>
      </c>
      <c r="F456" s="5">
        <f t="shared" si="70"/>
        <v>0.92272545799326</v>
      </c>
      <c r="G456">
        <f t="shared" si="71"/>
        <v>-1.4107799675561143</v>
      </c>
      <c r="H456">
        <f t="shared" si="72"/>
        <v>3.410000000000025</v>
      </c>
      <c r="M456">
        <f t="shared" si="73"/>
        <v>4.3375193621097916E-2</v>
      </c>
      <c r="N456">
        <f t="shared" si="74"/>
        <v>4011.4271263094888</v>
      </c>
      <c r="O456">
        <f t="shared" si="75"/>
        <v>28.541700000000372</v>
      </c>
    </row>
    <row r="457" spans="1:15" x14ac:dyDescent="0.25">
      <c r="A457">
        <v>94</v>
      </c>
      <c r="B457">
        <v>282.86</v>
      </c>
      <c r="C457">
        <v>8.2279999999999998</v>
      </c>
      <c r="D457">
        <f t="shared" si="68"/>
        <v>-0.13899999999999935</v>
      </c>
      <c r="E457" s="5">
        <f t="shared" si="69"/>
        <v>2.4515715370380673</v>
      </c>
      <c r="F457" s="5">
        <f t="shared" si="70"/>
        <v>0.91529428302268634</v>
      </c>
      <c r="G457">
        <f t="shared" si="71"/>
        <v>-1.4343388814190332</v>
      </c>
      <c r="H457">
        <f t="shared" si="72"/>
        <v>3.3799999999999955</v>
      </c>
      <c r="M457">
        <f t="shared" si="73"/>
        <v>4.4083613354747454E-2</v>
      </c>
      <c r="N457">
        <f t="shared" si="74"/>
        <v>4007.1419721493435</v>
      </c>
      <c r="O457">
        <f t="shared" si="75"/>
        <v>27.810640000000053</v>
      </c>
    </row>
    <row r="458" spans="1:15" x14ac:dyDescent="0.25">
      <c r="A458">
        <v>95</v>
      </c>
      <c r="B458">
        <v>286.24</v>
      </c>
      <c r="C458">
        <v>8.0890000000000004</v>
      </c>
      <c r="D458">
        <f t="shared" si="68"/>
        <v>-0.12600000000000033</v>
      </c>
      <c r="E458" s="5">
        <f t="shared" si="69"/>
        <v>2.4567303232232978</v>
      </c>
      <c r="F458" s="5">
        <f t="shared" si="70"/>
        <v>0.90789483541628291</v>
      </c>
      <c r="G458">
        <f t="shared" si="71"/>
        <v>-1.3412966075544754</v>
      </c>
      <c r="H458">
        <f t="shared" si="72"/>
        <v>3.3700000000000045</v>
      </c>
      <c r="M458">
        <f t="shared" si="73"/>
        <v>4.4790998536634187E-2</v>
      </c>
      <c r="N458">
        <f t="shared" si="74"/>
        <v>4001.6362226616684</v>
      </c>
      <c r="O458">
        <f t="shared" si="75"/>
        <v>27.25992999999983</v>
      </c>
    </row>
    <row r="459" spans="1:15" x14ac:dyDescent="0.25">
      <c r="A459">
        <v>96</v>
      </c>
      <c r="B459">
        <v>289.61</v>
      </c>
      <c r="C459">
        <v>7.9630000000000001</v>
      </c>
      <c r="D459">
        <f t="shared" si="68"/>
        <v>-0.11800000000000033</v>
      </c>
      <c r="E459" s="5">
        <f t="shared" si="69"/>
        <v>2.4618135536226196</v>
      </c>
      <c r="F459" s="5">
        <f t="shared" si="70"/>
        <v>0.90107671572625481</v>
      </c>
      <c r="G459">
        <f t="shared" si="71"/>
        <v>-1.3019748127258888</v>
      </c>
      <c r="H459">
        <f t="shared" si="72"/>
        <v>3.339999999999975</v>
      </c>
      <c r="M459">
        <f t="shared" si="73"/>
        <v>4.549713372408748E-2</v>
      </c>
      <c r="N459">
        <f t="shared" si="74"/>
        <v>3994.91155964161</v>
      </c>
      <c r="O459">
        <f t="shared" si="75"/>
        <v>26.59641999999987</v>
      </c>
    </row>
    <row r="460" spans="1:15" x14ac:dyDescent="0.25">
      <c r="A460">
        <v>97</v>
      </c>
      <c r="B460">
        <v>292.95</v>
      </c>
      <c r="C460">
        <v>7.8449999999999998</v>
      </c>
      <c r="D460">
        <f t="shared" si="68"/>
        <v>-0.11599999999999966</v>
      </c>
      <c r="E460" s="5">
        <f t="shared" si="69"/>
        <v>2.4667935023435357</v>
      </c>
      <c r="F460" s="5">
        <f t="shared" si="70"/>
        <v>0.89459294792295552</v>
      </c>
      <c r="G460">
        <f t="shared" si="71"/>
        <v>-1.325877488151193</v>
      </c>
      <c r="H460">
        <f t="shared" si="72"/>
        <v>3.3100000000000023</v>
      </c>
      <c r="M460">
        <f t="shared" si="73"/>
        <v>4.6201803862588896E-2</v>
      </c>
      <c r="N460">
        <f t="shared" si="74"/>
        <v>3986.970036148402</v>
      </c>
      <c r="O460">
        <f t="shared" si="75"/>
        <v>25.966949999999908</v>
      </c>
    </row>
    <row r="461" spans="1:15" x14ac:dyDescent="0.25">
      <c r="A461">
        <v>98</v>
      </c>
      <c r="B461">
        <v>296.26</v>
      </c>
      <c r="C461">
        <v>7.7290000000000001</v>
      </c>
      <c r="D461">
        <f t="shared" si="68"/>
        <v>-0.11500000000000021</v>
      </c>
      <c r="E461" s="5">
        <f t="shared" si="69"/>
        <v>2.4716730185000912</v>
      </c>
      <c r="F461" s="5">
        <f t="shared" si="70"/>
        <v>0.88812330729790845</v>
      </c>
      <c r="G461">
        <f t="shared" si="71"/>
        <v>-1.3615009727286551</v>
      </c>
      <c r="H461">
        <f t="shared" si="72"/>
        <v>3.2800000000000296</v>
      </c>
      <c r="M461">
        <f t="shared" si="73"/>
        <v>4.6904794351220934E-2</v>
      </c>
      <c r="N461">
        <f t="shared" si="74"/>
        <v>3977.8140758743002</v>
      </c>
      <c r="O461">
        <f t="shared" si="75"/>
        <v>25.351120000000282</v>
      </c>
    </row>
    <row r="462" spans="1:15" x14ac:dyDescent="0.25">
      <c r="A462">
        <v>99</v>
      </c>
      <c r="B462">
        <v>299.54000000000002</v>
      </c>
      <c r="C462">
        <v>7.6139999999999999</v>
      </c>
      <c r="D462">
        <f t="shared" si="68"/>
        <v>-0.11599999999999966</v>
      </c>
      <c r="E462" s="5">
        <f t="shared" si="69"/>
        <v>2.4764548254543031</v>
      </c>
      <c r="F462" s="5">
        <f t="shared" si="70"/>
        <v>0.88161287247834841</v>
      </c>
      <c r="G462">
        <f t="shared" si="71"/>
        <v>-1.4182880322899829</v>
      </c>
      <c r="H462">
        <f t="shared" si="72"/>
        <v>3.2599999999999909</v>
      </c>
      <c r="M462">
        <f t="shared" si="73"/>
        <v>4.7605891107966848E-2</v>
      </c>
      <c r="N462">
        <f t="shared" si="74"/>
        <v>3967.4464724006689</v>
      </c>
      <c r="O462">
        <f t="shared" si="75"/>
        <v>24.82164000000019</v>
      </c>
    </row>
    <row r="463" spans="1:15" x14ac:dyDescent="0.25">
      <c r="A463">
        <v>100</v>
      </c>
      <c r="B463">
        <v>302.8</v>
      </c>
      <c r="C463">
        <v>7.4980000000000002</v>
      </c>
      <c r="D463">
        <f t="shared" si="68"/>
        <v>-0.11800000000000033</v>
      </c>
      <c r="E463" s="5">
        <f t="shared" si="69"/>
        <v>2.4811558708280352</v>
      </c>
      <c r="F463" s="5">
        <f t="shared" si="70"/>
        <v>0.87494543608553188</v>
      </c>
      <c r="G463">
        <f t="shared" si="71"/>
        <v>-1.4949821477329388</v>
      </c>
      <c r="H463">
        <f t="shared" si="72"/>
        <v>3.2299999999999613</v>
      </c>
      <c r="M463">
        <f t="shared" si="73"/>
        <v>4.830488063484225E-2</v>
      </c>
      <c r="N463">
        <f t="shared" si="74"/>
        <v>3955.8703883414364</v>
      </c>
      <c r="O463">
        <f t="shared" si="75"/>
        <v>24.218539999999571</v>
      </c>
    </row>
    <row r="464" spans="1:15" x14ac:dyDescent="0.25">
      <c r="A464">
        <v>101</v>
      </c>
      <c r="B464">
        <v>306.02999999999997</v>
      </c>
      <c r="C464">
        <v>7.38</v>
      </c>
      <c r="D464">
        <f t="shared" si="68"/>
        <v>-0.11000000000000032</v>
      </c>
      <c r="E464" s="5">
        <f t="shared" si="69"/>
        <v>2.4857640022849474</v>
      </c>
      <c r="F464" s="5">
        <f t="shared" si="70"/>
        <v>0.86805636182304158</v>
      </c>
      <c r="G464">
        <f t="shared" si="71"/>
        <v>-1.4436702566754729</v>
      </c>
      <c r="H464">
        <f t="shared" si="72"/>
        <v>3.2000000000000455</v>
      </c>
      <c r="M464">
        <f t="shared" si="73"/>
        <v>4.9001550082838352E-2</v>
      </c>
      <c r="N464">
        <f t="shared" si="74"/>
        <v>3943.0893543742031</v>
      </c>
      <c r="O464">
        <f t="shared" si="75"/>
        <v>23.616000000000255</v>
      </c>
    </row>
    <row r="465" spans="1:15" x14ac:dyDescent="0.25">
      <c r="A465">
        <v>102</v>
      </c>
      <c r="B465">
        <v>309.23</v>
      </c>
      <c r="C465">
        <v>7.27</v>
      </c>
      <c r="D465">
        <f t="shared" si="68"/>
        <v>-0.1039999999999992</v>
      </c>
      <c r="E465" s="5">
        <f t="shared" si="69"/>
        <v>2.4902816204417575</v>
      </c>
      <c r="F465" s="5">
        <f t="shared" si="70"/>
        <v>0.86153441085903781</v>
      </c>
      <c r="G465">
        <f t="shared" si="71"/>
        <v>-1.412742199697671</v>
      </c>
      <c r="H465">
        <f t="shared" si="72"/>
        <v>3.1699999999999591</v>
      </c>
      <c r="M465">
        <f t="shared" si="73"/>
        <v>4.9695687316657668E-2</v>
      </c>
      <c r="N465">
        <f t="shared" si="74"/>
        <v>3929.1072681592864</v>
      </c>
      <c r="O465">
        <f t="shared" si="75"/>
        <v>23.045899999999655</v>
      </c>
    </row>
    <row r="466" spans="1:15" x14ac:dyDescent="0.25">
      <c r="A466">
        <v>103</v>
      </c>
      <c r="B466">
        <v>312.39999999999998</v>
      </c>
      <c r="C466">
        <v>7.1660000000000004</v>
      </c>
      <c r="D466">
        <f t="shared" si="68"/>
        <v>-0.10000000000000053</v>
      </c>
      <c r="E466" s="5">
        <f t="shared" si="69"/>
        <v>2.4947110252052629</v>
      </c>
      <c r="F466" s="5">
        <f t="shared" si="70"/>
        <v>0.85527680383009186</v>
      </c>
      <c r="G466">
        <f t="shared" si="71"/>
        <v>-1.4051610174928026</v>
      </c>
      <c r="H466">
        <f t="shared" si="72"/>
        <v>3.1400000000000432</v>
      </c>
      <c r="M466">
        <f t="shared" si="73"/>
        <v>5.0387080979222162E-2</v>
      </c>
      <c r="N466">
        <f t="shared" si="74"/>
        <v>3913.9283931470609</v>
      </c>
      <c r="O466">
        <f t="shared" si="75"/>
        <v>22.501240000000315</v>
      </c>
    </row>
    <row r="467" spans="1:15" x14ac:dyDescent="0.25">
      <c r="A467">
        <v>104</v>
      </c>
      <c r="B467">
        <v>315.54000000000002</v>
      </c>
      <c r="C467">
        <v>7.0659999999999998</v>
      </c>
      <c r="D467">
        <f t="shared" si="68"/>
        <v>-9.1000000000000192E-2</v>
      </c>
      <c r="E467" s="5">
        <f t="shared" si="69"/>
        <v>2.4990544211971009</v>
      </c>
      <c r="F467" s="5">
        <f t="shared" si="70"/>
        <v>0.84917363309882665</v>
      </c>
      <c r="G467">
        <f t="shared" si="71"/>
        <v>-1.3216149815196232</v>
      </c>
      <c r="H467">
        <f t="shared" si="72"/>
        <v>3.1099999999999568</v>
      </c>
      <c r="M467">
        <f t="shared" si="73"/>
        <v>5.107552055593477E-2</v>
      </c>
      <c r="N467">
        <f t="shared" si="74"/>
        <v>3897.5573572739386</v>
      </c>
      <c r="O467">
        <f t="shared" si="75"/>
        <v>21.975259999999729</v>
      </c>
    </row>
    <row r="468" spans="1:15" x14ac:dyDescent="0.25">
      <c r="A468">
        <v>105</v>
      </c>
      <c r="B468">
        <v>318.64999999999998</v>
      </c>
      <c r="C468">
        <v>6.9749999999999996</v>
      </c>
      <c r="D468">
        <f t="shared" si="68"/>
        <v>-8.599999999999941E-2</v>
      </c>
      <c r="E468" s="5">
        <f t="shared" si="69"/>
        <v>2.5033139228158845</v>
      </c>
      <c r="F468" s="5">
        <f t="shared" si="70"/>
        <v>0.84354421194563511</v>
      </c>
      <c r="G468">
        <f t="shared" si="71"/>
        <v>-1.2897310825290826</v>
      </c>
      <c r="H468">
        <f t="shared" si="72"/>
        <v>3.0800000000000409</v>
      </c>
      <c r="M468">
        <f t="shared" si="73"/>
        <v>5.1760796438674699E-2</v>
      </c>
      <c r="N468">
        <f t="shared" si="74"/>
        <v>3879.9991515474135</v>
      </c>
      <c r="O468">
        <f t="shared" si="75"/>
        <v>21.48300000000037</v>
      </c>
    </row>
    <row r="469" spans="1:15" x14ac:dyDescent="0.25">
      <c r="A469">
        <v>106</v>
      </c>
      <c r="B469">
        <v>321.73</v>
      </c>
      <c r="C469">
        <v>6.8890000000000002</v>
      </c>
      <c r="D469">
        <f t="shared" si="68"/>
        <v>-8.0000000000000071E-2</v>
      </c>
      <c r="E469" s="5">
        <f t="shared" si="69"/>
        <v>2.507491558965369</v>
      </c>
      <c r="F469" s="5">
        <f t="shared" si="70"/>
        <v>0.83815618475214781</v>
      </c>
      <c r="G469">
        <f t="shared" si="71"/>
        <v>-1.2420226263567304</v>
      </c>
      <c r="H469">
        <f t="shared" si="72"/>
        <v>3.0399999999999636</v>
      </c>
      <c r="M469">
        <f t="shared" si="73"/>
        <v>5.2442699989507312E-2</v>
      </c>
      <c r="N469">
        <f t="shared" si="74"/>
        <v>3861.2591285205972</v>
      </c>
      <c r="O469">
        <f t="shared" si="75"/>
        <v>20.942559999999613</v>
      </c>
    </row>
    <row r="470" spans="1:15" x14ac:dyDescent="0.25">
      <c r="A470">
        <v>107</v>
      </c>
      <c r="B470">
        <v>324.77</v>
      </c>
      <c r="C470">
        <v>6.8090000000000002</v>
      </c>
      <c r="D470">
        <f t="shared" si="68"/>
        <v>-7.5000000000000178E-2</v>
      </c>
      <c r="E470" s="5">
        <f t="shared" si="69"/>
        <v>2.511575905309916</v>
      </c>
      <c r="F470" s="5">
        <f t="shared" si="70"/>
        <v>0.83308333417834302</v>
      </c>
      <c r="G470">
        <f t="shared" si="71"/>
        <v>-1.1966337029353826</v>
      </c>
      <c r="H470">
        <f t="shared" si="72"/>
        <v>3.0200000000000387</v>
      </c>
      <c r="M470">
        <f t="shared" si="73"/>
        <v>5.3121023604089365E-2</v>
      </c>
      <c r="N470">
        <f t="shared" si="74"/>
        <v>3841.3430006567173</v>
      </c>
      <c r="O470">
        <f t="shared" si="75"/>
        <v>20.563180000000425</v>
      </c>
    </row>
    <row r="471" spans="1:15" x14ac:dyDescent="0.25">
      <c r="A471">
        <v>108</v>
      </c>
      <c r="B471">
        <v>327.79</v>
      </c>
      <c r="C471">
        <v>6.734</v>
      </c>
      <c r="D471">
        <f t="shared" si="68"/>
        <v>-7.5000000000000178E-2</v>
      </c>
      <c r="E471" s="5">
        <f t="shared" si="69"/>
        <v>2.5155957002684515</v>
      </c>
      <c r="F471" s="5">
        <f t="shared" si="70"/>
        <v>0.82827311205206977</v>
      </c>
      <c r="G471">
        <f t="shared" si="71"/>
        <v>-1.2417017542433155</v>
      </c>
      <c r="H471">
        <f t="shared" si="72"/>
        <v>2.9699999999999704</v>
      </c>
      <c r="M471">
        <f t="shared" si="73"/>
        <v>5.3795560774750645E-2</v>
      </c>
      <c r="N471">
        <f t="shared" si="74"/>
        <v>3820.2568385840882</v>
      </c>
      <c r="O471">
        <f t="shared" si="75"/>
        <v>19.999979999999791</v>
      </c>
    </row>
    <row r="472" spans="1:15" x14ac:dyDescent="0.25">
      <c r="A472">
        <v>109</v>
      </c>
      <c r="B472">
        <v>330.76</v>
      </c>
      <c r="C472">
        <v>6.6589999999999998</v>
      </c>
      <c r="D472">
        <f t="shared" si="68"/>
        <v>-7.7999999999999403E-2</v>
      </c>
      <c r="E472" s="5">
        <f t="shared" si="69"/>
        <v>2.5195129832576257</v>
      </c>
      <c r="F472" s="5">
        <f t="shared" si="70"/>
        <v>0.82340901489254459</v>
      </c>
      <c r="G472">
        <f t="shared" si="71"/>
        <v>-1.3269731959574327</v>
      </c>
      <c r="H472">
        <f t="shared" si="72"/>
        <v>2.9499999999999886</v>
      </c>
      <c r="M472">
        <f t="shared" si="73"/>
        <v>5.4466106153232961E-2</v>
      </c>
      <c r="N472">
        <f t="shared" si="74"/>
        <v>3798.0070692420841</v>
      </c>
      <c r="O472">
        <f t="shared" si="75"/>
        <v>19.644050000000007</v>
      </c>
    </row>
    <row r="473" spans="1:15" x14ac:dyDescent="0.25">
      <c r="A473">
        <v>110</v>
      </c>
      <c r="B473">
        <v>333.71</v>
      </c>
      <c r="C473">
        <v>6.5810000000000004</v>
      </c>
      <c r="D473">
        <f t="shared" si="68"/>
        <v>-7.7000000000000846E-2</v>
      </c>
      <c r="E473" s="5">
        <f t="shared" si="69"/>
        <v>2.5233692209782803</v>
      </c>
      <c r="F473" s="5">
        <f t="shared" si="70"/>
        <v>0.81829189079999598</v>
      </c>
      <c r="G473">
        <f t="shared" si="71"/>
        <v>-1.3602022259326212</v>
      </c>
      <c r="H473">
        <f t="shared" si="72"/>
        <v>2.9000000000000341</v>
      </c>
      <c r="M473">
        <f t="shared" si="73"/>
        <v>5.5132455613067663E-2</v>
      </c>
      <c r="N473">
        <f t="shared" si="74"/>
        <v>3774.6004739186942</v>
      </c>
      <c r="O473">
        <f t="shared" si="75"/>
        <v>19.08490000000025</v>
      </c>
    </row>
    <row r="474" spans="1:15" x14ac:dyDescent="0.25">
      <c r="A474">
        <v>111</v>
      </c>
      <c r="B474">
        <v>336.61</v>
      </c>
      <c r="C474">
        <v>6.5039999999999996</v>
      </c>
      <c r="D474">
        <f t="shared" si="68"/>
        <v>-7.5999999999999623E-2</v>
      </c>
      <c r="E474" s="5">
        <f t="shared" si="69"/>
        <v>2.5271270138391762</v>
      </c>
      <c r="F474" s="5">
        <f t="shared" si="70"/>
        <v>0.81318053258601175</v>
      </c>
      <c r="G474">
        <f t="shared" si="71"/>
        <v>-1.3796493404069066</v>
      </c>
      <c r="H474">
        <f t="shared" si="72"/>
        <v>2.8799999999999955</v>
      </c>
      <c r="M474">
        <f t="shared" si="73"/>
        <v>5.5794406311573001E-2</v>
      </c>
      <c r="N474">
        <f t="shared" si="74"/>
        <v>3750.0441861802542</v>
      </c>
      <c r="O474">
        <f t="shared" si="75"/>
        <v>18.73151999999989</v>
      </c>
    </row>
    <row r="475" spans="1:15" x14ac:dyDescent="0.25">
      <c r="A475">
        <v>112</v>
      </c>
      <c r="B475">
        <v>339.49</v>
      </c>
      <c r="C475">
        <v>6.4279999999999999</v>
      </c>
      <c r="D475">
        <f t="shared" si="68"/>
        <v>-7.5999999999999623E-2</v>
      </c>
      <c r="E475" s="5">
        <f t="shared" si="69"/>
        <v>2.5308269862489765</v>
      </c>
      <c r="F475" s="5">
        <f t="shared" si="70"/>
        <v>0.80807586809130694</v>
      </c>
      <c r="G475">
        <f t="shared" si="71"/>
        <v>-1.4327232054430954</v>
      </c>
      <c r="H475">
        <f t="shared" si="72"/>
        <v>2.8299999999999841</v>
      </c>
      <c r="M475">
        <f t="shared" si="73"/>
        <v>5.6451756751452732E-2</v>
      </c>
      <c r="N475">
        <f t="shared" si="74"/>
        <v>3724.3456896939965</v>
      </c>
      <c r="O475">
        <f t="shared" si="75"/>
        <v>18.191239999999851</v>
      </c>
    </row>
    <row r="476" spans="1:15" x14ac:dyDescent="0.25">
      <c r="A476">
        <v>113</v>
      </c>
      <c r="B476">
        <v>342.32</v>
      </c>
      <c r="C476">
        <v>6.3520000000000003</v>
      </c>
      <c r="D476">
        <f t="shared" si="68"/>
        <v>-6.8000000000000504E-2</v>
      </c>
      <c r="E476" s="5">
        <f t="shared" si="69"/>
        <v>2.5344322734758764</v>
      </c>
      <c r="F476" s="5">
        <f t="shared" si="70"/>
        <v>0.80291048941903986</v>
      </c>
      <c r="G476">
        <f t="shared" si="71"/>
        <v>-1.3212282580722496</v>
      </c>
      <c r="H476">
        <f t="shared" si="72"/>
        <v>2.8000000000000114</v>
      </c>
      <c r="M476">
        <f t="shared" si="73"/>
        <v>5.7104306841977585E-2</v>
      </c>
      <c r="N476">
        <f t="shared" si="74"/>
        <v>3697.5128159440851</v>
      </c>
      <c r="O476">
        <f t="shared" si="75"/>
        <v>17.785600000000159</v>
      </c>
    </row>
    <row r="477" spans="1:15" x14ac:dyDescent="0.25">
      <c r="A477">
        <v>114</v>
      </c>
      <c r="B477">
        <v>345.12</v>
      </c>
      <c r="C477">
        <v>6.2839999999999998</v>
      </c>
      <c r="D477">
        <f t="shared" si="68"/>
        <v>-6.4000000000000057E-2</v>
      </c>
      <c r="E477" s="5">
        <f t="shared" si="69"/>
        <v>2.5379701277584696</v>
      </c>
      <c r="F477" s="5">
        <f t="shared" si="70"/>
        <v>0.79823617636793576</v>
      </c>
      <c r="G477">
        <f t="shared" si="71"/>
        <v>-1.2805372638877488</v>
      </c>
      <c r="H477">
        <f t="shared" si="72"/>
        <v>2.7699999999999818</v>
      </c>
      <c r="M477">
        <f t="shared" si="73"/>
        <v>5.7751857959731076E-2</v>
      </c>
      <c r="N477">
        <f t="shared" si="74"/>
        <v>3669.5537418418421</v>
      </c>
      <c r="O477">
        <f t="shared" si="75"/>
        <v>17.406679999999913</v>
      </c>
    </row>
    <row r="478" spans="1:15" x14ac:dyDescent="0.25">
      <c r="A478">
        <v>115</v>
      </c>
      <c r="B478">
        <v>347.89</v>
      </c>
      <c r="C478">
        <v>6.22</v>
      </c>
      <c r="D478">
        <f t="shared" si="68"/>
        <v>-5.2999999999999936E-2</v>
      </c>
      <c r="E478" s="5">
        <f t="shared" si="69"/>
        <v>2.5414419452545256</v>
      </c>
      <c r="F478" s="5">
        <f t="shared" si="70"/>
        <v>0.79379038469081864</v>
      </c>
      <c r="G478">
        <f t="shared" si="71"/>
        <v>-1.0987722775865525</v>
      </c>
      <c r="H478">
        <f t="shared" si="72"/>
        <v>2.7200000000000273</v>
      </c>
      <c r="M478">
        <f t="shared" si="73"/>
        <v>5.8394213008901852E-2</v>
      </c>
      <c r="N478">
        <f t="shared" si="74"/>
        <v>3640.4769872308843</v>
      </c>
      <c r="O478">
        <f t="shared" si="75"/>
        <v>16.91840000000014</v>
      </c>
    </row>
    <row r="479" spans="1:15" x14ac:dyDescent="0.25">
      <c r="A479">
        <v>116</v>
      </c>
      <c r="B479">
        <v>350.61</v>
      </c>
      <c r="C479">
        <v>6.1669999999999998</v>
      </c>
      <c r="D479">
        <f t="shared" si="68"/>
        <v>-5.2999999999999936E-2</v>
      </c>
      <c r="E479" s="5">
        <f t="shared" si="69"/>
        <v>2.5448242987597278</v>
      </c>
      <c r="F479" s="5">
        <f t="shared" si="70"/>
        <v>0.79007394842630474</v>
      </c>
      <c r="G479">
        <f t="shared" si="71"/>
        <v>-1.1292954419910144</v>
      </c>
      <c r="H479">
        <f t="shared" si="72"/>
        <v>2.6899999999999977</v>
      </c>
      <c r="M479">
        <f t="shared" si="73"/>
        <v>5.9031176481104126E-2</v>
      </c>
      <c r="N479">
        <f t="shared" si="74"/>
        <v>3610.2914122879524</v>
      </c>
      <c r="O479">
        <f t="shared" si="75"/>
        <v>16.589229999999901</v>
      </c>
    </row>
    <row r="480" spans="1:15" x14ac:dyDescent="0.25">
      <c r="A480">
        <v>117</v>
      </c>
      <c r="B480">
        <v>353.3</v>
      </c>
      <c r="C480">
        <v>6.1139999999999999</v>
      </c>
      <c r="D480">
        <f t="shared" si="68"/>
        <v>-6.7000000000000171E-2</v>
      </c>
      <c r="E480" s="5">
        <f t="shared" si="69"/>
        <v>2.5481436374348454</v>
      </c>
      <c r="F480" s="5">
        <f t="shared" si="70"/>
        <v>0.78632543439006997</v>
      </c>
      <c r="G480">
        <f t="shared" si="71"/>
        <v>-1.4745562966045103</v>
      </c>
      <c r="H480">
        <f t="shared" si="72"/>
        <v>2.6499999999999773</v>
      </c>
      <c r="M480">
        <f t="shared" si="73"/>
        <v>5.9662554514708636E-2</v>
      </c>
      <c r="N480">
        <f t="shared" si="74"/>
        <v>3579.0062148202251</v>
      </c>
      <c r="O480">
        <f t="shared" si="75"/>
        <v>16.202099999999763</v>
      </c>
    </row>
    <row r="481" spans="1:15" x14ac:dyDescent="0.25">
      <c r="A481">
        <v>118</v>
      </c>
      <c r="B481">
        <v>355.95</v>
      </c>
      <c r="C481">
        <v>6.0469999999999997</v>
      </c>
      <c r="D481">
        <f t="shared" si="68"/>
        <v>-6.1999999999999389E-2</v>
      </c>
      <c r="E481" s="5">
        <f t="shared" si="69"/>
        <v>2.5513889972730204</v>
      </c>
      <c r="F481" s="5">
        <f t="shared" si="70"/>
        <v>0.78153996860594166</v>
      </c>
      <c r="G481">
        <f t="shared" si="71"/>
        <v>-1.4106639975249073</v>
      </c>
      <c r="H481">
        <f t="shared" si="72"/>
        <v>2.6100000000000136</v>
      </c>
      <c r="M481">
        <f t="shared" si="73"/>
        <v>6.0288154953666406E-2</v>
      </c>
      <c r="N481">
        <f t="shared" si="74"/>
        <v>3546.6309274599262</v>
      </c>
      <c r="O481">
        <f t="shared" si="75"/>
        <v>15.782670000000154</v>
      </c>
    </row>
    <row r="482" spans="1:15" x14ac:dyDescent="0.25">
      <c r="A482">
        <v>119</v>
      </c>
      <c r="B482">
        <v>358.56</v>
      </c>
      <c r="C482">
        <v>5.9850000000000003</v>
      </c>
      <c r="D482">
        <f t="shared" si="68"/>
        <v>-6.0000000000000497E-2</v>
      </c>
      <c r="E482" s="5">
        <f t="shared" si="69"/>
        <v>2.5545618391909861</v>
      </c>
      <c r="F482" s="5">
        <f t="shared" si="70"/>
        <v>0.77706415474242951</v>
      </c>
      <c r="G482">
        <f t="shared" si="71"/>
        <v>-1.4107617036635458</v>
      </c>
      <c r="H482">
        <f t="shared" si="72"/>
        <v>2.5699999999999932</v>
      </c>
      <c r="M482">
        <f t="shared" si="73"/>
        <v>6.0907787405807441E-2</v>
      </c>
      <c r="N482">
        <f t="shared" si="74"/>
        <v>3513.1754147571205</v>
      </c>
      <c r="O482">
        <f t="shared" si="75"/>
        <v>15.381450000000017</v>
      </c>
    </row>
    <row r="483" spans="1:15" x14ac:dyDescent="0.25">
      <c r="A483">
        <v>120</v>
      </c>
      <c r="B483">
        <v>361.13</v>
      </c>
      <c r="C483">
        <v>5.9249999999999998</v>
      </c>
      <c r="D483">
        <f t="shared" si="68"/>
        <v>-5.3999999999999382E-2</v>
      </c>
      <c r="E483" s="5">
        <f t="shared" si="69"/>
        <v>2.5576635678875652</v>
      </c>
      <c r="F483" s="5">
        <f t="shared" si="70"/>
        <v>0.77268835468214148</v>
      </c>
      <c r="G483">
        <f t="shared" si="71"/>
        <v>-1.3114506035911413</v>
      </c>
      <c r="H483">
        <f t="shared" si="72"/>
        <v>2.5300000000000296</v>
      </c>
      <c r="M483">
        <f t="shared" si="73"/>
        <v>6.1521263300597533E-2</v>
      </c>
      <c r="N483">
        <f t="shared" si="74"/>
        <v>3478.6498701715486</v>
      </c>
      <c r="O483">
        <f t="shared" si="75"/>
        <v>14.99025000000014</v>
      </c>
    </row>
    <row r="484" spans="1:15" x14ac:dyDescent="0.25">
      <c r="A484">
        <v>121</v>
      </c>
      <c r="B484">
        <v>363.66</v>
      </c>
      <c r="C484">
        <v>5.8710000000000004</v>
      </c>
      <c r="D484">
        <f t="shared" si="68"/>
        <v>-4.3000000000000149E-2</v>
      </c>
      <c r="E484" s="5">
        <f t="shared" si="69"/>
        <v>2.5606955343936537</v>
      </c>
      <c r="F484" s="5">
        <f t="shared" si="70"/>
        <v>0.76871208037766359</v>
      </c>
      <c r="G484">
        <f t="shared" si="71"/>
        <v>-1.0729901212973081</v>
      </c>
      <c r="H484">
        <f t="shared" si="72"/>
        <v>2.5</v>
      </c>
      <c r="M484">
        <f t="shared" si="73"/>
        <v>6.2128395946335346E-2</v>
      </c>
      <c r="N484">
        <f t="shared" si="74"/>
        <v>3443.0648129644587</v>
      </c>
      <c r="O484">
        <f t="shared" si="75"/>
        <v>14.677499999999911</v>
      </c>
    </row>
    <row r="485" spans="1:15" x14ac:dyDescent="0.25">
      <c r="A485">
        <v>122</v>
      </c>
      <c r="B485">
        <v>366.16</v>
      </c>
      <c r="C485">
        <v>5.8280000000000003</v>
      </c>
      <c r="D485">
        <f t="shared" si="68"/>
        <v>-5.1000000000000156E-2</v>
      </c>
      <c r="E485" s="5">
        <f t="shared" si="69"/>
        <v>2.5636708994192432</v>
      </c>
      <c r="F485" s="5">
        <f t="shared" si="70"/>
        <v>0.76551954309795256</v>
      </c>
      <c r="G485">
        <f t="shared" si="71"/>
        <v>-1.3179882832101284</v>
      </c>
      <c r="H485">
        <f t="shared" si="72"/>
        <v>2.4499999999999886</v>
      </c>
      <c r="M485">
        <f t="shared" si="73"/>
        <v>6.2729000586773179E-2</v>
      </c>
      <c r="N485">
        <f t="shared" si="74"/>
        <v>3406.4310849913486</v>
      </c>
      <c r="O485">
        <f t="shared" si="75"/>
        <v>14.278600000000125</v>
      </c>
    </row>
    <row r="486" spans="1:15" x14ac:dyDescent="0.25">
      <c r="A486">
        <v>123</v>
      </c>
      <c r="B486">
        <v>368.61</v>
      </c>
      <c r="C486">
        <v>5.7770000000000001</v>
      </c>
      <c r="D486">
        <f t="shared" si="68"/>
        <v>-5.7999999999999829E-2</v>
      </c>
      <c r="E486" s="5">
        <f t="shared" si="69"/>
        <v>2.5665671129934964</v>
      </c>
      <c r="F486" s="5">
        <f t="shared" si="70"/>
        <v>0.76170236754141274</v>
      </c>
      <c r="G486">
        <f t="shared" si="71"/>
        <v>-1.5483917974711592</v>
      </c>
      <c r="H486">
        <f t="shared" si="72"/>
        <v>2.4099999999999682</v>
      </c>
      <c r="M486">
        <f t="shared" si="73"/>
        <v>6.3322894457144438E-2</v>
      </c>
      <c r="N486">
        <f t="shared" si="74"/>
        <v>3368.7598473966327</v>
      </c>
      <c r="O486">
        <f t="shared" si="75"/>
        <v>13.922569999999743</v>
      </c>
    </row>
    <row r="487" spans="1:15" x14ac:dyDescent="0.25">
      <c r="A487">
        <v>124</v>
      </c>
      <c r="B487">
        <v>371.02</v>
      </c>
      <c r="C487">
        <v>5.7190000000000003</v>
      </c>
      <c r="D487">
        <f t="shared" si="68"/>
        <v>-6.3000000000000611E-2</v>
      </c>
      <c r="E487" s="5">
        <f t="shared" si="69"/>
        <v>2.5693973210854648</v>
      </c>
      <c r="F487" s="5">
        <f t="shared" si="70"/>
        <v>0.75732009654667232</v>
      </c>
      <c r="G487">
        <f t="shared" si="71"/>
        <v>-1.739626320802528</v>
      </c>
      <c r="H487">
        <f t="shared" si="72"/>
        <v>2.3700000000000045</v>
      </c>
      <c r="M487">
        <f t="shared" si="73"/>
        <v>6.390989683958101E-2</v>
      </c>
      <c r="N487">
        <f t="shared" si="74"/>
        <v>3330.0625772112207</v>
      </c>
      <c r="O487">
        <f t="shared" si="75"/>
        <v>13.554030000000113</v>
      </c>
    </row>
    <row r="488" spans="1:15" x14ac:dyDescent="0.25">
      <c r="A488">
        <v>125</v>
      </c>
      <c r="B488">
        <v>373.39</v>
      </c>
      <c r="C488">
        <v>5.6559999999999997</v>
      </c>
      <c r="D488">
        <f t="shared" si="68"/>
        <v>-6.7999999999999616E-2</v>
      </c>
      <c r="E488" s="5">
        <f t="shared" si="69"/>
        <v>2.5721626826463373</v>
      </c>
      <c r="F488" s="5">
        <f t="shared" si="70"/>
        <v>0.75250940078884299</v>
      </c>
      <c r="G488">
        <f t="shared" si="71"/>
        <v>-1.9443822310692138</v>
      </c>
      <c r="H488">
        <f t="shared" si="72"/>
        <v>2.3300000000000409</v>
      </c>
      <c r="M488">
        <f t="shared" si="73"/>
        <v>6.4489829117904324E-2</v>
      </c>
      <c r="N488">
        <f t="shared" si="74"/>
        <v>3290.3510638540561</v>
      </c>
      <c r="O488">
        <f t="shared" si="75"/>
        <v>13.178480000000228</v>
      </c>
    </row>
    <row r="489" spans="1:15" x14ac:dyDescent="0.25">
      <c r="A489">
        <v>126</v>
      </c>
      <c r="B489">
        <v>375.72</v>
      </c>
      <c r="C489">
        <v>5.5880000000000001</v>
      </c>
      <c r="D489">
        <f t="shared" si="68"/>
        <v>-4.4999999999999929E-2</v>
      </c>
      <c r="E489" s="5">
        <f t="shared" si="69"/>
        <v>2.5748643136645399</v>
      </c>
      <c r="F489" s="5">
        <f t="shared" si="70"/>
        <v>0.74725639744214434</v>
      </c>
      <c r="G489">
        <f t="shared" si="71"/>
        <v>-1.3306372588512769</v>
      </c>
      <c r="H489">
        <f t="shared" si="72"/>
        <v>2.2899999999999636</v>
      </c>
      <c r="M489">
        <f t="shared" si="73"/>
        <v>6.5062514831773374E-2</v>
      </c>
      <c r="N489">
        <f t="shared" si="74"/>
        <v>3249.6374055386864</v>
      </c>
      <c r="O489">
        <f t="shared" si="75"/>
        <v>12.796519999999614</v>
      </c>
    </row>
    <row r="490" spans="1:15" x14ac:dyDescent="0.25">
      <c r="A490">
        <v>127</v>
      </c>
      <c r="B490">
        <v>378.01</v>
      </c>
      <c r="C490">
        <v>5.5430000000000001</v>
      </c>
      <c r="D490">
        <f t="shared" si="68"/>
        <v>-3.6000000000000476E-2</v>
      </c>
      <c r="E490" s="5">
        <f t="shared" si="69"/>
        <v>2.5775032889572613</v>
      </c>
      <c r="F490" s="5">
        <f t="shared" si="70"/>
        <v>0.7437448785924613</v>
      </c>
      <c r="G490">
        <f t="shared" si="71"/>
        <v>-1.0979481734819589</v>
      </c>
      <c r="H490">
        <f t="shared" si="72"/>
        <v>2.25</v>
      </c>
      <c r="M490">
        <f t="shared" si="73"/>
        <v>6.5627779730174265E-2</v>
      </c>
      <c r="N490">
        <f t="shared" si="74"/>
        <v>3207.9340055859534</v>
      </c>
      <c r="O490">
        <f t="shared" si="75"/>
        <v>12.471749999999973</v>
      </c>
    </row>
    <row r="491" spans="1:15" x14ac:dyDescent="0.25">
      <c r="A491">
        <v>128</v>
      </c>
      <c r="B491">
        <v>380.26</v>
      </c>
      <c r="C491">
        <v>5.5069999999999997</v>
      </c>
      <c r="D491">
        <f t="shared" si="68"/>
        <v>-4.4999999999999929E-2</v>
      </c>
      <c r="E491" s="5">
        <f t="shared" si="69"/>
        <v>2.5800806438630075</v>
      </c>
      <c r="F491" s="5">
        <f t="shared" si="70"/>
        <v>0.74091507648128252</v>
      </c>
      <c r="G491">
        <f t="shared" si="71"/>
        <v>-1.4158761076043458</v>
      </c>
      <c r="H491">
        <f t="shared" si="72"/>
        <v>2.2100000000000364</v>
      </c>
      <c r="M491">
        <f t="shared" si="73"/>
        <v>6.6185451824234631E-2</v>
      </c>
      <c r="N491">
        <f t="shared" si="74"/>
        <v>3165.2535686439446</v>
      </c>
      <c r="O491">
        <f t="shared" si="75"/>
        <v>12.170470000000325</v>
      </c>
    </row>
    <row r="492" spans="1:15" x14ac:dyDescent="0.25">
      <c r="A492">
        <v>129</v>
      </c>
      <c r="B492">
        <v>382.47</v>
      </c>
      <c r="C492">
        <v>5.4619999999999997</v>
      </c>
      <c r="D492">
        <f t="shared" si="68"/>
        <v>-4.4999999999999929E-2</v>
      </c>
      <c r="E492" s="5">
        <f t="shared" si="69"/>
        <v>2.5825973758414835</v>
      </c>
      <c r="F492" s="5">
        <f t="shared" si="70"/>
        <v>0.73735169580371451</v>
      </c>
      <c r="G492">
        <f t="shared" si="71"/>
        <v>-1.4690044038413226</v>
      </c>
      <c r="H492">
        <f t="shared" si="72"/>
        <v>2.1599999999999682</v>
      </c>
      <c r="M492">
        <f t="shared" si="73"/>
        <v>6.6735361439347912E-2</v>
      </c>
      <c r="N492">
        <f t="shared" si="74"/>
        <v>3121.609096816333</v>
      </c>
      <c r="O492">
        <f t="shared" si="75"/>
        <v>11.797919999999813</v>
      </c>
    </row>
    <row r="493" spans="1:15" x14ac:dyDescent="0.25">
      <c r="A493">
        <v>130</v>
      </c>
      <c r="B493">
        <v>384.63</v>
      </c>
      <c r="C493">
        <v>5.4169999999999998</v>
      </c>
      <c r="D493">
        <f t="shared" si="68"/>
        <v>-4.3000000000000149E-2</v>
      </c>
      <c r="E493" s="5">
        <f t="shared" si="69"/>
        <v>2.5850431549059416</v>
      </c>
      <c r="F493" s="5">
        <f t="shared" si="70"/>
        <v>0.73375883558720267</v>
      </c>
      <c r="G493">
        <f t="shared" si="71"/>
        <v>-1.4431197126026918</v>
      </c>
      <c r="H493">
        <f t="shared" si="72"/>
        <v>2.1299999999999955</v>
      </c>
      <c r="M493">
        <f t="shared" si="73"/>
        <v>6.7277341266591476E-2</v>
      </c>
      <c r="N493">
        <f t="shared" si="74"/>
        <v>3077.0138857003194</v>
      </c>
      <c r="O493">
        <f t="shared" si="75"/>
        <v>11.538210000000074</v>
      </c>
    </row>
    <row r="494" spans="1:15" x14ac:dyDescent="0.25">
      <c r="A494">
        <v>131</v>
      </c>
      <c r="B494">
        <v>386.76</v>
      </c>
      <c r="C494">
        <v>5.3739999999999997</v>
      </c>
      <c r="D494">
        <f t="shared" si="68"/>
        <v>-4.2999999999999261E-2</v>
      </c>
      <c r="E494" s="5">
        <f t="shared" si="69"/>
        <v>2.5874415515599591</v>
      </c>
      <c r="F494" s="5">
        <f t="shared" si="70"/>
        <v>0.73029766209714964</v>
      </c>
      <c r="G494">
        <f t="shared" si="71"/>
        <v>-1.4978128218930042</v>
      </c>
      <c r="H494">
        <f t="shared" si="72"/>
        <v>2.0799999999999841</v>
      </c>
      <c r="M494">
        <f t="shared" si="73"/>
        <v>6.7811226413423742E-2</v>
      </c>
      <c r="N494">
        <f t="shared" si="74"/>
        <v>3031.4815203353655</v>
      </c>
      <c r="O494">
        <f t="shared" si="75"/>
        <v>11.177919999999805</v>
      </c>
    </row>
    <row r="495" spans="1:15" x14ac:dyDescent="0.25">
      <c r="A495">
        <v>132</v>
      </c>
      <c r="B495">
        <v>388.84</v>
      </c>
      <c r="C495">
        <v>5.3310000000000004</v>
      </c>
      <c r="D495">
        <f t="shared" si="68"/>
        <v>-4.2000000000000703E-2</v>
      </c>
      <c r="E495" s="5">
        <f t="shared" si="69"/>
        <v>2.5897709344582682</v>
      </c>
      <c r="F495" s="5">
        <f t="shared" si="70"/>
        <v>0.726808682524964</v>
      </c>
      <c r="G495">
        <f t="shared" si="71"/>
        <v>-1.5115918915193696</v>
      </c>
      <c r="H495">
        <f t="shared" si="72"/>
        <v>2.0400000000000205</v>
      </c>
      <c r="M495">
        <f t="shared" si="73"/>
        <v>6.8336854453644971E-2</v>
      </c>
      <c r="N495">
        <f t="shared" si="74"/>
        <v>2985.025871063945</v>
      </c>
      <c r="O495">
        <f t="shared" si="75"/>
        <v>10.875239999999918</v>
      </c>
    </row>
    <row r="496" spans="1:15" x14ac:dyDescent="0.25">
      <c r="A496">
        <v>133</v>
      </c>
      <c r="B496">
        <v>390.88</v>
      </c>
      <c r="C496">
        <v>5.2889999999999997</v>
      </c>
      <c r="D496">
        <f t="shared" si="68"/>
        <v>-2.4999999999999467E-2</v>
      </c>
      <c r="E496" s="5">
        <f t="shared" si="69"/>
        <v>2.5920434496293616</v>
      </c>
      <c r="F496" s="5">
        <f t="shared" si="70"/>
        <v>0.72337356701898448</v>
      </c>
      <c r="G496">
        <f t="shared" si="71"/>
        <v>-0.93301457290752043</v>
      </c>
      <c r="H496">
        <f t="shared" si="72"/>
        <v>1.9900000000000091</v>
      </c>
      <c r="M496">
        <f t="shared" si="73"/>
        <v>6.8854065476607051E-2</v>
      </c>
      <c r="N496">
        <f t="shared" si="74"/>
        <v>2937.6610893056104</v>
      </c>
      <c r="O496">
        <f t="shared" si="75"/>
        <v>10.525110000000343</v>
      </c>
    </row>
    <row r="497" spans="1:15" x14ac:dyDescent="0.25">
      <c r="A497">
        <v>134</v>
      </c>
      <c r="B497">
        <v>392.87</v>
      </c>
      <c r="C497">
        <v>5.2640000000000002</v>
      </c>
      <c r="D497">
        <f t="shared" si="68"/>
        <v>-4.1999999999999815E-2</v>
      </c>
      <c r="E497" s="5">
        <f t="shared" si="69"/>
        <v>2.5942488668573831</v>
      </c>
      <c r="F497" s="5">
        <f t="shared" si="70"/>
        <v>0.72131588060589913</v>
      </c>
      <c r="G497">
        <f t="shared" si="71"/>
        <v>-1.6097025693984439</v>
      </c>
      <c r="H497">
        <f t="shared" si="72"/>
        <v>1.9599999999999795</v>
      </c>
      <c r="M497">
        <f t="shared" si="73"/>
        <v>6.9362702135657636E-2</v>
      </c>
      <c r="N497">
        <f t="shared" si="74"/>
        <v>2889.4016032456184</v>
      </c>
      <c r="O497">
        <f t="shared" si="75"/>
        <v>10.317439999999909</v>
      </c>
    </row>
    <row r="498" spans="1:15" x14ac:dyDescent="0.25">
      <c r="A498">
        <v>135</v>
      </c>
      <c r="B498">
        <v>394.83</v>
      </c>
      <c r="C498">
        <v>5.2220000000000004</v>
      </c>
      <c r="D498">
        <f t="shared" si="68"/>
        <v>-2.7000000000000135E-2</v>
      </c>
      <c r="E498" s="5">
        <f t="shared" si="69"/>
        <v>2.5964101438442699</v>
      </c>
      <c r="F498" s="5">
        <f t="shared" si="70"/>
        <v>0.71783686748692566</v>
      </c>
      <c r="G498">
        <f t="shared" si="71"/>
        <v>-1.0741803134917394</v>
      </c>
      <c r="H498">
        <f t="shared" si="72"/>
        <v>1.910000000000025</v>
      </c>
      <c r="M498">
        <f t="shared" si="73"/>
        <v>6.9862609695804184E-2</v>
      </c>
      <c r="N498">
        <f t="shared" si="74"/>
        <v>2840.2621134394662</v>
      </c>
      <c r="O498">
        <f t="shared" si="75"/>
        <v>9.9740200000001025</v>
      </c>
    </row>
    <row r="499" spans="1:15" x14ac:dyDescent="0.25">
      <c r="A499">
        <v>136</v>
      </c>
      <c r="B499">
        <v>396.74</v>
      </c>
      <c r="C499">
        <v>5.1950000000000003</v>
      </c>
      <c r="D499">
        <f t="shared" si="68"/>
        <v>-3.6999999999999922E-2</v>
      </c>
      <c r="E499" s="5">
        <f t="shared" si="69"/>
        <v>2.598505988988193</v>
      </c>
      <c r="F499" s="5">
        <f t="shared" si="70"/>
        <v>0.71558555189319628</v>
      </c>
      <c r="G499">
        <f t="shared" si="71"/>
        <v>-1.5200337737240464</v>
      </c>
      <c r="H499">
        <f t="shared" si="72"/>
        <v>1.8700000000000045</v>
      </c>
      <c r="M499">
        <f t="shared" si="73"/>
        <v>7.035363608058387E-2</v>
      </c>
      <c r="N499">
        <f t="shared" si="74"/>
        <v>2790.257588334654</v>
      </c>
      <c r="O499">
        <f t="shared" si="75"/>
        <v>9.7146499999999829</v>
      </c>
    </row>
    <row r="500" spans="1:15" x14ac:dyDescent="0.25">
      <c r="A500">
        <v>137</v>
      </c>
      <c r="B500">
        <v>398.61</v>
      </c>
      <c r="C500">
        <v>5.1580000000000004</v>
      </c>
      <c r="D500">
        <f t="shared" si="68"/>
        <v>-3.5000000000000142E-2</v>
      </c>
      <c r="E500" s="5">
        <f t="shared" si="69"/>
        <v>2.6005481897240834</v>
      </c>
      <c r="F500" s="5">
        <f t="shared" si="70"/>
        <v>0.71248133780191869</v>
      </c>
      <c r="G500">
        <f t="shared" si="71"/>
        <v>-1.4946198458296442</v>
      </c>
      <c r="H500">
        <f t="shared" si="72"/>
        <v>1.8199999999999932</v>
      </c>
      <c r="M500">
        <f t="shared" si="73"/>
        <v>7.0835631918125502E-2</v>
      </c>
      <c r="N500">
        <f t="shared" si="74"/>
        <v>2739.4032597110545</v>
      </c>
      <c r="O500">
        <f t="shared" si="75"/>
        <v>9.3875599999997252</v>
      </c>
    </row>
    <row r="501" spans="1:15" x14ac:dyDescent="0.25">
      <c r="A501">
        <v>138</v>
      </c>
      <c r="B501">
        <v>400.43</v>
      </c>
      <c r="C501">
        <v>5.1230000000000002</v>
      </c>
      <c r="D501">
        <f t="shared" si="68"/>
        <v>-3.3999999999999808E-2</v>
      </c>
      <c r="E501" s="5">
        <f t="shared" si="69"/>
        <v>2.6025266071349242</v>
      </c>
      <c r="F501" s="5">
        <f t="shared" si="70"/>
        <v>0.70952435587634111</v>
      </c>
      <c r="G501">
        <f t="shared" si="71"/>
        <v>-1.4929393831733149</v>
      </c>
      <c r="H501">
        <f t="shared" si="72"/>
        <v>1.7900000000000205</v>
      </c>
      <c r="M501">
        <f t="shared" si="73"/>
        <v>7.1308450586389613E-2</v>
      </c>
      <c r="N501">
        <f t="shared" si="74"/>
        <v>2687.7146180412583</v>
      </c>
      <c r="O501">
        <f t="shared" si="75"/>
        <v>9.170170000000196</v>
      </c>
    </row>
    <row r="502" spans="1:15" x14ac:dyDescent="0.25">
      <c r="A502">
        <v>139</v>
      </c>
      <c r="B502">
        <v>402.22</v>
      </c>
      <c r="C502">
        <v>5.0890000000000004</v>
      </c>
      <c r="D502">
        <f t="shared" si="68"/>
        <v>-3.2000000000000028E-2</v>
      </c>
      <c r="E502" s="5">
        <f t="shared" si="69"/>
        <v>2.6044636616701857</v>
      </c>
      <c r="F502" s="5">
        <f t="shared" si="70"/>
        <v>0.70663245087329474</v>
      </c>
      <c r="G502">
        <f t="shared" si="71"/>
        <v>-1.4612975546743954</v>
      </c>
      <c r="H502">
        <f t="shared" si="72"/>
        <v>1.7399999999999523</v>
      </c>
      <c r="M502">
        <f t="shared" si="73"/>
        <v>7.1771948257573409E-2</v>
      </c>
      <c r="N502">
        <f t="shared" si="74"/>
        <v>2635.207407772336</v>
      </c>
      <c r="O502">
        <f t="shared" si="75"/>
        <v>8.85485999999994</v>
      </c>
    </row>
    <row r="503" spans="1:15" x14ac:dyDescent="0.25">
      <c r="A503">
        <v>140</v>
      </c>
      <c r="B503">
        <v>403.96</v>
      </c>
      <c r="C503">
        <v>5.0570000000000004</v>
      </c>
      <c r="D503">
        <f t="shared" si="68"/>
        <v>-3.1000000000000583E-2</v>
      </c>
      <c r="E503" s="5">
        <f t="shared" si="69"/>
        <v>2.606338363528125</v>
      </c>
      <c r="F503" s="5">
        <f t="shared" si="70"/>
        <v>0.70389295363254456</v>
      </c>
      <c r="G503">
        <f t="shared" si="71"/>
        <v>-1.4642153767533299</v>
      </c>
      <c r="H503">
        <f t="shared" si="72"/>
        <v>1.7000000000000455</v>
      </c>
      <c r="M503">
        <f t="shared" si="73"/>
        <v>7.222598394166739E-2</v>
      </c>
      <c r="N503">
        <f t="shared" si="74"/>
        <v>2581.89762253043</v>
      </c>
      <c r="O503">
        <f t="shared" si="75"/>
        <v>8.5969000000002644</v>
      </c>
    </row>
    <row r="504" spans="1:15" x14ac:dyDescent="0.25">
      <c r="A504">
        <v>141</v>
      </c>
      <c r="B504">
        <v>405.66</v>
      </c>
      <c r="C504">
        <v>5.0259999999999998</v>
      </c>
      <c r="D504">
        <f t="shared" si="68"/>
        <v>-2.9999999999999361E-2</v>
      </c>
      <c r="E504" s="5">
        <f t="shared" si="69"/>
        <v>2.6081621863197615</v>
      </c>
      <c r="F504" s="5">
        <f t="shared" si="70"/>
        <v>0.7012224842565572</v>
      </c>
      <c r="G504">
        <f t="shared" si="71"/>
        <v>-1.4748849112773639</v>
      </c>
      <c r="H504">
        <f t="shared" si="72"/>
        <v>1.6499999999999773</v>
      </c>
      <c r="M504">
        <f t="shared" si="73"/>
        <v>7.2670419529150834E-2</v>
      </c>
      <c r="N504">
        <f t="shared" si="74"/>
        <v>2527.8015002496409</v>
      </c>
      <c r="O504">
        <f t="shared" si="75"/>
        <v>8.2928999999995749</v>
      </c>
    </row>
    <row r="505" spans="1:15" x14ac:dyDescent="0.25">
      <c r="A505">
        <v>142</v>
      </c>
      <c r="B505">
        <v>407.31</v>
      </c>
      <c r="C505">
        <v>4.9960000000000004</v>
      </c>
      <c r="D505">
        <f t="shared" si="68"/>
        <v>-3.4000000000000696E-2</v>
      </c>
      <c r="E505" s="5">
        <f t="shared" si="69"/>
        <v>2.6099250727216621</v>
      </c>
      <c r="F505" s="5">
        <f t="shared" si="70"/>
        <v>0.69862242970209798</v>
      </c>
      <c r="G505">
        <f t="shared" si="71"/>
        <v>-1.7309901493295872</v>
      </c>
      <c r="H505">
        <f t="shared" si="72"/>
        <v>1.6100000000000136</v>
      </c>
      <c r="M505">
        <f t="shared" si="73"/>
        <v>7.3105119832813162E-2</v>
      </c>
      <c r="N505">
        <f t="shared" si="74"/>
        <v>2472.9355182267104</v>
      </c>
      <c r="O505">
        <f t="shared" si="75"/>
        <v>8.0435600000003316</v>
      </c>
    </row>
    <row r="506" spans="1:15" x14ac:dyDescent="0.25">
      <c r="A506">
        <v>143</v>
      </c>
      <c r="B506">
        <v>408.92</v>
      </c>
      <c r="C506">
        <v>4.9619999999999997</v>
      </c>
      <c r="D506">
        <f t="shared" si="68"/>
        <v>-3.3999999999999808E-2</v>
      </c>
      <c r="E506" s="5">
        <f t="shared" si="69"/>
        <v>2.6116383521225046</v>
      </c>
      <c r="F506" s="5">
        <f t="shared" si="70"/>
        <v>0.69565675993619025</v>
      </c>
      <c r="G506">
        <f t="shared" si="71"/>
        <v>-1.7942601523332589</v>
      </c>
      <c r="H506">
        <f t="shared" si="72"/>
        <v>1.5699999999999932</v>
      </c>
      <c r="M506">
        <f t="shared" si="73"/>
        <v>7.352995262868918E-2</v>
      </c>
      <c r="N506">
        <f t="shared" si="74"/>
        <v>2417.3163881029682</v>
      </c>
      <c r="O506">
        <f t="shared" si="75"/>
        <v>7.7903399999997855</v>
      </c>
    </row>
    <row r="507" spans="1:15" x14ac:dyDescent="0.25">
      <c r="A507">
        <v>144</v>
      </c>
      <c r="B507">
        <v>410.49</v>
      </c>
      <c r="C507">
        <v>4.9279999999999999</v>
      </c>
      <c r="D507">
        <f t="shared" si="68"/>
        <v>-3.0000000000000249E-2</v>
      </c>
      <c r="E507" s="5">
        <f t="shared" si="69"/>
        <v>2.6133025816802631</v>
      </c>
      <c r="F507" s="5">
        <f t="shared" si="70"/>
        <v>0.69267069915636903</v>
      </c>
      <c r="G507">
        <f t="shared" si="71"/>
        <v>-1.6413269457649264</v>
      </c>
      <c r="H507">
        <f t="shared" si="72"/>
        <v>1.5299999999999727</v>
      </c>
      <c r="M507">
        <f t="shared" si="73"/>
        <v>7.3944788696095692E-2</v>
      </c>
      <c r="N507">
        <f t="shared" si="74"/>
        <v>2360.9610507751213</v>
      </c>
      <c r="O507">
        <f t="shared" si="75"/>
        <v>7.5398400000001029</v>
      </c>
    </row>
    <row r="508" spans="1:15" x14ac:dyDescent="0.25">
      <c r="A508">
        <v>145</v>
      </c>
      <c r="B508">
        <v>412.02</v>
      </c>
      <c r="C508">
        <v>4.8979999999999997</v>
      </c>
      <c r="D508">
        <f t="shared" si="68"/>
        <v>-2.6999999999999247E-2</v>
      </c>
      <c r="E508" s="5">
        <f t="shared" si="69"/>
        <v>2.6149182977778489</v>
      </c>
      <c r="F508" s="5">
        <f t="shared" si="70"/>
        <v>0.69001878078869527</v>
      </c>
      <c r="G508">
        <f t="shared" si="71"/>
        <v>-1.5416300925764377</v>
      </c>
      <c r="H508">
        <f t="shared" si="72"/>
        <v>1.4800000000000182</v>
      </c>
      <c r="M508">
        <f t="shared" si="73"/>
        <v>7.4349501856757844E-2</v>
      </c>
      <c r="N508">
        <f t="shared" si="74"/>
        <v>2303.8866712363715</v>
      </c>
      <c r="O508">
        <f t="shared" si="75"/>
        <v>7.2490399999998569</v>
      </c>
    </row>
    <row r="509" spans="1:15" x14ac:dyDescent="0.25">
      <c r="A509">
        <v>146</v>
      </c>
      <c r="B509">
        <v>413.5</v>
      </c>
      <c r="C509">
        <v>4.8710000000000004</v>
      </c>
      <c r="D509">
        <f t="shared" si="68"/>
        <v>-2.8000000000000469E-2</v>
      </c>
      <c r="E509" s="5">
        <f t="shared" si="69"/>
        <v>2.6164755138885654</v>
      </c>
      <c r="F509" s="5">
        <f t="shared" si="70"/>
        <v>0.68761812957176993</v>
      </c>
      <c r="G509">
        <f t="shared" si="71"/>
        <v>-1.6582853556534074</v>
      </c>
      <c r="H509">
        <f t="shared" si="72"/>
        <v>1.4399999999999977</v>
      </c>
      <c r="M509">
        <f t="shared" si="73"/>
        <v>7.4743969013013445E-2</v>
      </c>
      <c r="N509">
        <f t="shared" si="74"/>
        <v>2246.110633349505</v>
      </c>
      <c r="O509">
        <f t="shared" si="75"/>
        <v>7.0142400000001714</v>
      </c>
    </row>
    <row r="510" spans="1:15" x14ac:dyDescent="0.25">
      <c r="A510">
        <v>147</v>
      </c>
      <c r="B510">
        <v>414.94</v>
      </c>
      <c r="C510">
        <v>4.843</v>
      </c>
      <c r="D510">
        <f t="shared" si="68"/>
        <v>-2.5000000000000355E-2</v>
      </c>
      <c r="E510" s="5">
        <f t="shared" si="69"/>
        <v>2.6179853026090019</v>
      </c>
      <c r="F510" s="5">
        <f t="shared" si="70"/>
        <v>0.68511446904653939</v>
      </c>
      <c r="G510">
        <f t="shared" si="71"/>
        <v>-1.5475539507442879</v>
      </c>
      <c r="H510">
        <f t="shared" si="72"/>
        <v>1.3899999999999864</v>
      </c>
      <c r="M510">
        <f t="shared" si="73"/>
        <v>7.5128070185083995E-2</v>
      </c>
      <c r="N510">
        <f t="shared" si="74"/>
        <v>2187.6505345534642</v>
      </c>
      <c r="O510">
        <f t="shared" si="75"/>
        <v>6.7317699999999272</v>
      </c>
    </row>
    <row r="511" spans="1:15" x14ac:dyDescent="0.25">
      <c r="A511">
        <v>148</v>
      </c>
      <c r="B511">
        <v>416.33</v>
      </c>
      <c r="C511">
        <v>4.8179999999999996</v>
      </c>
      <c r="D511">
        <f t="shared" si="68"/>
        <v>-3.3999999999999808E-2</v>
      </c>
      <c r="E511" s="5">
        <f t="shared" si="69"/>
        <v>2.6194377065029881</v>
      </c>
      <c r="F511" s="5">
        <f t="shared" si="70"/>
        <v>0.68286679566232455</v>
      </c>
      <c r="G511">
        <f t="shared" si="71"/>
        <v>-2.1714818435972045</v>
      </c>
      <c r="H511">
        <f t="shared" si="72"/>
        <v>1.3600000000000136</v>
      </c>
      <c r="M511">
        <f t="shared" si="73"/>
        <v>7.5501688547401247E-2</v>
      </c>
      <c r="N511">
        <f t="shared" si="74"/>
        <v>2128.52418050508</v>
      </c>
      <c r="O511">
        <f t="shared" si="75"/>
        <v>6.5524799999999495</v>
      </c>
    </row>
    <row r="512" spans="1:15" x14ac:dyDescent="0.25">
      <c r="A512">
        <v>149</v>
      </c>
      <c r="B512">
        <v>417.69</v>
      </c>
      <c r="C512">
        <v>4.7839999999999998</v>
      </c>
      <c r="D512">
        <f t="shared" si="68"/>
        <v>-3.7999999999999368E-2</v>
      </c>
      <c r="E512">
        <f t="shared" si="69"/>
        <v>2.6208540778583549</v>
      </c>
      <c r="F512">
        <f t="shared" si="70"/>
        <v>0.67979117098035446</v>
      </c>
      <c r="G512">
        <f t="shared" si="71"/>
        <v>-2.5467477171044566</v>
      </c>
      <c r="H512">
        <f t="shared" si="72"/>
        <v>1.3100000000000023</v>
      </c>
      <c r="M512">
        <f t="shared" si="73"/>
        <v>7.5864710463978635E-2</v>
      </c>
      <c r="N512">
        <f t="shared" si="74"/>
        <v>2068.7495796575613</v>
      </c>
      <c r="O512">
        <f t="shared" si="75"/>
        <v>6.2670400000001267</v>
      </c>
    </row>
    <row r="513" spans="1:15" x14ac:dyDescent="0.25">
      <c r="A513">
        <v>150</v>
      </c>
      <c r="B513">
        <v>419</v>
      </c>
      <c r="C513">
        <v>4.7460000000000004</v>
      </c>
      <c r="D513">
        <f t="shared" si="68"/>
        <v>-4.1000000000000369E-2</v>
      </c>
      <c r="E513">
        <f t="shared" si="69"/>
        <v>2.6222140229662951</v>
      </c>
      <c r="F513">
        <f t="shared" si="70"/>
        <v>0.67632773388132028</v>
      </c>
      <c r="G513">
        <f t="shared" si="71"/>
        <v>-2.8895783270647817</v>
      </c>
      <c r="H513">
        <f t="shared" si="72"/>
        <v>1.2599999999999909</v>
      </c>
      <c r="M513">
        <f t="shared" si="73"/>
        <v>7.6217025522816964E-2</v>
      </c>
      <c r="N513">
        <f t="shared" si="74"/>
        <v>2008.3449377773766</v>
      </c>
      <c r="O513">
        <f t="shared" si="75"/>
        <v>5.9799599999998891</v>
      </c>
    </row>
    <row r="514" spans="1:15" x14ac:dyDescent="0.25">
      <c r="A514">
        <v>151</v>
      </c>
      <c r="B514">
        <v>420.26</v>
      </c>
      <c r="C514">
        <v>4.7050000000000001</v>
      </c>
      <c r="D514">
        <f t="shared" si="68"/>
        <v>-3.8000000000000256E-2</v>
      </c>
      <c r="E514">
        <f t="shared" si="69"/>
        <v>2.6235180561820592</v>
      </c>
      <c r="F514">
        <f t="shared" si="70"/>
        <v>0.67255962776327571</v>
      </c>
      <c r="G514">
        <f t="shared" si="71"/>
        <v>-2.7747981812111826</v>
      </c>
      <c r="H514">
        <f t="shared" si="72"/>
        <v>1.2300000000000182</v>
      </c>
      <c r="M514">
        <f t="shared" si="73"/>
        <v>7.6558526569334026E-2</v>
      </c>
      <c r="N514">
        <f t="shared" si="74"/>
        <v>1947.3286524012458</v>
      </c>
      <c r="O514">
        <f t="shared" si="75"/>
        <v>5.7871499999999108</v>
      </c>
    </row>
    <row r="515" spans="1:15" x14ac:dyDescent="0.25">
      <c r="A515">
        <v>152</v>
      </c>
      <c r="B515">
        <v>421.49</v>
      </c>
      <c r="C515">
        <v>4.6669999999999998</v>
      </c>
      <c r="D515">
        <f t="shared" si="68"/>
        <v>-4.0000000000000036E-2</v>
      </c>
      <c r="E515">
        <f t="shared" si="69"/>
        <v>2.6247872752921073</v>
      </c>
      <c r="F515">
        <f t="shared" si="70"/>
        <v>0.66903780088515585</v>
      </c>
      <c r="G515">
        <f t="shared" si="71"/>
        <v>-3.0789489205816265</v>
      </c>
      <c r="H515">
        <f t="shared" si="72"/>
        <v>1.1800000000000068</v>
      </c>
      <c r="M515">
        <f t="shared" si="73"/>
        <v>7.6889109738808609E-2</v>
      </c>
      <c r="N515">
        <f t="shared" si="74"/>
        <v>1885.71930723486</v>
      </c>
      <c r="O515">
        <f t="shared" si="75"/>
        <v>5.5070600000000836</v>
      </c>
    </row>
    <row r="516" spans="1:15" x14ac:dyDescent="0.25">
      <c r="A516">
        <v>153</v>
      </c>
      <c r="B516">
        <v>422.67</v>
      </c>
      <c r="C516">
        <v>4.6269999999999998</v>
      </c>
      <c r="D516">
        <f t="shared" ref="D516:D579" si="76">C517-C516</f>
        <v>-3.8999999999999702E-2</v>
      </c>
      <c r="E516">
        <f t="shared" ref="E516:E579" si="77">LOG(B516)</f>
        <v>2.6260014238478919</v>
      </c>
      <c r="F516">
        <f t="shared" ref="F516:F579" si="78">LOG(C516)</f>
        <v>0.66529949949989708</v>
      </c>
      <c r="G516">
        <f t="shared" ref="G516:G579" si="79">(F517-F516)/(E517-E516)</f>
        <v>-3.170331893900006</v>
      </c>
      <c r="H516">
        <f t="shared" ref="H516:H579" si="80">B517-B516</f>
        <v>1.1299999999999955</v>
      </c>
      <c r="M516">
        <f t="shared" ref="M516:M579" si="81">$K$39*((1-COS(RADIANS(A516))+($K$39/$K$38)*(1-SQRT(1-(($K$39/$K$38)^2)*SIN(RADIANS(A516))))))</f>
        <v>7.7208674487828574E-2</v>
      </c>
      <c r="N516">
        <f t="shared" ref="N516:N579" si="82">$K$39*($K$41^2)*((SIN(RADIANS(A516))))+($K$40/2)*(SIN(2*RADIANS(A516)))</f>
        <v>1823.5356664951009</v>
      </c>
      <c r="O516">
        <f t="shared" ref="O516:O579" si="83">(C516*100000)*((B517/100000)-(B516/100000))</f>
        <v>5.2285100000002522</v>
      </c>
    </row>
    <row r="517" spans="1:15" x14ac:dyDescent="0.25">
      <c r="A517">
        <v>154</v>
      </c>
      <c r="B517">
        <v>423.8</v>
      </c>
      <c r="C517">
        <v>4.5880000000000001</v>
      </c>
      <c r="D517">
        <f t="shared" si="76"/>
        <v>-3.8999999999999702E-2</v>
      </c>
      <c r="E517">
        <f t="shared" si="77"/>
        <v>2.6271609523747759</v>
      </c>
      <c r="F517">
        <f t="shared" si="78"/>
        <v>0.66162340922923002</v>
      </c>
      <c r="G517">
        <f t="shared" si="79"/>
        <v>-3.2932514629537737</v>
      </c>
      <c r="H517">
        <f t="shared" si="80"/>
        <v>1.0999999999999659</v>
      </c>
      <c r="M517">
        <f t="shared" si="81"/>
        <v>7.7517123624734244E-2</v>
      </c>
      <c r="N517">
        <f t="shared" si="82"/>
        <v>1760.7966691974143</v>
      </c>
      <c r="O517">
        <f t="shared" si="83"/>
        <v>5.0467999999998741</v>
      </c>
    </row>
    <row r="518" spans="1:15" x14ac:dyDescent="0.25">
      <c r="A518">
        <v>155</v>
      </c>
      <c r="B518">
        <v>424.9</v>
      </c>
      <c r="C518">
        <v>4.5490000000000004</v>
      </c>
      <c r="D518">
        <f t="shared" si="76"/>
        <v>-4.0000000000000036E-2</v>
      </c>
      <c r="E518">
        <f t="shared" si="77"/>
        <v>2.6282867310895144</v>
      </c>
      <c r="F518">
        <f t="shared" si="78"/>
        <v>0.65791593682995519</v>
      </c>
      <c r="G518">
        <f t="shared" si="79"/>
        <v>-3.5784419936279179</v>
      </c>
      <c r="H518">
        <f t="shared" si="80"/>
        <v>1.0500000000000114</v>
      </c>
      <c r="M518">
        <f t="shared" si="81"/>
        <v>7.781436333904769E-2</v>
      </c>
      <c r="N518">
        <f t="shared" si="82"/>
        <v>1697.5214233901356</v>
      </c>
      <c r="O518">
        <f t="shared" si="83"/>
        <v>4.7764500000000432</v>
      </c>
    </row>
    <row r="519" spans="1:15" x14ac:dyDescent="0.25">
      <c r="A519">
        <v>156</v>
      </c>
      <c r="B519">
        <v>425.95</v>
      </c>
      <c r="C519">
        <v>4.5090000000000003</v>
      </c>
      <c r="D519">
        <f t="shared" si="76"/>
        <v>-4.4000000000000483E-2</v>
      </c>
      <c r="E519">
        <f t="shared" si="77"/>
        <v>2.6293586225803405</v>
      </c>
      <c r="F519">
        <f t="shared" si="78"/>
        <v>0.65408023530657067</v>
      </c>
      <c r="G519">
        <f t="shared" si="79"/>
        <v>-4.1404898183694785</v>
      </c>
      <c r="H519">
        <f t="shared" si="80"/>
        <v>1.0099999999999909</v>
      </c>
      <c r="M519">
        <f t="shared" si="81"/>
        <v>7.8100303229879237E-2</v>
      </c>
      <c r="N519">
        <f t="shared" si="82"/>
        <v>1633.7292003374632</v>
      </c>
      <c r="O519">
        <f t="shared" si="83"/>
        <v>4.55408999999994</v>
      </c>
    </row>
    <row r="520" spans="1:15" x14ac:dyDescent="0.25">
      <c r="A520">
        <v>157</v>
      </c>
      <c r="B520">
        <v>426.96</v>
      </c>
      <c r="C520">
        <v>4.4649999999999999</v>
      </c>
      <c r="D520">
        <f t="shared" si="76"/>
        <v>-4.1999999999999815E-2</v>
      </c>
      <c r="E520">
        <f t="shared" si="77"/>
        <v>2.6303871897955311</v>
      </c>
      <c r="F520">
        <f t="shared" si="78"/>
        <v>0.64982146322456524</v>
      </c>
      <c r="G520">
        <f t="shared" si="79"/>
        <v>-4.2080628568111402</v>
      </c>
      <c r="H520">
        <f t="shared" si="80"/>
        <v>0.96000000000003638</v>
      </c>
      <c r="M520">
        <f t="shared" si="81"/>
        <v>7.8374856333302684E-2</v>
      </c>
      <c r="N520">
        <f t="shared" si="82"/>
        <v>1569.439428652892</v>
      </c>
      <c r="O520">
        <f t="shared" si="83"/>
        <v>4.2864000000001043</v>
      </c>
    </row>
    <row r="521" spans="1:15" x14ac:dyDescent="0.25">
      <c r="A521">
        <v>158</v>
      </c>
      <c r="B521">
        <v>427.92</v>
      </c>
      <c r="C521">
        <v>4.423</v>
      </c>
      <c r="D521">
        <f t="shared" si="76"/>
        <v>-5.1000000000000156E-2</v>
      </c>
      <c r="E521">
        <f t="shared" si="77"/>
        <v>2.6313625848869608</v>
      </c>
      <c r="F521">
        <f t="shared" si="78"/>
        <v>0.64571693936960384</v>
      </c>
      <c r="G521">
        <f t="shared" si="79"/>
        <v>-5.40020675876589</v>
      </c>
      <c r="H521">
        <f t="shared" si="80"/>
        <v>0.91999999999995907</v>
      </c>
      <c r="M521">
        <f t="shared" si="81"/>
        <v>7.863793914869098E-2</v>
      </c>
      <c r="N521">
        <f t="shared" si="82"/>
        <v>1504.6716883848685</v>
      </c>
      <c r="O521">
        <f t="shared" si="83"/>
        <v>4.0691599999996191</v>
      </c>
    </row>
    <row r="522" spans="1:15" x14ac:dyDescent="0.25">
      <c r="A522">
        <v>159</v>
      </c>
      <c r="B522">
        <v>428.84</v>
      </c>
      <c r="C522">
        <v>4.3719999999999999</v>
      </c>
      <c r="D522">
        <f t="shared" si="76"/>
        <v>-5.400000000000027E-2</v>
      </c>
      <c r="E522">
        <f t="shared" si="77"/>
        <v>2.6322952873402072</v>
      </c>
      <c r="F522">
        <f t="shared" si="78"/>
        <v>0.64068015327766514</v>
      </c>
      <c r="G522">
        <f t="shared" si="79"/>
        <v>-6.0627184494013804</v>
      </c>
      <c r="H522">
        <f t="shared" si="80"/>
        <v>0.8800000000000523</v>
      </c>
      <c r="M522">
        <f t="shared" si="81"/>
        <v>7.8889471664004882E-2</v>
      </c>
      <c r="N522">
        <f t="shared" si="82"/>
        <v>1439.4457050564538</v>
      </c>
      <c r="O522">
        <f t="shared" si="83"/>
        <v>3.847360000000283</v>
      </c>
    </row>
    <row r="523" spans="1:15" x14ac:dyDescent="0.25">
      <c r="A523">
        <v>160</v>
      </c>
      <c r="B523">
        <v>429.72</v>
      </c>
      <c r="C523">
        <v>4.3179999999999996</v>
      </c>
      <c r="D523">
        <f t="shared" si="76"/>
        <v>-5.3999999999999382E-2</v>
      </c>
      <c r="E523">
        <f t="shared" si="77"/>
        <v>2.6331855670595279</v>
      </c>
      <c r="F523">
        <f t="shared" si="78"/>
        <v>0.63528263799821194</v>
      </c>
      <c r="G523">
        <f t="shared" si="79"/>
        <v>-6.5218008385380415</v>
      </c>
      <c r="H523">
        <f t="shared" si="80"/>
        <v>0.82999999999998408</v>
      </c>
      <c r="M523">
        <f t="shared" si="81"/>
        <v>7.9129377380026247E-2</v>
      </c>
      <c r="N523">
        <f t="shared" si="82"/>
        <v>1373.7813436608433</v>
      </c>
      <c r="O523">
        <f t="shared" si="83"/>
        <v>3.5839400000000632</v>
      </c>
    </row>
    <row r="524" spans="1:15" x14ac:dyDescent="0.25">
      <c r="A524">
        <v>161</v>
      </c>
      <c r="B524">
        <v>430.55</v>
      </c>
      <c r="C524">
        <v>4.2640000000000002</v>
      </c>
      <c r="D524">
        <f t="shared" si="76"/>
        <v>-5.5000000000000604E-2</v>
      </c>
      <c r="E524">
        <f t="shared" si="77"/>
        <v>2.6340235935670839</v>
      </c>
      <c r="F524">
        <f t="shared" si="78"/>
        <v>0.62981719601851582</v>
      </c>
      <c r="G524">
        <f t="shared" si="79"/>
        <v>-6.993560753530045</v>
      </c>
      <c r="H524">
        <f t="shared" si="80"/>
        <v>0.80000000000001137</v>
      </c>
      <c r="M524">
        <f t="shared" si="81"/>
        <v>7.9357583333529505E-2</v>
      </c>
      <c r="N524">
        <f t="shared" si="82"/>
        <v>1307.6986026145146</v>
      </c>
      <c r="O524">
        <f t="shared" si="83"/>
        <v>3.4112000000000831</v>
      </c>
    </row>
    <row r="525" spans="1:15" x14ac:dyDescent="0.25">
      <c r="A525">
        <v>162</v>
      </c>
      <c r="B525">
        <v>431.35</v>
      </c>
      <c r="C525">
        <v>4.2089999999999996</v>
      </c>
      <c r="D525">
        <f t="shared" si="76"/>
        <v>-5.6999999999999496E-2</v>
      </c>
      <c r="E525">
        <f t="shared" si="77"/>
        <v>2.6348298023738992</v>
      </c>
      <c r="F525">
        <f t="shared" si="78"/>
        <v>0.62417892574802236</v>
      </c>
      <c r="G525">
        <f t="shared" si="79"/>
        <v>-7.8487262473669102</v>
      </c>
      <c r="H525">
        <f t="shared" si="80"/>
        <v>0.75</v>
      </c>
      <c r="M525">
        <f t="shared" si="81"/>
        <v>7.9574020119383942E-2</v>
      </c>
      <c r="N525">
        <f t="shared" si="82"/>
        <v>1241.2176076698963</v>
      </c>
      <c r="O525">
        <f t="shared" si="83"/>
        <v>3.1567499999998709</v>
      </c>
    </row>
    <row r="526" spans="1:15" x14ac:dyDescent="0.25">
      <c r="A526">
        <v>163</v>
      </c>
      <c r="B526">
        <v>432.1</v>
      </c>
      <c r="C526">
        <v>4.1520000000000001</v>
      </c>
      <c r="D526">
        <f t="shared" si="76"/>
        <v>-6.4000000000000057E-2</v>
      </c>
      <c r="E526">
        <f t="shared" si="77"/>
        <v>2.6355842663112301</v>
      </c>
      <c r="F526">
        <f t="shared" si="78"/>
        <v>0.6182573448404014</v>
      </c>
      <c r="G526">
        <f t="shared" si="79"/>
        <v>-9.5968621781398031</v>
      </c>
      <c r="H526">
        <f t="shared" si="80"/>
        <v>0.69999999999998863</v>
      </c>
      <c r="M526">
        <f t="shared" si="81"/>
        <v>7.9778621911580153E-2</v>
      </c>
      <c r="N526">
        <f t="shared" si="82"/>
        <v>1174.3586057893524</v>
      </c>
      <c r="O526">
        <f t="shared" si="83"/>
        <v>2.9064000000000254</v>
      </c>
    </row>
    <row r="527" spans="1:15" x14ac:dyDescent="0.25">
      <c r="A527">
        <v>164</v>
      </c>
      <c r="B527">
        <v>432.8</v>
      </c>
      <c r="C527">
        <v>4.0880000000000001</v>
      </c>
      <c r="D527">
        <f t="shared" si="76"/>
        <v>-6.5000000000000391E-2</v>
      </c>
      <c r="E527">
        <f t="shared" si="77"/>
        <v>2.636287252098513</v>
      </c>
      <c r="F527">
        <f t="shared" si="78"/>
        <v>0.61151088712665636</v>
      </c>
      <c r="G527">
        <f t="shared" si="79"/>
        <v>-10.361595584516508</v>
      </c>
      <c r="H527">
        <f t="shared" si="80"/>
        <v>0.67000000000001592</v>
      </c>
      <c r="M527">
        <f t="shared" si="81"/>
        <v>7.9971326483174537E-2</v>
      </c>
      <c r="N527">
        <f t="shared" si="82"/>
        <v>1107.1419589823952</v>
      </c>
      <c r="O527">
        <f t="shared" si="83"/>
        <v>2.7389600000000445</v>
      </c>
    </row>
    <row r="528" spans="1:15" x14ac:dyDescent="0.25">
      <c r="A528">
        <v>165</v>
      </c>
      <c r="B528">
        <v>433.47</v>
      </c>
      <c r="C528">
        <v>4.0229999999999997</v>
      </c>
      <c r="D528">
        <f t="shared" si="76"/>
        <v>-7.099999999999973E-2</v>
      </c>
      <c r="E528">
        <f t="shared" si="77"/>
        <v>2.6369590457907699</v>
      </c>
      <c r="F528">
        <f t="shared" si="78"/>
        <v>0.60455003257126128</v>
      </c>
      <c r="G528">
        <f t="shared" si="79"/>
        <v>-12.457958738386857</v>
      </c>
      <c r="H528">
        <f t="shared" si="80"/>
        <v>0.6199999999999477</v>
      </c>
      <c r="M528">
        <f t="shared" si="81"/>
        <v>8.0152075225145614E-2</v>
      </c>
      <c r="N528">
        <f t="shared" si="82"/>
        <v>1039.5881381079482</v>
      </c>
      <c r="O528">
        <f t="shared" si="83"/>
        <v>2.494259999999842</v>
      </c>
    </row>
    <row r="529" spans="1:15" x14ac:dyDescent="0.25">
      <c r="A529">
        <v>166</v>
      </c>
      <c r="B529">
        <v>434.09</v>
      </c>
      <c r="C529">
        <v>3.952</v>
      </c>
      <c r="D529">
        <f t="shared" si="76"/>
        <v>-6.5999999999999837E-2</v>
      </c>
      <c r="E529">
        <f t="shared" si="77"/>
        <v>2.6375797812433479</v>
      </c>
      <c r="F529">
        <f t="shared" si="78"/>
        <v>0.59681693591559049</v>
      </c>
      <c r="G529">
        <f t="shared" si="79"/>
        <v>-12.83420112611911</v>
      </c>
      <c r="H529">
        <f t="shared" si="80"/>
        <v>0.57000000000005002</v>
      </c>
      <c r="M529">
        <f t="shared" si="81"/>
        <v>8.0320813164156651E-2</v>
      </c>
      <c r="N529">
        <f t="shared" si="82"/>
        <v>971.71771664358084</v>
      </c>
      <c r="O529">
        <f t="shared" si="83"/>
        <v>2.2526399999999906</v>
      </c>
    </row>
    <row r="530" spans="1:15" x14ac:dyDescent="0.25">
      <c r="A530">
        <v>167</v>
      </c>
      <c r="B530">
        <v>434.66</v>
      </c>
      <c r="C530">
        <v>3.8860000000000001</v>
      </c>
      <c r="D530">
        <f t="shared" si="76"/>
        <v>-6.4999999999999947E-2</v>
      </c>
      <c r="E530">
        <f t="shared" si="77"/>
        <v>2.6381496756668459</v>
      </c>
      <c r="F530">
        <f t="shared" si="78"/>
        <v>0.58950279626376378</v>
      </c>
      <c r="G530">
        <f t="shared" si="79"/>
        <v>-13.586069755811671</v>
      </c>
      <c r="H530">
        <f t="shared" si="80"/>
        <v>0.53999999999996362</v>
      </c>
      <c r="M530">
        <f t="shared" si="81"/>
        <v>8.0477488979219164E-2</v>
      </c>
      <c r="N530">
        <f t="shared" si="82"/>
        <v>903.55136442359378</v>
      </c>
      <c r="O530">
        <f t="shared" si="83"/>
        <v>2.098440000000009</v>
      </c>
    </row>
    <row r="531" spans="1:15" x14ac:dyDescent="0.25">
      <c r="A531">
        <v>168</v>
      </c>
      <c r="B531">
        <v>435.2</v>
      </c>
      <c r="C531">
        <v>3.8210000000000002</v>
      </c>
      <c r="D531">
        <f t="shared" si="76"/>
        <v>-6.800000000000006E-2</v>
      </c>
      <c r="E531">
        <f t="shared" si="77"/>
        <v>2.6386888866901237</v>
      </c>
      <c r="F531">
        <f t="shared" si="78"/>
        <v>0.58217703768840889</v>
      </c>
      <c r="G531">
        <f t="shared" si="79"/>
        <v>-15.957412038925034</v>
      </c>
      <c r="H531">
        <f t="shared" si="80"/>
        <v>0.49000000000000909</v>
      </c>
      <c r="M531">
        <f t="shared" si="81"/>
        <v>8.0622055017252225E-2</v>
      </c>
      <c r="N531">
        <f t="shared" si="82"/>
        <v>835.1098413478345</v>
      </c>
      <c r="O531">
        <f t="shared" si="83"/>
        <v>1.872290000000149</v>
      </c>
    </row>
    <row r="532" spans="1:15" x14ac:dyDescent="0.25">
      <c r="A532">
        <v>169</v>
      </c>
      <c r="B532">
        <v>435.69</v>
      </c>
      <c r="C532">
        <v>3.7530000000000001</v>
      </c>
      <c r="D532">
        <f t="shared" si="76"/>
        <v>-6.7000000000000171E-2</v>
      </c>
      <c r="E532">
        <f t="shared" si="77"/>
        <v>2.6391775920802147</v>
      </c>
      <c r="F532">
        <f t="shared" si="78"/>
        <v>0.57437856441308244</v>
      </c>
      <c r="G532">
        <f t="shared" si="79"/>
        <v>-17.449831769275811</v>
      </c>
      <c r="H532">
        <f t="shared" si="80"/>
        <v>0.44999999999998863</v>
      </c>
      <c r="M532">
        <f t="shared" si="81"/>
        <v>8.0754467307532912E-2</v>
      </c>
      <c r="N532">
        <f t="shared" si="82"/>
        <v>766.41399106320034</v>
      </c>
      <c r="O532">
        <f t="shared" si="83"/>
        <v>1.688849999999736</v>
      </c>
    </row>
    <row r="533" spans="1:15" x14ac:dyDescent="0.25">
      <c r="A533">
        <v>170</v>
      </c>
      <c r="B533">
        <v>436.14</v>
      </c>
      <c r="C533">
        <v>3.6859999999999999</v>
      </c>
      <c r="D533">
        <f t="shared" si="76"/>
        <v>-7.6000000000000068E-2</v>
      </c>
      <c r="E533">
        <f t="shared" si="77"/>
        <v>2.6396259192408125</v>
      </c>
      <c r="F533">
        <f t="shared" si="78"/>
        <v>0.56655533088305499</v>
      </c>
      <c r="G533">
        <f t="shared" si="79"/>
        <v>-22.726862106399121</v>
      </c>
      <c r="H533">
        <f t="shared" si="80"/>
        <v>0.40000000000003411</v>
      </c>
      <c r="M533">
        <f t="shared" si="81"/>
        <v>8.0874685575033509E-2</v>
      </c>
      <c r="N533">
        <f t="shared" si="82"/>
        <v>697.48473461969195</v>
      </c>
      <c r="O533">
        <f t="shared" si="83"/>
        <v>1.4744000000001958</v>
      </c>
    </row>
    <row r="534" spans="1:15" x14ac:dyDescent="0.25">
      <c r="A534">
        <v>171</v>
      </c>
      <c r="B534">
        <v>436.54</v>
      </c>
      <c r="C534">
        <v>3.61</v>
      </c>
      <c r="D534">
        <f t="shared" si="76"/>
        <v>-7.6000000000000068E-2</v>
      </c>
      <c r="E534">
        <f t="shared" si="77"/>
        <v>2.6400240441088667</v>
      </c>
      <c r="F534">
        <f t="shared" si="78"/>
        <v>0.55750720190565795</v>
      </c>
      <c r="G534">
        <f t="shared" si="79"/>
        <v>-25.114516975862596</v>
      </c>
      <c r="H534">
        <f t="shared" si="80"/>
        <v>0.37000000000000455</v>
      </c>
      <c r="M534">
        <f t="shared" si="81"/>
        <v>8.0982673252641316E-2</v>
      </c>
      <c r="N534">
        <f t="shared" si="82"/>
        <v>628.34306410299746</v>
      </c>
      <c r="O534">
        <f t="shared" si="83"/>
        <v>1.3356999999998955</v>
      </c>
    </row>
    <row r="535" spans="1:15" x14ac:dyDescent="0.25">
      <c r="A535">
        <v>172</v>
      </c>
      <c r="B535">
        <v>436.91</v>
      </c>
      <c r="C535">
        <v>3.5339999999999998</v>
      </c>
      <c r="D535">
        <f t="shared" si="76"/>
        <v>-7.7999999999999847E-2</v>
      </c>
      <c r="E535">
        <f t="shared" si="77"/>
        <v>2.6403919849593236</v>
      </c>
      <c r="F535">
        <f t="shared" si="78"/>
        <v>0.54826654517074525</v>
      </c>
      <c r="G535">
        <f t="shared" si="79"/>
        <v>-30.483613726551333</v>
      </c>
      <c r="H535">
        <f t="shared" si="80"/>
        <v>0.31999999999999318</v>
      </c>
      <c r="M535">
        <f t="shared" si="81"/>
        <v>8.1078397492257481E-2</v>
      </c>
      <c r="N535">
        <f t="shared" si="82"/>
        <v>559.01003624548912</v>
      </c>
      <c r="O535">
        <f t="shared" si="83"/>
        <v>1.1308800000000274</v>
      </c>
    </row>
    <row r="536" spans="1:15" x14ac:dyDescent="0.25">
      <c r="A536">
        <v>173</v>
      </c>
      <c r="B536">
        <v>437.23</v>
      </c>
      <c r="C536">
        <v>3.456</v>
      </c>
      <c r="D536">
        <f t="shared" si="76"/>
        <v>-8.0000000000000071E-2</v>
      </c>
      <c r="E536">
        <f t="shared" si="77"/>
        <v>2.6407099528830362</v>
      </c>
      <c r="F536">
        <f t="shared" si="78"/>
        <v>0.53857373380685569</v>
      </c>
      <c r="G536">
        <f t="shared" si="79"/>
        <v>-36.583303501998444</v>
      </c>
      <c r="H536">
        <f t="shared" si="80"/>
        <v>0.27999999999997272</v>
      </c>
      <c r="M536">
        <f t="shared" si="81"/>
        <v>8.1161829174771286E-2</v>
      </c>
      <c r="N536">
        <f t="shared" si="82"/>
        <v>489.50676601762211</v>
      </c>
      <c r="O536">
        <f t="shared" si="83"/>
        <v>0.96767999999994858</v>
      </c>
    </row>
    <row r="537" spans="1:15" x14ac:dyDescent="0.25">
      <c r="A537">
        <v>174</v>
      </c>
      <c r="B537">
        <v>437.51</v>
      </c>
      <c r="C537">
        <v>3.3759999999999999</v>
      </c>
      <c r="D537">
        <f t="shared" si="76"/>
        <v>-8.0000000000000071E-2</v>
      </c>
      <c r="E537">
        <f t="shared" si="77"/>
        <v>2.6409879839759003</v>
      </c>
      <c r="F537">
        <f t="shared" si="78"/>
        <v>0.52840243795361741</v>
      </c>
      <c r="G537">
        <f t="shared" si="79"/>
        <v>-45.630900236235384</v>
      </c>
      <c r="H537">
        <f t="shared" si="80"/>
        <v>0.23000000000001819</v>
      </c>
      <c r="M537">
        <f t="shared" si="81"/>
        <v>8.1232942918906939E-2</v>
      </c>
      <c r="N537">
        <f t="shared" si="82"/>
        <v>419.85442020163129</v>
      </c>
      <c r="O537">
        <f t="shared" si="83"/>
        <v>0.77648000000007378</v>
      </c>
    </row>
    <row r="538" spans="1:15" x14ac:dyDescent="0.25">
      <c r="A538">
        <v>175</v>
      </c>
      <c r="B538">
        <v>437.74</v>
      </c>
      <c r="C538">
        <v>3.2959999999999998</v>
      </c>
      <c r="D538">
        <f t="shared" si="76"/>
        <v>-7.7999999999999847E-2</v>
      </c>
      <c r="E538">
        <f t="shared" si="77"/>
        <v>2.6412162335803266</v>
      </c>
      <c r="F538">
        <f t="shared" si="78"/>
        <v>0.51798720302507817</v>
      </c>
      <c r="G538">
        <f t="shared" si="79"/>
        <v>-55.189247160140418</v>
      </c>
      <c r="H538">
        <f t="shared" si="80"/>
        <v>0.18999999999999773</v>
      </c>
      <c r="M538">
        <f t="shared" si="81"/>
        <v>8.1291717088940077E-2</v>
      </c>
      <c r="N538">
        <f t="shared" si="82"/>
        <v>350.0742109495182</v>
      </c>
      <c r="O538">
        <f t="shared" si="83"/>
        <v>0.62623999999999735</v>
      </c>
    </row>
    <row r="539" spans="1:15" x14ac:dyDescent="0.25">
      <c r="A539">
        <v>176</v>
      </c>
      <c r="B539">
        <v>437.93</v>
      </c>
      <c r="C539">
        <v>3.218</v>
      </c>
      <c r="D539">
        <f t="shared" si="76"/>
        <v>-7.6000000000000068E-2</v>
      </c>
      <c r="E539">
        <f t="shared" si="77"/>
        <v>2.6414046971633121</v>
      </c>
      <c r="F539">
        <f t="shared" si="78"/>
        <v>0.50758603976301075</v>
      </c>
      <c r="G539">
        <f t="shared" si="79"/>
        <v>-69.79028151292205</v>
      </c>
      <c r="H539">
        <f t="shared" si="80"/>
        <v>0.14999999999997726</v>
      </c>
      <c r="M539">
        <f t="shared" si="81"/>
        <v>8.133813380128159E-2</v>
      </c>
      <c r="N539">
        <f t="shared" si="82"/>
        <v>280.18738932726694</v>
      </c>
      <c r="O539">
        <f t="shared" si="83"/>
        <v>0.48269999999992452</v>
      </c>
    </row>
    <row r="540" spans="1:15" x14ac:dyDescent="0.25">
      <c r="A540">
        <v>177</v>
      </c>
      <c r="B540">
        <v>438.08</v>
      </c>
      <c r="C540">
        <v>3.1419999999999999</v>
      </c>
      <c r="D540">
        <f t="shared" si="76"/>
        <v>-7.6000000000000068E-2</v>
      </c>
      <c r="E540">
        <f t="shared" si="77"/>
        <v>2.6415534264538958</v>
      </c>
      <c r="F540">
        <f t="shared" si="78"/>
        <v>0.4972061807039545</v>
      </c>
      <c r="G540">
        <f t="shared" si="79"/>
        <v>-97.52789210236584</v>
      </c>
      <c r="H540">
        <f t="shared" si="80"/>
        <v>0.11000000000001364</v>
      </c>
      <c r="M540">
        <f t="shared" si="81"/>
        <v>8.1372178929926722E-2</v>
      </c>
      <c r="N540">
        <f t="shared" si="82"/>
        <v>210.21523884723098</v>
      </c>
      <c r="O540">
        <f t="shared" si="83"/>
        <v>0.3456200000001276</v>
      </c>
    </row>
    <row r="541" spans="1:15" x14ac:dyDescent="0.25">
      <c r="A541">
        <v>178</v>
      </c>
      <c r="B541">
        <v>438.19</v>
      </c>
      <c r="C541">
        <v>3.0659999999999998</v>
      </c>
      <c r="D541">
        <f t="shared" si="76"/>
        <v>-7.7999999999999847E-2</v>
      </c>
      <c r="E541">
        <f t="shared" si="77"/>
        <v>2.6416624622379814</v>
      </c>
      <c r="F541">
        <f t="shared" si="78"/>
        <v>0.48657215051835634</v>
      </c>
      <c r="G541">
        <f t="shared" si="79"/>
        <v>-188.21193412849993</v>
      </c>
      <c r="H541">
        <f t="shared" si="80"/>
        <v>6.0000000000002274E-2</v>
      </c>
      <c r="M541">
        <f t="shared" si="81"/>
        <v>8.1393842110767695E-2</v>
      </c>
      <c r="N541">
        <f t="shared" si="82"/>
        <v>140.17906899069786</v>
      </c>
      <c r="O541">
        <f t="shared" si="83"/>
        <v>0.18395999999997123</v>
      </c>
    </row>
    <row r="542" spans="1:15" x14ac:dyDescent="0.25">
      <c r="A542">
        <v>179</v>
      </c>
      <c r="B542">
        <v>438.25</v>
      </c>
      <c r="C542">
        <v>2.988</v>
      </c>
      <c r="D542">
        <f t="shared" si="76"/>
        <v>-7.9000000000000181E-2</v>
      </c>
      <c r="E542">
        <f t="shared" si="77"/>
        <v>2.6417219247658323</v>
      </c>
      <c r="F542">
        <f t="shared" si="78"/>
        <v>0.47538059314336117</v>
      </c>
      <c r="G542">
        <f t="shared" si="79"/>
        <v>-391.44204928056831</v>
      </c>
      <c r="H542">
        <f t="shared" si="80"/>
        <v>2.9999999999972715E-2</v>
      </c>
      <c r="M542">
        <f t="shared" si="81"/>
        <v>8.1403116744768328E-2</v>
      </c>
      <c r="N542">
        <f t="shared" si="82"/>
        <v>70.100208722543428</v>
      </c>
      <c r="O542">
        <f t="shared" si="83"/>
        <v>8.9639999999985981E-2</v>
      </c>
    </row>
    <row r="543" spans="1:15" x14ac:dyDescent="0.25">
      <c r="A543">
        <v>180</v>
      </c>
      <c r="B543">
        <v>438.28</v>
      </c>
      <c r="C543">
        <v>2.9089999999999998</v>
      </c>
      <c r="D543">
        <f t="shared" si="76"/>
        <v>-8.0999999999999961E-2</v>
      </c>
      <c r="E543">
        <f t="shared" si="77"/>
        <v>2.6417516529769882</v>
      </c>
      <c r="F543">
        <f t="shared" si="78"/>
        <v>0.46374372124705915</v>
      </c>
      <c r="G543">
        <f t="shared" si="79"/>
        <v>412.54806950510817</v>
      </c>
      <c r="H543">
        <f t="shared" si="80"/>
        <v>-2.9999999999972715E-2</v>
      </c>
      <c r="M543">
        <f t="shared" si="81"/>
        <v>8.14E-2</v>
      </c>
      <c r="N543">
        <f t="shared" si="82"/>
        <v>4.9209925143574307E-13</v>
      </c>
      <c r="O543">
        <f t="shared" si="83"/>
        <v>-8.7269999999986358E-2</v>
      </c>
    </row>
    <row r="544" spans="1:15" x14ac:dyDescent="0.25">
      <c r="A544">
        <v>181</v>
      </c>
      <c r="B544">
        <v>438.25</v>
      </c>
      <c r="C544">
        <v>2.8279999999999998</v>
      </c>
      <c r="D544">
        <f t="shared" si="76"/>
        <v>-7.8999999999999737E-2</v>
      </c>
      <c r="E544">
        <f t="shared" si="77"/>
        <v>2.6417219247658323</v>
      </c>
      <c r="F544">
        <f t="shared" si="78"/>
        <v>0.45147940512486179</v>
      </c>
      <c r="G544">
        <f t="shared" si="79"/>
        <v>206.93141926691274</v>
      </c>
      <c r="H544">
        <f t="shared" si="80"/>
        <v>-6.0000000000002274E-2</v>
      </c>
      <c r="M544">
        <f t="shared" si="81"/>
        <v>8.1384492812537609E-2</v>
      </c>
      <c r="N544">
        <f t="shared" si="82"/>
        <v>-70.100208722544224</v>
      </c>
      <c r="O544">
        <f t="shared" si="83"/>
        <v>-0.16967999999997346</v>
      </c>
    </row>
    <row r="545" spans="1:15" x14ac:dyDescent="0.25">
      <c r="A545">
        <v>182</v>
      </c>
      <c r="B545">
        <v>438.19</v>
      </c>
      <c r="C545">
        <v>2.7490000000000001</v>
      </c>
      <c r="D545">
        <f t="shared" si="76"/>
        <v>-7.5000000000000178E-2</v>
      </c>
      <c r="E545">
        <f t="shared" si="77"/>
        <v>2.6416624622379814</v>
      </c>
      <c r="F545">
        <f t="shared" si="78"/>
        <v>0.4391747398434685</v>
      </c>
      <c r="G545">
        <f t="shared" si="79"/>
        <v>110.1779293673964</v>
      </c>
      <c r="H545">
        <f t="shared" si="80"/>
        <v>-0.11000000000001364</v>
      </c>
      <c r="M545">
        <f t="shared" si="81"/>
        <v>8.1356599886215811E-2</v>
      </c>
      <c r="N545">
        <f t="shared" si="82"/>
        <v>-140.17906899069689</v>
      </c>
      <c r="O545">
        <f t="shared" si="83"/>
        <v>-0.30239000000011168</v>
      </c>
    </row>
    <row r="546" spans="1:15" x14ac:dyDescent="0.25">
      <c r="A546">
        <v>183</v>
      </c>
      <c r="B546">
        <v>438.08</v>
      </c>
      <c r="C546">
        <v>2.6739999999999999</v>
      </c>
      <c r="D546">
        <f t="shared" si="76"/>
        <v>-8.1999999999999851E-2</v>
      </c>
      <c r="E546">
        <f t="shared" si="77"/>
        <v>2.6415534264538958</v>
      </c>
      <c r="F546">
        <f t="shared" si="78"/>
        <v>0.42716140292596555</v>
      </c>
      <c r="G546">
        <f t="shared" si="79"/>
        <v>90.946481855194193</v>
      </c>
      <c r="H546">
        <f t="shared" si="80"/>
        <v>-0.14999999999997726</v>
      </c>
      <c r="M546">
        <f t="shared" si="81"/>
        <v>8.1316329691244957E-2</v>
      </c>
      <c r="N546">
        <f t="shared" si="82"/>
        <v>-210.21523884722995</v>
      </c>
      <c r="O546">
        <f t="shared" si="83"/>
        <v>-0.40109999999993728</v>
      </c>
    </row>
    <row r="547" spans="1:15" x14ac:dyDescent="0.25">
      <c r="A547">
        <v>184</v>
      </c>
      <c r="B547">
        <v>437.93</v>
      </c>
      <c r="C547">
        <v>2.5920000000000001</v>
      </c>
      <c r="D547">
        <f t="shared" si="76"/>
        <v>-8.2000000000000295E-2</v>
      </c>
      <c r="E547">
        <f t="shared" si="77"/>
        <v>2.6414046971633121</v>
      </c>
      <c r="F547">
        <f t="shared" si="78"/>
        <v>0.41363499719855573</v>
      </c>
      <c r="G547">
        <f t="shared" si="79"/>
        <v>74.079434850808752</v>
      </c>
      <c r="H547">
        <f t="shared" si="80"/>
        <v>-0.18999999999999773</v>
      </c>
      <c r="M547">
        <f t="shared" si="81"/>
        <v>8.126369446168738E-2</v>
      </c>
      <c r="N547">
        <f t="shared" si="82"/>
        <v>-280.18738932726592</v>
      </c>
      <c r="O547">
        <f t="shared" si="83"/>
        <v>-0.49247999999999792</v>
      </c>
    </row>
    <row r="548" spans="1:15" x14ac:dyDescent="0.25">
      <c r="A548">
        <v>185</v>
      </c>
      <c r="B548">
        <v>437.74</v>
      </c>
      <c r="C548">
        <v>2.5099999999999998</v>
      </c>
      <c r="D548">
        <f t="shared" si="76"/>
        <v>-7.6999999999999957E-2</v>
      </c>
      <c r="E548">
        <f t="shared" si="77"/>
        <v>2.6412162335803266</v>
      </c>
      <c r="F548">
        <f t="shared" si="78"/>
        <v>0.39967372148103808</v>
      </c>
      <c r="G548">
        <f t="shared" si="79"/>
        <v>59.284276019788457</v>
      </c>
      <c r="H548">
        <f t="shared" si="80"/>
        <v>-0.23000000000001819</v>
      </c>
      <c r="M548">
        <f t="shared" si="81"/>
        <v>8.1198710191794476E-2</v>
      </c>
      <c r="N548">
        <f t="shared" si="82"/>
        <v>-350.07421094951718</v>
      </c>
      <c r="O548">
        <f t="shared" si="83"/>
        <v>-0.57730000000005477</v>
      </c>
    </row>
    <row r="549" spans="1:15" x14ac:dyDescent="0.25">
      <c r="A549">
        <v>186</v>
      </c>
      <c r="B549">
        <v>437.51</v>
      </c>
      <c r="C549">
        <v>2.4329999999999998</v>
      </c>
      <c r="D549">
        <f t="shared" si="76"/>
        <v>-7.6999999999999957E-2</v>
      </c>
      <c r="E549">
        <f t="shared" si="77"/>
        <v>2.6409879839759003</v>
      </c>
      <c r="F549">
        <f t="shared" si="78"/>
        <v>0.38614210893081846</v>
      </c>
      <c r="G549">
        <f t="shared" si="79"/>
        <v>50.234751343380438</v>
      </c>
      <c r="H549">
        <f t="shared" si="80"/>
        <v>-0.27999999999997272</v>
      </c>
      <c r="M549">
        <f t="shared" si="81"/>
        <v>8.1121396631205628E-2</v>
      </c>
      <c r="N549">
        <f t="shared" si="82"/>
        <v>-419.85442020163038</v>
      </c>
      <c r="O549">
        <f t="shared" si="83"/>
        <v>-0.68123999999996376</v>
      </c>
    </row>
    <row r="550" spans="1:15" x14ac:dyDescent="0.25">
      <c r="A550">
        <v>187</v>
      </c>
      <c r="B550">
        <v>437.23</v>
      </c>
      <c r="C550">
        <v>2.3559999999999999</v>
      </c>
      <c r="D550">
        <f t="shared" si="76"/>
        <v>-7.6000000000000068E-2</v>
      </c>
      <c r="E550">
        <f t="shared" si="77"/>
        <v>2.6407099528830362</v>
      </c>
      <c r="F550">
        <f t="shared" si="78"/>
        <v>0.37217528611506401</v>
      </c>
      <c r="G550">
        <f t="shared" si="79"/>
        <v>44.785772565788918</v>
      </c>
      <c r="H550">
        <f t="shared" si="80"/>
        <v>-0.31999999999999318</v>
      </c>
      <c r="M550">
        <f t="shared" si="81"/>
        <v>8.1031777279010272E-2</v>
      </c>
      <c r="N550">
        <f t="shared" si="82"/>
        <v>-489.50676601762115</v>
      </c>
      <c r="O550">
        <f t="shared" si="83"/>
        <v>-0.75392000000001835</v>
      </c>
    </row>
    <row r="551" spans="1:15" x14ac:dyDescent="0.25">
      <c r="A551">
        <v>188</v>
      </c>
      <c r="B551">
        <v>436.91</v>
      </c>
      <c r="C551">
        <v>2.2799999999999998</v>
      </c>
      <c r="D551">
        <f t="shared" si="76"/>
        <v>-6.899999999999995E-2</v>
      </c>
      <c r="E551">
        <f t="shared" si="77"/>
        <v>2.6403919849593236</v>
      </c>
      <c r="F551">
        <f t="shared" si="78"/>
        <v>0.35793484700045375</v>
      </c>
      <c r="G551">
        <f t="shared" si="79"/>
        <v>36.272418257357543</v>
      </c>
      <c r="H551">
        <f t="shared" si="80"/>
        <v>-0.37000000000000455</v>
      </c>
      <c r="M551">
        <f t="shared" si="81"/>
        <v>8.0929879376674771E-2</v>
      </c>
      <c r="N551">
        <f t="shared" si="82"/>
        <v>-559.01003624548991</v>
      </c>
      <c r="O551">
        <f t="shared" si="83"/>
        <v>-0.84359999999993385</v>
      </c>
    </row>
    <row r="552" spans="1:15" x14ac:dyDescent="0.25">
      <c r="A552">
        <v>189</v>
      </c>
      <c r="B552">
        <v>436.54</v>
      </c>
      <c r="C552">
        <v>2.2109999999999999</v>
      </c>
      <c r="D552">
        <f t="shared" si="76"/>
        <v>-6.6999999999999726E-2</v>
      </c>
      <c r="E552">
        <f t="shared" si="77"/>
        <v>2.6400240441088667</v>
      </c>
      <c r="F552">
        <f t="shared" si="78"/>
        <v>0.34458874257871386</v>
      </c>
      <c r="G552">
        <f t="shared" si="79"/>
        <v>33.567261505907119</v>
      </c>
      <c r="H552">
        <f t="shared" si="80"/>
        <v>-0.40000000000003411</v>
      </c>
      <c r="M552">
        <f t="shared" si="81"/>
        <v>8.0815733899836095E-2</v>
      </c>
      <c r="N552">
        <f t="shared" si="82"/>
        <v>-628.34306410299644</v>
      </c>
      <c r="O552">
        <f t="shared" si="83"/>
        <v>-0.88440000000011731</v>
      </c>
    </row>
    <row r="553" spans="1:15" x14ac:dyDescent="0.25">
      <c r="A553">
        <v>190</v>
      </c>
      <c r="B553">
        <v>436.14</v>
      </c>
      <c r="C553">
        <v>2.1440000000000001</v>
      </c>
      <c r="D553">
        <f t="shared" si="76"/>
        <v>-6.2000000000000277E-2</v>
      </c>
      <c r="E553">
        <f t="shared" si="77"/>
        <v>2.6396259192408125</v>
      </c>
      <c r="F553">
        <f t="shared" si="78"/>
        <v>0.33122478102073244</v>
      </c>
      <c r="G553">
        <f t="shared" si="79"/>
        <v>28.425794746015921</v>
      </c>
      <c r="H553">
        <f t="shared" si="80"/>
        <v>-0.44999999999998863</v>
      </c>
      <c r="M553">
        <f t="shared" si="81"/>
        <v>8.0689375548964618E-2</v>
      </c>
      <c r="N553">
        <f t="shared" si="82"/>
        <v>-697.48473461969263</v>
      </c>
      <c r="O553">
        <f t="shared" si="83"/>
        <v>-0.96479999999984911</v>
      </c>
    </row>
    <row r="554" spans="1:15" x14ac:dyDescent="0.25">
      <c r="A554">
        <v>191</v>
      </c>
      <c r="B554">
        <v>435.69</v>
      </c>
      <c r="C554">
        <v>2.0819999999999999</v>
      </c>
      <c r="D554">
        <f t="shared" si="76"/>
        <v>-5.600000000000005E-2</v>
      </c>
      <c r="E554">
        <f t="shared" si="77"/>
        <v>2.6391775920802147</v>
      </c>
      <c r="F554">
        <f t="shared" si="78"/>
        <v>0.31848072517451731</v>
      </c>
      <c r="G554">
        <f t="shared" si="79"/>
        <v>24.229902903361886</v>
      </c>
      <c r="H554">
        <f t="shared" si="80"/>
        <v>-0.49000000000000909</v>
      </c>
      <c r="M554">
        <f t="shared" si="81"/>
        <v>8.055084273889869E-2</v>
      </c>
      <c r="N554">
        <f t="shared" si="82"/>
        <v>-766.41399106319932</v>
      </c>
      <c r="O554">
        <f t="shared" si="83"/>
        <v>-1.0201800000000811</v>
      </c>
    </row>
    <row r="555" spans="1:15" x14ac:dyDescent="0.25">
      <c r="A555">
        <v>192</v>
      </c>
      <c r="B555">
        <v>435.2</v>
      </c>
      <c r="C555">
        <v>2.0259999999999998</v>
      </c>
      <c r="D555">
        <f t="shared" si="76"/>
        <v>-6.1999999999999833E-2</v>
      </c>
      <c r="E555">
        <f t="shared" si="77"/>
        <v>2.6386888866901237</v>
      </c>
      <c r="F555">
        <f t="shared" si="78"/>
        <v>0.30663944102426161</v>
      </c>
      <c r="G555">
        <f t="shared" si="79"/>
        <v>25.032792340331046</v>
      </c>
      <c r="H555">
        <f t="shared" si="80"/>
        <v>-0.53999999999996362</v>
      </c>
      <c r="M555">
        <f t="shared" si="81"/>
        <v>8.040017758725411E-2</v>
      </c>
      <c r="N555">
        <f t="shared" si="82"/>
        <v>-835.1098413478353</v>
      </c>
      <c r="O555">
        <f t="shared" si="83"/>
        <v>-1.0940400000000046</v>
      </c>
    </row>
    <row r="556" spans="1:15" x14ac:dyDescent="0.25">
      <c r="A556">
        <v>193</v>
      </c>
      <c r="B556">
        <v>434.66</v>
      </c>
      <c r="C556">
        <v>1.964</v>
      </c>
      <c r="D556">
        <f t="shared" si="76"/>
        <v>-5.8000000000000052E-2</v>
      </c>
      <c r="E556">
        <f t="shared" si="77"/>
        <v>2.6381496756668459</v>
      </c>
      <c r="F556">
        <f t="shared" si="78"/>
        <v>0.29314148345093083</v>
      </c>
      <c r="G556">
        <f t="shared" si="79"/>
        <v>22.843857760032162</v>
      </c>
      <c r="H556">
        <f t="shared" si="80"/>
        <v>-0.57000000000005002</v>
      </c>
      <c r="M556">
        <f t="shared" si="81"/>
        <v>8.0237425901711679E-2</v>
      </c>
      <c r="N556">
        <f t="shared" si="82"/>
        <v>-903.55136442359287</v>
      </c>
      <c r="O556">
        <f t="shared" si="83"/>
        <v>-1.1194799999999954</v>
      </c>
    </row>
    <row r="557" spans="1:15" x14ac:dyDescent="0.25">
      <c r="A557">
        <v>194</v>
      </c>
      <c r="B557">
        <v>434.09</v>
      </c>
      <c r="C557">
        <v>1.9059999999999999</v>
      </c>
      <c r="D557">
        <f t="shared" si="76"/>
        <v>-5.2999999999999936E-2</v>
      </c>
      <c r="E557">
        <f t="shared" si="77"/>
        <v>2.6375797812433479</v>
      </c>
      <c r="F557">
        <f t="shared" si="78"/>
        <v>0.28012289630230758</v>
      </c>
      <c r="G557">
        <f t="shared" si="79"/>
        <v>19.730590435175341</v>
      </c>
      <c r="H557">
        <f t="shared" si="80"/>
        <v>-0.6199999999999477</v>
      </c>
      <c r="M557">
        <f t="shared" si="81"/>
        <v>8.0062637166186598E-2</v>
      </c>
      <c r="N557">
        <f t="shared" si="82"/>
        <v>-971.71771664357993</v>
      </c>
      <c r="O557">
        <f t="shared" si="83"/>
        <v>-1.1817199999999255</v>
      </c>
    </row>
    <row r="558" spans="1:15" x14ac:dyDescent="0.25">
      <c r="A558">
        <v>195</v>
      </c>
      <c r="B558">
        <v>433.47</v>
      </c>
      <c r="C558">
        <v>1.853</v>
      </c>
      <c r="D558">
        <f t="shared" si="76"/>
        <v>-4.6999999999999931E-2</v>
      </c>
      <c r="E558">
        <f t="shared" si="77"/>
        <v>2.6369590457907699</v>
      </c>
      <c r="F558">
        <f t="shared" si="78"/>
        <v>0.26787541931889758</v>
      </c>
      <c r="G558">
        <f t="shared" si="79"/>
        <v>16.608779555411331</v>
      </c>
      <c r="H558">
        <f t="shared" si="80"/>
        <v>-0.67000000000001592</v>
      </c>
      <c r="M558">
        <f t="shared" si="81"/>
        <v>7.9875864525883869E-2</v>
      </c>
      <c r="N558">
        <f t="shared" si="82"/>
        <v>-1039.5881381079473</v>
      </c>
      <c r="O558">
        <f t="shared" si="83"/>
        <v>-1.2415100000000201</v>
      </c>
    </row>
    <row r="559" spans="1:15" x14ac:dyDescent="0.25">
      <c r="A559">
        <v>196</v>
      </c>
      <c r="B559">
        <v>432.8</v>
      </c>
      <c r="C559">
        <v>1.806</v>
      </c>
      <c r="D559">
        <f t="shared" si="76"/>
        <v>-3.9000000000000146E-2</v>
      </c>
      <c r="E559">
        <f t="shared" si="77"/>
        <v>2.636287252098513</v>
      </c>
      <c r="F559">
        <f t="shared" si="78"/>
        <v>0.25671774597748698</v>
      </c>
      <c r="G559">
        <f t="shared" si="79"/>
        <v>13.48703863184579</v>
      </c>
      <c r="H559">
        <f t="shared" si="80"/>
        <v>-0.69999999999998863</v>
      </c>
      <c r="M559">
        <f t="shared" si="81"/>
        <v>7.9677164771243716E-2</v>
      </c>
      <c r="N559">
        <f t="shared" si="82"/>
        <v>-1107.1419589823943</v>
      </c>
      <c r="O559">
        <f t="shared" si="83"/>
        <v>-1.2642000000000111</v>
      </c>
    </row>
    <row r="560" spans="1:15" x14ac:dyDescent="0.25">
      <c r="A560">
        <v>197</v>
      </c>
      <c r="B560">
        <v>432.1</v>
      </c>
      <c r="C560">
        <v>1.7669999999999999</v>
      </c>
      <c r="D560">
        <f t="shared" si="76"/>
        <v>-4.2999999999999927E-2</v>
      </c>
      <c r="E560">
        <f t="shared" si="77"/>
        <v>2.6355842663112301</v>
      </c>
      <c r="F560">
        <f t="shared" si="78"/>
        <v>0.24723654950676405</v>
      </c>
      <c r="G560">
        <f t="shared" si="79"/>
        <v>14.181311377083384</v>
      </c>
      <c r="H560">
        <f t="shared" si="80"/>
        <v>-0.75</v>
      </c>
      <c r="M560">
        <f t="shared" si="81"/>
        <v>7.9466598320782095E-2</v>
      </c>
      <c r="N560">
        <f t="shared" si="82"/>
        <v>-1174.3586057893531</v>
      </c>
      <c r="O560">
        <f t="shared" si="83"/>
        <v>-1.3252499999999461</v>
      </c>
    </row>
    <row r="561" spans="1:15" x14ac:dyDescent="0.25">
      <c r="A561">
        <v>198</v>
      </c>
      <c r="B561">
        <v>431.35</v>
      </c>
      <c r="C561">
        <v>1.724</v>
      </c>
      <c r="D561">
        <f t="shared" si="76"/>
        <v>-4.8000000000000043E-2</v>
      </c>
      <c r="E561">
        <f t="shared" si="77"/>
        <v>2.6348298023738992</v>
      </c>
      <c r="F561">
        <f t="shared" si="78"/>
        <v>0.23653726148869397</v>
      </c>
      <c r="G561">
        <f t="shared" si="79"/>
        <v>15.211006244002016</v>
      </c>
      <c r="H561">
        <f t="shared" si="80"/>
        <v>-0.80000000000001137</v>
      </c>
      <c r="M561">
        <f t="shared" si="81"/>
        <v>7.9244229202831126E-2</v>
      </c>
      <c r="N561">
        <f t="shared" si="82"/>
        <v>-1241.2176076698954</v>
      </c>
      <c r="O561">
        <f t="shared" si="83"/>
        <v>-1.3792000000000335</v>
      </c>
    </row>
    <row r="562" spans="1:15" x14ac:dyDescent="0.25">
      <c r="A562">
        <v>199</v>
      </c>
      <c r="B562">
        <v>430.55</v>
      </c>
      <c r="C562">
        <v>1.6759999999999999</v>
      </c>
      <c r="D562">
        <f t="shared" si="76"/>
        <v>-4.6999999999999931E-2</v>
      </c>
      <c r="E562">
        <f t="shared" si="77"/>
        <v>2.6340235935670839</v>
      </c>
      <c r="F562">
        <f t="shared" si="78"/>
        <v>0.2242740142942577</v>
      </c>
      <c r="G562">
        <f t="shared" si="79"/>
        <v>14.740500299654515</v>
      </c>
      <c r="H562">
        <f t="shared" si="80"/>
        <v>-0.82999999999998408</v>
      </c>
      <c r="M562">
        <f t="shared" si="81"/>
        <v>7.9010125036184681E-2</v>
      </c>
      <c r="N562">
        <f t="shared" si="82"/>
        <v>-1307.6986026145153</v>
      </c>
      <c r="O562">
        <f t="shared" si="83"/>
        <v>-1.3910800000000247</v>
      </c>
    </row>
    <row r="563" spans="1:15" x14ac:dyDescent="0.25">
      <c r="A563">
        <v>200</v>
      </c>
      <c r="B563">
        <v>429.72</v>
      </c>
      <c r="C563">
        <v>1.629</v>
      </c>
      <c r="D563">
        <f t="shared" si="76"/>
        <v>-4.4999999999999929E-2</v>
      </c>
      <c r="E563">
        <f t="shared" si="77"/>
        <v>2.6331855670595279</v>
      </c>
      <c r="F563">
        <f t="shared" si="78"/>
        <v>0.21192108430850939</v>
      </c>
      <c r="G563">
        <f t="shared" si="79"/>
        <v>13.665263614359471</v>
      </c>
      <c r="H563">
        <f t="shared" si="80"/>
        <v>-0.8800000000000523</v>
      </c>
      <c r="M563">
        <f t="shared" si="81"/>
        <v>7.876435700965527E-2</v>
      </c>
      <c r="N563">
        <f t="shared" si="82"/>
        <v>-1373.7813436608424</v>
      </c>
      <c r="O563">
        <f t="shared" si="83"/>
        <v>-1.4335200000001056</v>
      </c>
    </row>
    <row r="564" spans="1:15" x14ac:dyDescent="0.25">
      <c r="A564">
        <v>201</v>
      </c>
      <c r="B564">
        <v>428.84</v>
      </c>
      <c r="C564">
        <v>1.5840000000000001</v>
      </c>
      <c r="D564">
        <f t="shared" si="76"/>
        <v>-4.6000000000000041E-2</v>
      </c>
      <c r="E564">
        <f t="shared" si="77"/>
        <v>2.6322952873402072</v>
      </c>
      <c r="F564">
        <f t="shared" si="78"/>
        <v>0.19975517725347472</v>
      </c>
      <c r="G564">
        <f t="shared" si="79"/>
        <v>13.722320278578067</v>
      </c>
      <c r="H564">
        <f t="shared" si="80"/>
        <v>-0.91999999999995907</v>
      </c>
      <c r="M564">
        <f t="shared" si="81"/>
        <v>7.8506999860547502E-2</v>
      </c>
      <c r="N564">
        <f t="shared" si="82"/>
        <v>-1439.4457050564545</v>
      </c>
      <c r="O564">
        <f t="shared" si="83"/>
        <v>-1.4572799999998636</v>
      </c>
    </row>
    <row r="565" spans="1:15" x14ac:dyDescent="0.25">
      <c r="A565">
        <v>202</v>
      </c>
      <c r="B565">
        <v>427.92</v>
      </c>
      <c r="C565">
        <v>1.538</v>
      </c>
      <c r="D565">
        <f t="shared" si="76"/>
        <v>-3.300000000000014E-2</v>
      </c>
      <c r="E565">
        <f t="shared" si="77"/>
        <v>2.6313625848869608</v>
      </c>
      <c r="F565">
        <f t="shared" si="78"/>
        <v>0.18695633546541224</v>
      </c>
      <c r="G565">
        <f t="shared" si="79"/>
        <v>9.6574563664683222</v>
      </c>
      <c r="H565">
        <f t="shared" si="80"/>
        <v>-0.96000000000003638</v>
      </c>
      <c r="M565">
        <f t="shared" si="81"/>
        <v>7.8238131852055345E-2</v>
      </c>
      <c r="N565">
        <f t="shared" si="82"/>
        <v>-1504.6716883848676</v>
      </c>
      <c r="O565">
        <f t="shared" si="83"/>
        <v>-1.476480000000036</v>
      </c>
    </row>
    <row r="566" spans="1:15" x14ac:dyDescent="0.25">
      <c r="A566">
        <v>203</v>
      </c>
      <c r="B566">
        <v>426.96</v>
      </c>
      <c r="C566">
        <v>1.5049999999999999</v>
      </c>
      <c r="D566">
        <f t="shared" si="76"/>
        <v>-3.599999999999981E-2</v>
      </c>
      <c r="E566">
        <f t="shared" si="77"/>
        <v>2.6303871897955311</v>
      </c>
      <c r="F566">
        <f t="shared" si="78"/>
        <v>0.17753649992986212</v>
      </c>
      <c r="G566">
        <f t="shared" si="79"/>
        <v>10.222670900177302</v>
      </c>
      <c r="H566">
        <f t="shared" si="80"/>
        <v>-1.0099999999999909</v>
      </c>
      <c r="M566">
        <f t="shared" si="81"/>
        <v>7.7957834749589019E-2</v>
      </c>
      <c r="N566">
        <f t="shared" si="82"/>
        <v>-1569.4394286528911</v>
      </c>
      <c r="O566">
        <f t="shared" si="83"/>
        <v>-1.5200499999999799</v>
      </c>
    </row>
    <row r="567" spans="1:15" x14ac:dyDescent="0.25">
      <c r="A567">
        <v>204</v>
      </c>
      <c r="B567">
        <v>425.95</v>
      </c>
      <c r="C567">
        <v>1.4690000000000001</v>
      </c>
      <c r="D567">
        <f t="shared" si="76"/>
        <v>-3.5000000000000142E-2</v>
      </c>
      <c r="E567">
        <f t="shared" si="77"/>
        <v>2.6293586225803405</v>
      </c>
      <c r="F567">
        <f t="shared" si="78"/>
        <v>0.16702179579025653</v>
      </c>
      <c r="G567">
        <f t="shared" si="79"/>
        <v>9.7702468469118049</v>
      </c>
      <c r="H567">
        <f t="shared" si="80"/>
        <v>-1.0500000000000114</v>
      </c>
      <c r="M567">
        <f t="shared" si="81"/>
        <v>7.7666193796039229E-2</v>
      </c>
      <c r="N567">
        <f t="shared" si="82"/>
        <v>-1633.7292003374623</v>
      </c>
      <c r="O567">
        <f t="shared" si="83"/>
        <v>-1.5424500000000136</v>
      </c>
    </row>
    <row r="568" spans="1:15" x14ac:dyDescent="0.25">
      <c r="A568">
        <v>205</v>
      </c>
      <c r="B568">
        <v>424.9</v>
      </c>
      <c r="C568">
        <v>1.4339999999999999</v>
      </c>
      <c r="D568">
        <f t="shared" si="76"/>
        <v>-3.2999999999999918E-2</v>
      </c>
      <c r="E568">
        <f t="shared" si="77"/>
        <v>2.6282867310895144</v>
      </c>
      <c r="F568">
        <f t="shared" si="78"/>
        <v>0.15654915133178129</v>
      </c>
      <c r="G568">
        <f t="shared" si="79"/>
        <v>8.9813530080422712</v>
      </c>
      <c r="H568">
        <f t="shared" si="80"/>
        <v>-1.0999999999999659</v>
      </c>
      <c r="M568">
        <f t="shared" si="81"/>
        <v>7.736329768598546E-2</v>
      </c>
      <c r="N568">
        <f t="shared" si="82"/>
        <v>-1697.5214233901347</v>
      </c>
      <c r="O568">
        <f t="shared" si="83"/>
        <v>-1.5773999999999606</v>
      </c>
    </row>
    <row r="569" spans="1:15" x14ac:dyDescent="0.25">
      <c r="A569">
        <v>206</v>
      </c>
      <c r="B569">
        <v>423.8</v>
      </c>
      <c r="C569">
        <v>1.401</v>
      </c>
      <c r="D569">
        <f t="shared" si="76"/>
        <v>-4.0999999999999925E-2</v>
      </c>
      <c r="E569">
        <f t="shared" si="77"/>
        <v>2.6271609523747759</v>
      </c>
      <c r="F569">
        <f t="shared" si="78"/>
        <v>0.1464381352857746</v>
      </c>
      <c r="G569">
        <f t="shared" si="79"/>
        <v>11.124544689057148</v>
      </c>
      <c r="H569">
        <f t="shared" si="80"/>
        <v>-1.1299999999999955</v>
      </c>
      <c r="M569">
        <f t="shared" si="81"/>
        <v>7.7049238538856396E-2</v>
      </c>
      <c r="N569">
        <f t="shared" si="82"/>
        <v>-1760.796669197415</v>
      </c>
      <c r="O569">
        <f t="shared" si="83"/>
        <v>-1.5831300000000765</v>
      </c>
    </row>
    <row r="570" spans="1:15" x14ac:dyDescent="0.25">
      <c r="A570">
        <v>207</v>
      </c>
      <c r="B570">
        <v>422.67</v>
      </c>
      <c r="C570">
        <v>1.36</v>
      </c>
      <c r="D570">
        <f t="shared" si="76"/>
        <v>-3.400000000000003E-2</v>
      </c>
      <c r="E570">
        <f t="shared" si="77"/>
        <v>2.6260014238478919</v>
      </c>
      <c r="F570">
        <f t="shared" si="78"/>
        <v>0.13353890837021754</v>
      </c>
      <c r="G570">
        <f t="shared" si="79"/>
        <v>9.0560452829906897</v>
      </c>
      <c r="H570">
        <f t="shared" si="80"/>
        <v>-1.1800000000000068</v>
      </c>
      <c r="M570">
        <f t="shared" si="81"/>
        <v>7.6724111871050257E-2</v>
      </c>
      <c r="N570">
        <f t="shared" si="82"/>
        <v>-1823.5356664951003</v>
      </c>
      <c r="O570">
        <f t="shared" si="83"/>
        <v>-1.6048000000000242</v>
      </c>
    </row>
    <row r="571" spans="1:15" x14ac:dyDescent="0.25">
      <c r="A571">
        <v>208</v>
      </c>
      <c r="B571">
        <v>421.49</v>
      </c>
      <c r="C571">
        <v>1.3260000000000001</v>
      </c>
      <c r="D571">
        <f t="shared" si="76"/>
        <v>-2.7000000000000135E-2</v>
      </c>
      <c r="E571">
        <f t="shared" si="77"/>
        <v>2.6247872752921073</v>
      </c>
      <c r="F571">
        <f t="shared" si="78"/>
        <v>0.12254352406875435</v>
      </c>
      <c r="G571">
        <f t="shared" si="79"/>
        <v>7.0392676292024321</v>
      </c>
      <c r="H571">
        <f t="shared" si="80"/>
        <v>-1.2300000000000182</v>
      </c>
      <c r="M571">
        <f t="shared" si="81"/>
        <v>7.6388016567023168E-2</v>
      </c>
      <c r="N571">
        <f t="shared" si="82"/>
        <v>-1885.7193072348607</v>
      </c>
      <c r="O571">
        <f t="shared" si="83"/>
        <v>-1.630979999999975</v>
      </c>
    </row>
    <row r="572" spans="1:15" x14ac:dyDescent="0.25">
      <c r="A572">
        <v>209</v>
      </c>
      <c r="B572">
        <v>420.26</v>
      </c>
      <c r="C572">
        <v>1.2989999999999999</v>
      </c>
      <c r="D572">
        <f t="shared" si="76"/>
        <v>-3.0000000000000027E-2</v>
      </c>
      <c r="E572">
        <f t="shared" si="77"/>
        <v>2.6235180561820592</v>
      </c>
      <c r="F572">
        <f t="shared" si="78"/>
        <v>0.11360915107302785</v>
      </c>
      <c r="G572">
        <f t="shared" si="79"/>
        <v>7.7816491601995441</v>
      </c>
      <c r="H572">
        <f t="shared" si="80"/>
        <v>-1.2599999999999909</v>
      </c>
      <c r="M572">
        <f t="shared" si="81"/>
        <v>7.6041054849354542E-2</v>
      </c>
      <c r="N572">
        <f t="shared" si="82"/>
        <v>-1947.3286524012449</v>
      </c>
      <c r="O572">
        <f t="shared" si="83"/>
        <v>-1.6367399999999694</v>
      </c>
    </row>
    <row r="573" spans="1:15" x14ac:dyDescent="0.25">
      <c r="A573">
        <v>210</v>
      </c>
      <c r="B573">
        <v>419</v>
      </c>
      <c r="C573">
        <v>1.2689999999999999</v>
      </c>
      <c r="D573">
        <f t="shared" si="76"/>
        <v>-2.4999999999999911E-2</v>
      </c>
      <c r="E573">
        <f t="shared" si="77"/>
        <v>2.6222140229662951</v>
      </c>
      <c r="F573">
        <f t="shared" si="78"/>
        <v>0.10346162209470475</v>
      </c>
      <c r="G573">
        <f t="shared" si="79"/>
        <v>6.3541106839178152</v>
      </c>
      <c r="H573">
        <f t="shared" si="80"/>
        <v>-1.3100000000000023</v>
      </c>
      <c r="M573">
        <f t="shared" si="81"/>
        <v>7.5683332247797955E-2</v>
      </c>
      <c r="N573">
        <f t="shared" si="82"/>
        <v>-2008.3449377773773</v>
      </c>
      <c r="O573">
        <f t="shared" si="83"/>
        <v>-1.6623900000000333</v>
      </c>
    </row>
    <row r="574" spans="1:15" x14ac:dyDescent="0.25">
      <c r="A574">
        <v>211</v>
      </c>
      <c r="B574">
        <v>417.69</v>
      </c>
      <c r="C574">
        <v>1.244</v>
      </c>
      <c r="D574">
        <f t="shared" si="76"/>
        <v>-3.0000000000000027E-2</v>
      </c>
      <c r="E574">
        <f t="shared" si="77"/>
        <v>2.6208540778583549</v>
      </c>
      <c r="F574">
        <f t="shared" si="78"/>
        <v>9.4820380354799894E-2</v>
      </c>
      <c r="G574">
        <f t="shared" si="79"/>
        <v>7.4851087431204517</v>
      </c>
      <c r="H574">
        <f t="shared" si="80"/>
        <v>-1.3600000000000136</v>
      </c>
      <c r="M574">
        <f t="shared" si="81"/>
        <v>7.5314957567326979E-2</v>
      </c>
      <c r="N574">
        <f t="shared" si="82"/>
        <v>-2068.7495796575604</v>
      </c>
      <c r="O574">
        <f t="shared" si="83"/>
        <v>-1.6918399999999871</v>
      </c>
    </row>
    <row r="575" spans="1:15" x14ac:dyDescent="0.25">
      <c r="A575">
        <v>212</v>
      </c>
      <c r="B575">
        <v>416.33</v>
      </c>
      <c r="C575">
        <v>1.214</v>
      </c>
      <c r="D575">
        <f t="shared" si="76"/>
        <v>-3.6999999999999922E-2</v>
      </c>
      <c r="E575">
        <f t="shared" si="77"/>
        <v>2.6194377065029881</v>
      </c>
      <c r="F575">
        <f t="shared" si="78"/>
        <v>8.4218686739238768E-2</v>
      </c>
      <c r="G575">
        <f t="shared" si="79"/>
        <v>9.2551555056152957</v>
      </c>
      <c r="H575">
        <f t="shared" si="80"/>
        <v>-1.3899999999999864</v>
      </c>
      <c r="M575">
        <f t="shared" si="81"/>
        <v>7.493604285518532E-2</v>
      </c>
      <c r="N575">
        <f t="shared" si="82"/>
        <v>-2128.5241805050796</v>
      </c>
      <c r="O575">
        <f t="shared" si="83"/>
        <v>-1.6874599999999818</v>
      </c>
    </row>
    <row r="576" spans="1:15" x14ac:dyDescent="0.25">
      <c r="A576">
        <v>213</v>
      </c>
      <c r="B576">
        <v>414.94</v>
      </c>
      <c r="C576">
        <v>1.177</v>
      </c>
      <c r="D576">
        <f t="shared" si="76"/>
        <v>-2.0000000000000018E-2</v>
      </c>
      <c r="E576">
        <f t="shared" si="77"/>
        <v>2.6179853026090019</v>
      </c>
      <c r="F576">
        <f t="shared" si="78"/>
        <v>7.0776462843434695E-2</v>
      </c>
      <c r="G576">
        <f t="shared" si="79"/>
        <v>4.9298976677566078</v>
      </c>
      <c r="H576">
        <f t="shared" si="80"/>
        <v>-1.4399999999999977</v>
      </c>
      <c r="M576">
        <f t="shared" si="81"/>
        <v>7.4546703366951309E-2</v>
      </c>
      <c r="N576">
        <f t="shared" si="82"/>
        <v>-2187.6505345534633</v>
      </c>
      <c r="O576">
        <f t="shared" si="83"/>
        <v>-1.6948800000000412</v>
      </c>
    </row>
    <row r="577" spans="1:15" x14ac:dyDescent="0.25">
      <c r="A577">
        <v>214</v>
      </c>
      <c r="B577">
        <v>413.5</v>
      </c>
      <c r="C577">
        <v>1.157</v>
      </c>
      <c r="D577">
        <f t="shared" si="76"/>
        <v>-2.7000000000000135E-2</v>
      </c>
      <c r="E577">
        <f t="shared" si="77"/>
        <v>2.6164755138885654</v>
      </c>
      <c r="F577">
        <f t="shared" si="78"/>
        <v>6.333335895174956E-2</v>
      </c>
      <c r="G577">
        <f t="shared" si="79"/>
        <v>6.5854157285925234</v>
      </c>
      <c r="H577">
        <f t="shared" si="80"/>
        <v>-1.4800000000000182</v>
      </c>
      <c r="M577">
        <f t="shared" si="81"/>
        <v>7.4147057531626523E-2</v>
      </c>
      <c r="N577">
        <f t="shared" si="82"/>
        <v>-2246.110633349504</v>
      </c>
      <c r="O577">
        <f t="shared" si="83"/>
        <v>-1.7123599999999664</v>
      </c>
    </row>
    <row r="578" spans="1:15" x14ac:dyDescent="0.25">
      <c r="A578">
        <v>215</v>
      </c>
      <c r="B578">
        <v>412.02</v>
      </c>
      <c r="C578">
        <v>1.1299999999999999</v>
      </c>
      <c r="D578">
        <f t="shared" si="76"/>
        <v>-2.9999999999999805E-2</v>
      </c>
      <c r="E578">
        <f t="shared" si="77"/>
        <v>2.6149182977778489</v>
      </c>
      <c r="F578">
        <f t="shared" si="78"/>
        <v>5.3078443483419682E-2</v>
      </c>
      <c r="G578">
        <f t="shared" si="79"/>
        <v>7.2325567237061739</v>
      </c>
      <c r="H578">
        <f t="shared" si="80"/>
        <v>-1.5299999999999727</v>
      </c>
      <c r="M578">
        <f t="shared" si="81"/>
        <v>7.3737226915759319E-2</v>
      </c>
      <c r="N578">
        <f t="shared" si="82"/>
        <v>-2303.8866712363724</v>
      </c>
      <c r="O578">
        <f t="shared" si="83"/>
        <v>-1.7289000000000234</v>
      </c>
    </row>
    <row r="579" spans="1:15" x14ac:dyDescent="0.25">
      <c r="A579">
        <v>216</v>
      </c>
      <c r="B579">
        <v>410.49</v>
      </c>
      <c r="C579">
        <v>1.1000000000000001</v>
      </c>
      <c r="D579">
        <f t="shared" si="76"/>
        <v>-1.7000000000000126E-2</v>
      </c>
      <c r="E579">
        <f t="shared" si="77"/>
        <v>2.6133025816802631</v>
      </c>
      <c r="F579">
        <f t="shared" si="78"/>
        <v>4.1392685158225077E-2</v>
      </c>
      <c r="G579">
        <f t="shared" si="79"/>
        <v>4.0644804686772877</v>
      </c>
      <c r="H579">
        <f t="shared" si="80"/>
        <v>-1.5699999999999932</v>
      </c>
      <c r="M579">
        <f t="shared" si="81"/>
        <v>7.3317336186613624E-2</v>
      </c>
      <c r="N579">
        <f t="shared" si="82"/>
        <v>-2360.9610507751204</v>
      </c>
      <c r="O579">
        <f t="shared" si="83"/>
        <v>-1.7269999999999528</v>
      </c>
    </row>
    <row r="580" spans="1:15" x14ac:dyDescent="0.25">
      <c r="A580">
        <v>217</v>
      </c>
      <c r="B580">
        <v>408.92</v>
      </c>
      <c r="C580">
        <v>1.083</v>
      </c>
      <c r="D580">
        <f t="shared" ref="D580:D643" si="84">C581-C580</f>
        <v>-2.2999999999999909E-2</v>
      </c>
      <c r="E580">
        <f t="shared" ref="E580:E643" si="85">LOG(B580)</f>
        <v>2.6116383521225046</v>
      </c>
      <c r="F580">
        <f t="shared" ref="F580:F643" si="86">LOG(C580)</f>
        <v>3.4628456625320346E-2</v>
      </c>
      <c r="G580">
        <f t="shared" ref="G580:G643" si="87">(F581-F580)/(E581-E580)</f>
        <v>5.4413724673077386</v>
      </c>
      <c r="H580">
        <f t="shared" ref="H580:H643" si="88">B581-B580</f>
        <v>-1.6100000000000136</v>
      </c>
      <c r="M580">
        <f t="shared" ref="M580:M643" si="89">$K$39*((1-COS(RADIANS(A580))+($K$39/$K$38)*(1-SQRT(1-(($K$39/$K$38)^2)*SIN(RADIANS(A580))))))</f>
        <v>7.2887513074394353E-2</v>
      </c>
      <c r="N580">
        <f t="shared" ref="N580:N643" si="90">$K$39*($K$41^2)*((SIN(RADIANS(A580))))+($K$40/2)*(SIN(2*RADIANS(A580)))</f>
        <v>-2417.3163881029691</v>
      </c>
      <c r="O580">
        <f t="shared" ref="O580:O643" si="91">(C580*100000)*((B581/100000)-(B580/100000))</f>
        <v>-1.7436300000000717</v>
      </c>
    </row>
    <row r="581" spans="1:15" x14ac:dyDescent="0.25">
      <c r="A581">
        <v>218</v>
      </c>
      <c r="B581">
        <v>407.31</v>
      </c>
      <c r="C581">
        <v>1.06</v>
      </c>
      <c r="D581">
        <f t="shared" si="84"/>
        <v>-1.9000000000000128E-2</v>
      </c>
      <c r="E581">
        <f t="shared" si="85"/>
        <v>2.6099250727216621</v>
      </c>
      <c r="F581">
        <f t="shared" si="86"/>
        <v>2.5305865264770262E-2</v>
      </c>
      <c r="G581">
        <f t="shared" si="87"/>
        <v>4.4558377362066137</v>
      </c>
      <c r="H581">
        <f t="shared" si="88"/>
        <v>-1.6499999999999773</v>
      </c>
      <c r="M581">
        <f t="shared" si="89"/>
        <v>7.2447888333540419E-2</v>
      </c>
      <c r="N581">
        <f t="shared" si="90"/>
        <v>-2472.9355182267095</v>
      </c>
      <c r="O581">
        <f t="shared" si="91"/>
        <v>-1.7489999999999104</v>
      </c>
    </row>
    <row r="582" spans="1:15" x14ac:dyDescent="0.25">
      <c r="A582">
        <v>219</v>
      </c>
      <c r="B582">
        <v>405.66</v>
      </c>
      <c r="C582">
        <v>1.0409999999999999</v>
      </c>
      <c r="D582">
        <f t="shared" si="84"/>
        <v>-1.4000000000000012E-2</v>
      </c>
      <c r="E582">
        <f t="shared" si="85"/>
        <v>2.6081621863197615</v>
      </c>
      <c r="F582">
        <f t="shared" si="86"/>
        <v>1.7450729510536125E-2</v>
      </c>
      <c r="G582">
        <f t="shared" si="87"/>
        <v>3.2241541997518341</v>
      </c>
      <c r="H582">
        <f t="shared" si="88"/>
        <v>-1.7000000000000455</v>
      </c>
      <c r="M582">
        <f t="shared" si="89"/>
        <v>7.1998595703097079E-2</v>
      </c>
      <c r="N582">
        <f t="shared" si="90"/>
        <v>-2527.8015002496418</v>
      </c>
      <c r="O582">
        <f t="shared" si="91"/>
        <v>-1.769700000000054</v>
      </c>
    </row>
    <row r="583" spans="1:15" x14ac:dyDescent="0.25">
      <c r="A583">
        <v>220</v>
      </c>
      <c r="B583">
        <v>403.96</v>
      </c>
      <c r="C583">
        <v>1.0269999999999999</v>
      </c>
      <c r="D583">
        <f t="shared" si="84"/>
        <v>-1.6000000000000014E-2</v>
      </c>
      <c r="E583">
        <f t="shared" si="85"/>
        <v>2.606338363528125</v>
      </c>
      <c r="F583">
        <f t="shared" si="86"/>
        <v>1.1570443597278161E-2</v>
      </c>
      <c r="G583">
        <f t="shared" si="87"/>
        <v>3.6375320040345889</v>
      </c>
      <c r="H583">
        <f t="shared" si="88"/>
        <v>-1.7399999999999523</v>
      </c>
      <c r="M583">
        <f t="shared" si="89"/>
        <v>7.1539771866179477E-2</v>
      </c>
      <c r="N583">
        <f t="shared" si="90"/>
        <v>-2581.8976225304291</v>
      </c>
      <c r="O583">
        <f t="shared" si="91"/>
        <v>-1.7869799999999876</v>
      </c>
    </row>
    <row r="584" spans="1:15" x14ac:dyDescent="0.25">
      <c r="A584">
        <v>221</v>
      </c>
      <c r="B584">
        <v>402.22</v>
      </c>
      <c r="C584">
        <v>1.0109999999999999</v>
      </c>
      <c r="D584">
        <f t="shared" si="84"/>
        <v>-1.5999999999999903E-2</v>
      </c>
      <c r="E584">
        <f t="shared" si="85"/>
        <v>2.6044636616701857</v>
      </c>
      <c r="F584">
        <f t="shared" si="86"/>
        <v>4.7511555910010198E-3</v>
      </c>
      <c r="G584">
        <f t="shared" si="87"/>
        <v>3.5766028881268959</v>
      </c>
      <c r="H584">
        <f t="shared" si="88"/>
        <v>-1.7900000000000205</v>
      </c>
      <c r="M584">
        <f t="shared" si="89"/>
        <v>7.1071556408539474E-2</v>
      </c>
      <c r="N584">
        <f t="shared" si="90"/>
        <v>-2635.207407772335</v>
      </c>
      <c r="O584">
        <f t="shared" si="91"/>
        <v>-1.8096900000000382</v>
      </c>
    </row>
    <row r="585" spans="1:15" x14ac:dyDescent="0.25">
      <c r="A585">
        <v>222</v>
      </c>
      <c r="B585">
        <v>400.43</v>
      </c>
      <c r="C585">
        <v>0.995</v>
      </c>
      <c r="D585">
        <f t="shared" si="84"/>
        <v>-8.0000000000000071E-3</v>
      </c>
      <c r="E585">
        <f t="shared" si="85"/>
        <v>2.6025266071349242</v>
      </c>
      <c r="F585">
        <f t="shared" si="86"/>
        <v>-2.176919254274547E-3</v>
      </c>
      <c r="G585">
        <f t="shared" si="87"/>
        <v>1.7720871525280031</v>
      </c>
      <c r="H585">
        <f t="shared" si="88"/>
        <v>-1.8199999999999932</v>
      </c>
      <c r="M585">
        <f t="shared" si="89"/>
        <v>7.0594091776248147E-2</v>
      </c>
      <c r="N585">
        <f t="shared" si="90"/>
        <v>-2687.7146180412578</v>
      </c>
      <c r="O585">
        <f t="shared" si="91"/>
        <v>-1.8108999999999469</v>
      </c>
    </row>
    <row r="586" spans="1:15" x14ac:dyDescent="0.25">
      <c r="A586">
        <v>223</v>
      </c>
      <c r="B586">
        <v>398.61</v>
      </c>
      <c r="C586">
        <v>0.98699999999999999</v>
      </c>
      <c r="D586">
        <f t="shared" si="84"/>
        <v>-7.0000000000000062E-3</v>
      </c>
      <c r="E586">
        <f t="shared" si="85"/>
        <v>2.6005481897240834</v>
      </c>
      <c r="F586">
        <f t="shared" si="86"/>
        <v>-5.6828473303632727E-3</v>
      </c>
      <c r="G586">
        <f t="shared" si="87"/>
        <v>1.5136009515705546</v>
      </c>
      <c r="H586">
        <f t="shared" si="88"/>
        <v>-1.8700000000000045</v>
      </c>
      <c r="M586">
        <f t="shared" si="89"/>
        <v>7.0107523232506713E-2</v>
      </c>
      <c r="N586">
        <f t="shared" si="90"/>
        <v>-2739.4032597110536</v>
      </c>
      <c r="O586">
        <f t="shared" si="91"/>
        <v>-1.8456899999999967</v>
      </c>
    </row>
    <row r="587" spans="1:15" x14ac:dyDescent="0.25">
      <c r="A587">
        <v>224</v>
      </c>
      <c r="B587">
        <v>396.74</v>
      </c>
      <c r="C587">
        <v>0.98</v>
      </c>
      <c r="D587">
        <f t="shared" si="84"/>
        <v>-2.0000000000000018E-3</v>
      </c>
      <c r="E587">
        <f t="shared" si="85"/>
        <v>2.598505988988193</v>
      </c>
      <c r="F587">
        <f t="shared" si="86"/>
        <v>-8.7739243075051505E-3</v>
      </c>
      <c r="G587">
        <f t="shared" si="87"/>
        <v>0.42332369233764505</v>
      </c>
      <c r="H587">
        <f t="shared" si="88"/>
        <v>-1.910000000000025</v>
      </c>
      <c r="M587">
        <f t="shared" si="89"/>
        <v>6.9611998813598766E-2</v>
      </c>
      <c r="N587">
        <f t="shared" si="90"/>
        <v>-2790.2575883346549</v>
      </c>
      <c r="O587">
        <f t="shared" si="91"/>
        <v>-1.871800000000019</v>
      </c>
    </row>
    <row r="588" spans="1:15" x14ac:dyDescent="0.25">
      <c r="A588">
        <v>225</v>
      </c>
      <c r="B588">
        <v>394.83</v>
      </c>
      <c r="C588">
        <v>0.97799999999999998</v>
      </c>
      <c r="D588">
        <f t="shared" si="84"/>
        <v>1.0000000000000009E-3</v>
      </c>
      <c r="E588">
        <f t="shared" si="85"/>
        <v>2.5964101438442699</v>
      </c>
      <c r="F588">
        <f t="shared" si="86"/>
        <v>-9.6611452123985687E-3</v>
      </c>
      <c r="G588">
        <f t="shared" si="87"/>
        <v>-0.20535869221265338</v>
      </c>
      <c r="H588">
        <f t="shared" si="88"/>
        <v>-1.9599999999999795</v>
      </c>
      <c r="M588">
        <f t="shared" si="89"/>
        <v>6.9107669283997183E-2</v>
      </c>
      <c r="N588">
        <f t="shared" si="90"/>
        <v>-2840.2621134394658</v>
      </c>
      <c r="O588">
        <f t="shared" si="91"/>
        <v>-1.916879999999983</v>
      </c>
    </row>
    <row r="589" spans="1:15" x14ac:dyDescent="0.25">
      <c r="A589">
        <v>226</v>
      </c>
      <c r="B589">
        <v>392.87</v>
      </c>
      <c r="C589">
        <v>0.97899999999999998</v>
      </c>
      <c r="D589">
        <f t="shared" si="84"/>
        <v>-5.0000000000000044E-3</v>
      </c>
      <c r="E589">
        <f t="shared" si="85"/>
        <v>2.5942488668573831</v>
      </c>
      <c r="F589">
        <f t="shared" si="86"/>
        <v>-9.2173081968621833E-3</v>
      </c>
      <c r="G589">
        <f t="shared" si="87"/>
        <v>1.0083057737411683</v>
      </c>
      <c r="H589">
        <f t="shared" si="88"/>
        <v>-1.9900000000000091</v>
      </c>
      <c r="M589">
        <f t="shared" si="89"/>
        <v>6.8594688090638803E-2</v>
      </c>
      <c r="N589">
        <f t="shared" si="90"/>
        <v>-2889.4016032456188</v>
      </c>
      <c r="O589">
        <f t="shared" si="91"/>
        <v>-1.9482100000000633</v>
      </c>
    </row>
    <row r="590" spans="1:15" x14ac:dyDescent="0.25">
      <c r="A590">
        <v>227</v>
      </c>
      <c r="B590">
        <v>390.88</v>
      </c>
      <c r="C590">
        <v>0.97399999999999998</v>
      </c>
      <c r="D590">
        <f t="shared" si="84"/>
        <v>2.0000000000000018E-3</v>
      </c>
      <c r="E590">
        <f t="shared" si="85"/>
        <v>2.5920434496293616</v>
      </c>
      <c r="F590">
        <f t="shared" si="86"/>
        <v>-1.1441043121384482E-2</v>
      </c>
      <c r="G590">
        <f t="shared" si="87"/>
        <v>-0.39201533147418344</v>
      </c>
      <c r="H590">
        <f t="shared" si="88"/>
        <v>-2.0400000000000205</v>
      </c>
      <c r="M590">
        <f t="shared" si="89"/>
        <v>6.8073211316381207E-2</v>
      </c>
      <c r="N590">
        <f t="shared" si="90"/>
        <v>-2937.6610893056099</v>
      </c>
      <c r="O590">
        <f t="shared" si="91"/>
        <v>-1.986959999999985</v>
      </c>
    </row>
    <row r="591" spans="1:15" x14ac:dyDescent="0.25">
      <c r="A591">
        <v>228</v>
      </c>
      <c r="B591">
        <v>388.84</v>
      </c>
      <c r="C591">
        <v>0.97599999999999998</v>
      </c>
      <c r="D591">
        <f t="shared" si="84"/>
        <v>-5.0000000000000044E-3</v>
      </c>
      <c r="E591">
        <f t="shared" si="85"/>
        <v>2.5897709344582682</v>
      </c>
      <c r="F591">
        <f t="shared" si="86"/>
        <v>-1.0550182333308195E-2</v>
      </c>
      <c r="G591">
        <f t="shared" si="87"/>
        <v>0.95758741952907434</v>
      </c>
      <c r="H591">
        <f t="shared" si="88"/>
        <v>-2.0799999999999841</v>
      </c>
      <c r="M591">
        <f t="shared" si="89"/>
        <v>6.7543397632654878E-2</v>
      </c>
      <c r="N591">
        <f t="shared" si="90"/>
        <v>-2985.0258710639455</v>
      </c>
      <c r="O591">
        <f t="shared" si="91"/>
        <v>-2.0300799999999648</v>
      </c>
    </row>
    <row r="592" spans="1:15" x14ac:dyDescent="0.25">
      <c r="A592">
        <v>229</v>
      </c>
      <c r="B592">
        <v>386.76</v>
      </c>
      <c r="C592">
        <v>0.97099999999999997</v>
      </c>
      <c r="D592">
        <f t="shared" si="84"/>
        <v>-8.0000000000000071E-3</v>
      </c>
      <c r="E592">
        <f t="shared" si="85"/>
        <v>2.5874415515599591</v>
      </c>
      <c r="F592">
        <f t="shared" si="86"/>
        <v>-1.2780770091995148E-2</v>
      </c>
      <c r="G592">
        <f t="shared" si="87"/>
        <v>1.4980602885064271</v>
      </c>
      <c r="H592">
        <f t="shared" si="88"/>
        <v>-2.1299999999999955</v>
      </c>
      <c r="M592">
        <f t="shared" si="89"/>
        <v>6.7005408251325685E-2</v>
      </c>
      <c r="N592">
        <f t="shared" si="90"/>
        <v>-3031.4815203353651</v>
      </c>
      <c r="O592">
        <f t="shared" si="91"/>
        <v>-2.0682300000000136</v>
      </c>
    </row>
    <row r="593" spans="1:15" x14ac:dyDescent="0.25">
      <c r="A593">
        <v>230</v>
      </c>
      <c r="B593">
        <v>384.63</v>
      </c>
      <c r="C593">
        <v>0.96299999999999997</v>
      </c>
      <c r="D593">
        <f t="shared" si="84"/>
        <v>-3.0000000000000027E-3</v>
      </c>
      <c r="E593">
        <f t="shared" si="85"/>
        <v>2.5850431549059416</v>
      </c>
      <c r="F593">
        <f t="shared" si="86"/>
        <v>-1.6373712875465501E-2</v>
      </c>
      <c r="G593">
        <f t="shared" si="87"/>
        <v>0.55403781341400182</v>
      </c>
      <c r="H593">
        <f t="shared" si="88"/>
        <v>-2.1599999999999682</v>
      </c>
      <c r="M593">
        <f t="shared" si="89"/>
        <v>6.6459406875781529E-2</v>
      </c>
      <c r="N593">
        <f t="shared" si="90"/>
        <v>-3077.013885700319</v>
      </c>
      <c r="O593">
        <f t="shared" si="91"/>
        <v>-2.0800799999999668</v>
      </c>
    </row>
    <row r="594" spans="1:15" x14ac:dyDescent="0.25">
      <c r="A594">
        <v>231</v>
      </c>
      <c r="B594">
        <v>382.47</v>
      </c>
      <c r="C594">
        <v>0.96</v>
      </c>
      <c r="D594">
        <f t="shared" si="84"/>
        <v>-8.0000000000000071E-3</v>
      </c>
      <c r="E594">
        <f t="shared" si="85"/>
        <v>2.5825973758414835</v>
      </c>
      <c r="F594">
        <f t="shared" si="86"/>
        <v>-1.7728766960431602E-2</v>
      </c>
      <c r="G594">
        <f t="shared" si="87"/>
        <v>1.4440491423702486</v>
      </c>
      <c r="H594">
        <f t="shared" si="88"/>
        <v>-2.2100000000000364</v>
      </c>
      <c r="M594">
        <f t="shared" si="89"/>
        <v>6.5905559651258341E-2</v>
      </c>
      <c r="N594">
        <f t="shared" si="90"/>
        <v>-3121.6090968163312</v>
      </c>
      <c r="O594">
        <f t="shared" si="91"/>
        <v>-2.1216000000000568</v>
      </c>
    </row>
    <row r="595" spans="1:15" x14ac:dyDescent="0.25">
      <c r="A595">
        <v>232</v>
      </c>
      <c r="B595">
        <v>380.26</v>
      </c>
      <c r="C595">
        <v>0.95199999999999996</v>
      </c>
      <c r="D595">
        <f t="shared" si="84"/>
        <v>-2.0000000000000018E-3</v>
      </c>
      <c r="E595">
        <f t="shared" si="85"/>
        <v>2.5800806438630075</v>
      </c>
      <c r="F595">
        <f t="shared" si="86"/>
        <v>-2.1363051615525673E-2</v>
      </c>
      <c r="G595">
        <f t="shared" si="87"/>
        <v>0.3543722649877572</v>
      </c>
      <c r="H595">
        <f t="shared" si="88"/>
        <v>-2.25</v>
      </c>
      <c r="M595">
        <f t="shared" si="89"/>
        <v>6.5344035114420052E-2</v>
      </c>
      <c r="N595">
        <f t="shared" si="90"/>
        <v>-3165.2535686439451</v>
      </c>
      <c r="O595">
        <f t="shared" si="91"/>
        <v>-2.1419999999999955</v>
      </c>
    </row>
    <row r="596" spans="1:15" x14ac:dyDescent="0.25">
      <c r="A596">
        <v>233</v>
      </c>
      <c r="B596">
        <v>378.01</v>
      </c>
      <c r="C596">
        <v>0.95</v>
      </c>
      <c r="D596">
        <f t="shared" si="84"/>
        <v>6.0000000000000053E-3</v>
      </c>
      <c r="E596">
        <f t="shared" si="85"/>
        <v>2.5775032889572613</v>
      </c>
      <c r="F596">
        <f t="shared" si="86"/>
        <v>-2.2276394711152253E-2</v>
      </c>
      <c r="G596">
        <f t="shared" si="87"/>
        <v>-1.0361169332633771</v>
      </c>
      <c r="H596">
        <f t="shared" si="88"/>
        <v>-2.2899999999999636</v>
      </c>
      <c r="M596">
        <f t="shared" si="89"/>
        <v>6.477500414220802E-2</v>
      </c>
      <c r="N596">
        <f t="shared" si="90"/>
        <v>-3207.9340055859539</v>
      </c>
      <c r="O596">
        <f t="shared" si="91"/>
        <v>-2.1754999999999343</v>
      </c>
    </row>
    <row r="597" spans="1:15" x14ac:dyDescent="0.25">
      <c r="A597">
        <v>234</v>
      </c>
      <c r="B597">
        <v>375.72</v>
      </c>
      <c r="C597">
        <v>0.95599999999999996</v>
      </c>
      <c r="D597">
        <f t="shared" si="84"/>
        <v>-2.0000000000000018E-3</v>
      </c>
      <c r="E597">
        <f t="shared" si="85"/>
        <v>2.5748643136645399</v>
      </c>
      <c r="F597">
        <f t="shared" si="86"/>
        <v>-1.9542107723899943E-2</v>
      </c>
      <c r="G597">
        <f t="shared" si="87"/>
        <v>0.33665499317891617</v>
      </c>
      <c r="H597">
        <f t="shared" si="88"/>
        <v>-2.3300000000000409</v>
      </c>
      <c r="M597">
        <f t="shared" si="89"/>
        <v>6.4198639899974916E-2</v>
      </c>
      <c r="N597">
        <f t="shared" si="90"/>
        <v>-3249.6374055386859</v>
      </c>
      <c r="O597">
        <f t="shared" si="91"/>
        <v>-2.2274800000000385</v>
      </c>
    </row>
    <row r="598" spans="1:15" x14ac:dyDescent="0.25">
      <c r="A598">
        <v>235</v>
      </c>
      <c r="B598">
        <v>373.39</v>
      </c>
      <c r="C598">
        <v>0.95399999999999996</v>
      </c>
      <c r="D598">
        <f t="shared" si="84"/>
        <v>0</v>
      </c>
      <c r="E598">
        <f t="shared" si="85"/>
        <v>2.5721626826463373</v>
      </c>
      <c r="F598">
        <f t="shared" si="86"/>
        <v>-2.0451625295904902E-2</v>
      </c>
      <c r="G598">
        <f t="shared" si="87"/>
        <v>0</v>
      </c>
      <c r="H598">
        <f t="shared" si="88"/>
        <v>-2.3700000000000045</v>
      </c>
      <c r="M598">
        <f t="shared" si="89"/>
        <v>6.3615117788919165E-2</v>
      </c>
      <c r="N598">
        <f t="shared" si="90"/>
        <v>-3290.3510638540556</v>
      </c>
      <c r="O598">
        <f t="shared" si="91"/>
        <v>-2.2609800000000186</v>
      </c>
    </row>
    <row r="599" spans="1:15" x14ac:dyDescent="0.25">
      <c r="A599">
        <v>236</v>
      </c>
      <c r="B599">
        <v>371.02</v>
      </c>
      <c r="C599">
        <v>0.95399999999999996</v>
      </c>
      <c r="D599">
        <f t="shared" si="84"/>
        <v>1.0000000000000009E-2</v>
      </c>
      <c r="E599">
        <f t="shared" si="85"/>
        <v>2.5693973210854648</v>
      </c>
      <c r="F599">
        <f t="shared" si="86"/>
        <v>-2.0451625295904902E-2</v>
      </c>
      <c r="G599">
        <f t="shared" si="87"/>
        <v>-1.6001152747697573</v>
      </c>
      <c r="H599">
        <f t="shared" si="88"/>
        <v>-2.4099999999999682</v>
      </c>
      <c r="M599">
        <f t="shared" si="89"/>
        <v>6.3024615392835395E-2</v>
      </c>
      <c r="N599">
        <f t="shared" si="90"/>
        <v>-3330.0625772112212</v>
      </c>
      <c r="O599">
        <f t="shared" si="91"/>
        <v>-2.2991399999999578</v>
      </c>
    </row>
    <row r="600" spans="1:15" x14ac:dyDescent="0.25">
      <c r="A600">
        <v>237</v>
      </c>
      <c r="B600">
        <v>368.61</v>
      </c>
      <c r="C600">
        <v>0.96399999999999997</v>
      </c>
      <c r="D600">
        <f t="shared" si="84"/>
        <v>-4.0000000000000036E-3</v>
      </c>
      <c r="E600">
        <f t="shared" si="85"/>
        <v>2.5665671129934964</v>
      </c>
      <c r="F600">
        <f t="shared" si="86"/>
        <v>-1.5922966097169242E-2</v>
      </c>
      <c r="G600">
        <f t="shared" si="87"/>
        <v>0.62350403965909351</v>
      </c>
      <c r="H600">
        <f t="shared" si="88"/>
        <v>-2.4499999999999886</v>
      </c>
      <c r="M600">
        <f t="shared" si="89"/>
        <v>6.2427312424197252E-2</v>
      </c>
      <c r="N600">
        <f t="shared" si="90"/>
        <v>-3368.7598473966332</v>
      </c>
      <c r="O600">
        <f t="shared" si="91"/>
        <v>-2.361800000000021</v>
      </c>
    </row>
    <row r="601" spans="1:15" x14ac:dyDescent="0.25">
      <c r="A601">
        <v>238</v>
      </c>
      <c r="B601">
        <v>366.16</v>
      </c>
      <c r="C601">
        <v>0.96</v>
      </c>
      <c r="D601">
        <f t="shared" si="84"/>
        <v>1.0000000000000009E-3</v>
      </c>
      <c r="E601">
        <f t="shared" si="85"/>
        <v>2.5636708994192432</v>
      </c>
      <c r="F601">
        <f t="shared" si="86"/>
        <v>-1.7728766960431602E-2</v>
      </c>
      <c r="G601">
        <f t="shared" si="87"/>
        <v>-0.1519661033480641</v>
      </c>
      <c r="H601">
        <f t="shared" si="88"/>
        <v>-2.5</v>
      </c>
      <c r="M601">
        <f t="shared" si="89"/>
        <v>6.1823390669588522E-2</v>
      </c>
      <c r="N601">
        <f t="shared" si="90"/>
        <v>-3406.4310849913481</v>
      </c>
      <c r="O601">
        <f t="shared" si="91"/>
        <v>-2.3999999999999853</v>
      </c>
    </row>
    <row r="602" spans="1:15" x14ac:dyDescent="0.25">
      <c r="A602">
        <v>239</v>
      </c>
      <c r="B602">
        <v>363.66</v>
      </c>
      <c r="C602">
        <v>0.96099999999999997</v>
      </c>
      <c r="D602">
        <f t="shared" si="84"/>
        <v>5.0000000000000044E-3</v>
      </c>
      <c r="E602">
        <f t="shared" si="85"/>
        <v>2.5606955343936537</v>
      </c>
      <c r="F602">
        <f t="shared" si="86"/>
        <v>-1.7276612331454656E-2</v>
      </c>
      <c r="G602">
        <f t="shared" si="87"/>
        <v>-0.74332574005096841</v>
      </c>
      <c r="H602">
        <f t="shared" si="88"/>
        <v>-2.5300000000000296</v>
      </c>
      <c r="M602">
        <f t="shared" si="89"/>
        <v>6.1213033934499332E-2</v>
      </c>
      <c r="N602">
        <f t="shared" si="90"/>
        <v>-3443.0648129644578</v>
      </c>
      <c r="O602">
        <f t="shared" si="91"/>
        <v>-2.4313300000000226</v>
      </c>
    </row>
    <row r="603" spans="1:15" x14ac:dyDescent="0.25">
      <c r="A603">
        <v>240</v>
      </c>
      <c r="B603">
        <v>361.13</v>
      </c>
      <c r="C603">
        <v>0.96599999999999997</v>
      </c>
      <c r="D603">
        <f t="shared" si="84"/>
        <v>-1.0000000000000009E-3</v>
      </c>
      <c r="E603">
        <f t="shared" si="85"/>
        <v>2.5576635678875652</v>
      </c>
      <c r="F603">
        <f t="shared" si="86"/>
        <v>-1.5022873584506671E-2</v>
      </c>
      <c r="G603">
        <f t="shared" si="87"/>
        <v>0.14502012126233901</v>
      </c>
      <c r="H603">
        <f t="shared" si="88"/>
        <v>-2.5699999999999932</v>
      </c>
      <c r="M603">
        <f t="shared" si="89"/>
        <v>6.0596427987503934E-2</v>
      </c>
      <c r="N603">
        <f t="shared" si="90"/>
        <v>-3478.6498701715477</v>
      </c>
      <c r="O603">
        <f t="shared" si="91"/>
        <v>-2.4826200000000029</v>
      </c>
    </row>
    <row r="604" spans="1:15" x14ac:dyDescent="0.25">
      <c r="A604">
        <v>241</v>
      </c>
      <c r="B604">
        <v>358.56</v>
      </c>
      <c r="C604">
        <v>0.96499999999999997</v>
      </c>
      <c r="D604">
        <f t="shared" si="84"/>
        <v>9.000000000000008E-3</v>
      </c>
      <c r="E604">
        <f t="shared" si="85"/>
        <v>2.5545618391909861</v>
      </c>
      <c r="F604">
        <f t="shared" si="86"/>
        <v>-1.5472686656207449E-2</v>
      </c>
      <c r="G604">
        <f t="shared" si="87"/>
        <v>-1.2706726773856558</v>
      </c>
      <c r="H604">
        <f t="shared" si="88"/>
        <v>-2.6100000000000136</v>
      </c>
      <c r="M604">
        <f t="shared" si="89"/>
        <v>5.9973760503836904E-2</v>
      </c>
      <c r="N604">
        <f t="shared" si="90"/>
        <v>-3513.175414757121</v>
      </c>
      <c r="O604">
        <f t="shared" si="91"/>
        <v>-2.5186500000000245</v>
      </c>
    </row>
    <row r="605" spans="1:15" x14ac:dyDescent="0.25">
      <c r="A605">
        <v>242</v>
      </c>
      <c r="B605">
        <v>355.95</v>
      </c>
      <c r="C605">
        <v>0.97399999999999998</v>
      </c>
      <c r="D605">
        <f t="shared" si="84"/>
        <v>4.0000000000000036E-3</v>
      </c>
      <c r="E605">
        <f t="shared" si="85"/>
        <v>2.5513889972730204</v>
      </c>
      <c r="F605">
        <f t="shared" si="86"/>
        <v>-1.1441043121384482E-2</v>
      </c>
      <c r="G605">
        <f t="shared" si="87"/>
        <v>-0.54844393156317484</v>
      </c>
      <c r="H605">
        <f t="shared" si="88"/>
        <v>-2.6499999999999773</v>
      </c>
      <c r="M605">
        <f t="shared" si="89"/>
        <v>5.9345221008385046E-2</v>
      </c>
      <c r="N605">
        <f t="shared" si="90"/>
        <v>-3546.6309274599266</v>
      </c>
      <c r="O605">
        <f t="shared" si="91"/>
        <v>-2.5810999999999624</v>
      </c>
    </row>
    <row r="606" spans="1:15" x14ac:dyDescent="0.25">
      <c r="A606">
        <v>243</v>
      </c>
      <c r="B606">
        <v>353.3</v>
      </c>
      <c r="C606">
        <v>0.97799999999999998</v>
      </c>
      <c r="D606">
        <f t="shared" si="84"/>
        <v>0</v>
      </c>
      <c r="E606">
        <f t="shared" si="85"/>
        <v>2.5481436374348454</v>
      </c>
      <c r="F606">
        <f t="shared" si="86"/>
        <v>-9.6611452123985687E-3</v>
      </c>
      <c r="G606">
        <f t="shared" si="87"/>
        <v>0</v>
      </c>
      <c r="H606">
        <f t="shared" si="88"/>
        <v>-2.6899999999999977</v>
      </c>
      <c r="M606">
        <f t="shared" si="89"/>
        <v>5.8711000818111696E-2</v>
      </c>
      <c r="N606">
        <f t="shared" si="90"/>
        <v>-3579.0062148202246</v>
      </c>
      <c r="O606">
        <f t="shared" si="91"/>
        <v>-2.6308199999999844</v>
      </c>
    </row>
    <row r="607" spans="1:15" x14ac:dyDescent="0.25">
      <c r="A607">
        <v>244</v>
      </c>
      <c r="B607">
        <v>350.61</v>
      </c>
      <c r="C607">
        <v>0.97799999999999998</v>
      </c>
      <c r="D607">
        <f t="shared" si="84"/>
        <v>8.0000000000000071E-3</v>
      </c>
      <c r="E607">
        <f t="shared" si="85"/>
        <v>2.5448242987597278</v>
      </c>
      <c r="F607">
        <f t="shared" si="86"/>
        <v>-9.6611452123985687E-3</v>
      </c>
      <c r="G607">
        <f t="shared" si="87"/>
        <v>-1.046035001417821</v>
      </c>
      <c r="H607">
        <f t="shared" si="88"/>
        <v>-2.7200000000000273</v>
      </c>
      <c r="M607">
        <f t="shared" si="89"/>
        <v>5.807129298393144E-2</v>
      </c>
      <c r="N607">
        <f t="shared" si="90"/>
        <v>-3610.291412287952</v>
      </c>
      <c r="O607">
        <f t="shared" si="91"/>
        <v>-2.6601600000000221</v>
      </c>
    </row>
    <row r="608" spans="1:15" x14ac:dyDescent="0.25">
      <c r="A608">
        <v>245</v>
      </c>
      <c r="B608">
        <v>347.89</v>
      </c>
      <c r="C608">
        <v>0.98599999999999999</v>
      </c>
      <c r="D608">
        <f t="shared" si="84"/>
        <v>8.0000000000000071E-3</v>
      </c>
      <c r="E608">
        <f t="shared" si="85"/>
        <v>2.5414419452545256</v>
      </c>
      <c r="F608">
        <f t="shared" si="86"/>
        <v>-6.1230850587887945E-3</v>
      </c>
      <c r="G608">
        <f t="shared" si="87"/>
        <v>-1.0108450286021415</v>
      </c>
      <c r="H608">
        <f t="shared" si="88"/>
        <v>-2.7699999999999818</v>
      </c>
      <c r="M608">
        <f t="shared" si="89"/>
        <v>5.7426292232052416E-2</v>
      </c>
      <c r="N608">
        <f t="shared" si="90"/>
        <v>-3640.4769872308843</v>
      </c>
      <c r="O608">
        <f t="shared" si="91"/>
        <v>-2.7312199999999862</v>
      </c>
    </row>
    <row r="609" spans="1:15" x14ac:dyDescent="0.25">
      <c r="A609">
        <v>246</v>
      </c>
      <c r="B609">
        <v>345.12</v>
      </c>
      <c r="C609">
        <v>0.99399999999999999</v>
      </c>
      <c r="D609">
        <f t="shared" si="84"/>
        <v>6.0000000000000053E-3</v>
      </c>
      <c r="E609">
        <f t="shared" si="85"/>
        <v>2.5379701277584696</v>
      </c>
      <c r="F609">
        <f t="shared" si="86"/>
        <v>-2.6136156026866902E-3</v>
      </c>
      <c r="G609">
        <f t="shared" si="87"/>
        <v>-0.73875727882464393</v>
      </c>
      <c r="H609">
        <f t="shared" si="88"/>
        <v>-2.8000000000000114</v>
      </c>
      <c r="M609">
        <f t="shared" si="89"/>
        <v>5.6776194904804247E-2</v>
      </c>
      <c r="N609">
        <f t="shared" si="90"/>
        <v>-3669.5537418418426</v>
      </c>
      <c r="O609">
        <f t="shared" si="91"/>
        <v>-2.7832000000000248</v>
      </c>
    </row>
    <row r="610" spans="1:15" x14ac:dyDescent="0.25">
      <c r="A610">
        <v>247</v>
      </c>
      <c r="B610">
        <v>342.32</v>
      </c>
      <c r="C610">
        <v>1</v>
      </c>
      <c r="D610">
        <f t="shared" si="84"/>
        <v>8.999999999999897E-3</v>
      </c>
      <c r="E610">
        <f t="shared" si="85"/>
        <v>2.5344322734758764</v>
      </c>
      <c r="F610">
        <f t="shared" si="86"/>
        <v>0</v>
      </c>
      <c r="G610">
        <f t="shared" si="87"/>
        <v>-1.079294378510973</v>
      </c>
      <c r="H610">
        <f t="shared" si="88"/>
        <v>-2.8299999999999841</v>
      </c>
      <c r="M610">
        <f t="shared" si="89"/>
        <v>5.6121198900968963E-2</v>
      </c>
      <c r="N610">
        <f t="shared" si="90"/>
        <v>-3697.5128159440851</v>
      </c>
      <c r="O610">
        <f t="shared" si="91"/>
        <v>-2.8299999999999765</v>
      </c>
    </row>
    <row r="611" spans="1:15" x14ac:dyDescent="0.25">
      <c r="A611">
        <v>248</v>
      </c>
      <c r="B611">
        <v>339.49</v>
      </c>
      <c r="C611">
        <v>1.0089999999999999</v>
      </c>
      <c r="D611">
        <f t="shared" si="84"/>
        <v>6.0000000000000053E-3</v>
      </c>
      <c r="E611">
        <f t="shared" si="85"/>
        <v>2.5308269862489765</v>
      </c>
      <c r="F611">
        <f t="shared" si="86"/>
        <v>3.8911662369104775E-3</v>
      </c>
      <c r="G611">
        <f t="shared" si="87"/>
        <v>-0.69591762508849075</v>
      </c>
      <c r="H611">
        <f t="shared" si="88"/>
        <v>-2.8799999999999955</v>
      </c>
      <c r="M611">
        <f t="shared" si="89"/>
        <v>5.5461503615633685E-2</v>
      </c>
      <c r="N611">
        <f t="shared" si="90"/>
        <v>-3724.3456896939961</v>
      </c>
      <c r="O611">
        <f t="shared" si="91"/>
        <v>-2.9059199999999827</v>
      </c>
    </row>
    <row r="612" spans="1:15" x14ac:dyDescent="0.25">
      <c r="A612">
        <v>249</v>
      </c>
      <c r="B612">
        <v>336.61</v>
      </c>
      <c r="C612">
        <v>1.0149999999999999</v>
      </c>
      <c r="D612">
        <f t="shared" si="84"/>
        <v>4.0000000000000036E-3</v>
      </c>
      <c r="E612">
        <f t="shared" si="85"/>
        <v>2.5271270138391762</v>
      </c>
      <c r="F612">
        <f t="shared" si="86"/>
        <v>6.4660422492316813E-3</v>
      </c>
      <c r="G612">
        <f t="shared" si="87"/>
        <v>-0.45455984947170891</v>
      </c>
      <c r="H612">
        <f t="shared" si="88"/>
        <v>-2.9000000000000341</v>
      </c>
      <c r="M612">
        <f t="shared" si="89"/>
        <v>5.4797309879582756E-2</v>
      </c>
      <c r="N612">
        <f t="shared" si="90"/>
        <v>-3750.0441861802537</v>
      </c>
      <c r="O612">
        <f t="shared" si="91"/>
        <v>-2.943500000000038</v>
      </c>
    </row>
    <row r="613" spans="1:15" x14ac:dyDescent="0.25">
      <c r="A613">
        <v>250</v>
      </c>
      <c r="B613">
        <v>333.71</v>
      </c>
      <c r="C613">
        <v>1.0189999999999999</v>
      </c>
      <c r="D613">
        <f t="shared" si="84"/>
        <v>4.0000000000000036E-3</v>
      </c>
      <c r="E613">
        <f t="shared" si="85"/>
        <v>2.5233692209782803</v>
      </c>
      <c r="F613">
        <f t="shared" si="86"/>
        <v>8.1741840064263552E-3</v>
      </c>
      <c r="G613">
        <f t="shared" si="87"/>
        <v>-0.44122012930389354</v>
      </c>
      <c r="H613">
        <f t="shared" si="88"/>
        <v>-2.9499999999999886</v>
      </c>
      <c r="M613">
        <f t="shared" si="89"/>
        <v>5.4128819898247832E-2</v>
      </c>
      <c r="N613">
        <f t="shared" si="90"/>
        <v>-3774.6004739186942</v>
      </c>
      <c r="O613">
        <f t="shared" si="91"/>
        <v>-3.006050000000001</v>
      </c>
    </row>
    <row r="614" spans="1:15" x14ac:dyDescent="0.25">
      <c r="A614">
        <v>251</v>
      </c>
      <c r="B614">
        <v>330.76</v>
      </c>
      <c r="C614">
        <v>1.0229999999999999</v>
      </c>
      <c r="D614">
        <f t="shared" si="84"/>
        <v>1.0000000000001119E-3</v>
      </c>
      <c r="E614">
        <f t="shared" si="85"/>
        <v>2.5195129832576257</v>
      </c>
      <c r="F614">
        <f t="shared" si="86"/>
        <v>9.8756337121601191E-3</v>
      </c>
      <c r="G614">
        <f t="shared" si="87"/>
        <v>-0.10832072352814273</v>
      </c>
      <c r="H614">
        <f t="shared" si="88"/>
        <v>-2.9699999999999704</v>
      </c>
      <c r="M614">
        <f t="shared" si="89"/>
        <v>5.3456237190234623E-2</v>
      </c>
      <c r="N614">
        <f t="shared" si="90"/>
        <v>-3798.0070692420841</v>
      </c>
      <c r="O614">
        <f t="shared" si="91"/>
        <v>-3.0383099999999681</v>
      </c>
    </row>
    <row r="615" spans="1:15" x14ac:dyDescent="0.25">
      <c r="A615">
        <v>252</v>
      </c>
      <c r="B615">
        <v>327.79</v>
      </c>
      <c r="C615">
        <v>1.024</v>
      </c>
      <c r="D615">
        <f t="shared" si="84"/>
        <v>2.9999999999998916E-3</v>
      </c>
      <c r="E615">
        <f t="shared" si="85"/>
        <v>2.5155957002684515</v>
      </c>
      <c r="F615">
        <f t="shared" si="86"/>
        <v>1.0299956639811961E-2</v>
      </c>
      <c r="G615">
        <f t="shared" si="87"/>
        <v>-0.31605765233585081</v>
      </c>
      <c r="H615">
        <f t="shared" si="88"/>
        <v>-3.0200000000000387</v>
      </c>
      <c r="M615">
        <f t="shared" si="89"/>
        <v>5.2779766525444291E-2</v>
      </c>
      <c r="N615">
        <f t="shared" si="90"/>
        <v>-3820.2568385840877</v>
      </c>
      <c r="O615">
        <f t="shared" si="91"/>
        <v>-3.0924800000000641</v>
      </c>
    </row>
    <row r="616" spans="1:15" x14ac:dyDescent="0.25">
      <c r="A616">
        <v>253</v>
      </c>
      <c r="B616">
        <v>324.77</v>
      </c>
      <c r="C616">
        <v>1.0269999999999999</v>
      </c>
      <c r="D616">
        <f t="shared" si="84"/>
        <v>6.0000000000000053E-3</v>
      </c>
      <c r="E616">
        <f t="shared" si="85"/>
        <v>2.511575905309916</v>
      </c>
      <c r="F616">
        <f t="shared" si="86"/>
        <v>1.1570443597278161E-2</v>
      </c>
      <c r="G616">
        <f t="shared" si="87"/>
        <v>-0.61940827464840398</v>
      </c>
      <c r="H616">
        <f t="shared" si="88"/>
        <v>-3.0399999999999636</v>
      </c>
      <c r="M616">
        <f t="shared" si="89"/>
        <v>5.2099613862809181E-2</v>
      </c>
      <c r="N616">
        <f t="shared" si="90"/>
        <v>-3841.3430006567164</v>
      </c>
      <c r="O616">
        <f t="shared" si="91"/>
        <v>-3.1220799999999418</v>
      </c>
    </row>
    <row r="617" spans="1:15" x14ac:dyDescent="0.25">
      <c r="A617">
        <v>254</v>
      </c>
      <c r="B617">
        <v>321.73</v>
      </c>
      <c r="C617">
        <v>1.0329999999999999</v>
      </c>
      <c r="D617">
        <f t="shared" si="84"/>
        <v>0</v>
      </c>
      <c r="E617">
        <f t="shared" si="85"/>
        <v>2.507491558965369</v>
      </c>
      <c r="F617">
        <f t="shared" si="86"/>
        <v>1.4100321519620545E-2</v>
      </c>
      <c r="G617">
        <f t="shared" si="87"/>
        <v>0</v>
      </c>
      <c r="H617">
        <f t="shared" si="88"/>
        <v>-3.0800000000000409</v>
      </c>
      <c r="M617">
        <f t="shared" si="89"/>
        <v>5.1415986287660843E-2</v>
      </c>
      <c r="N617">
        <f t="shared" si="90"/>
        <v>-3861.2591285205972</v>
      </c>
      <c r="O617">
        <f t="shared" si="91"/>
        <v>-3.1816400000000544</v>
      </c>
    </row>
    <row r="618" spans="1:15" x14ac:dyDescent="0.25">
      <c r="A618">
        <v>255</v>
      </c>
      <c r="B618">
        <v>318.64999999999998</v>
      </c>
      <c r="C618">
        <v>1.0329999999999999</v>
      </c>
      <c r="D618">
        <f t="shared" si="84"/>
        <v>0</v>
      </c>
      <c r="E618">
        <f t="shared" si="85"/>
        <v>2.5033139228158845</v>
      </c>
      <c r="F618">
        <f t="shared" si="86"/>
        <v>1.4100321519620545E-2</v>
      </c>
      <c r="G618">
        <f t="shared" si="87"/>
        <v>0</v>
      </c>
      <c r="H618">
        <f t="shared" si="88"/>
        <v>-3.1099999999999568</v>
      </c>
      <c r="M618">
        <f t="shared" si="89"/>
        <v>5.0729091948750166E-2</v>
      </c>
      <c r="N618">
        <f t="shared" si="90"/>
        <v>-3879.9991515474135</v>
      </c>
      <c r="O618">
        <f t="shared" si="91"/>
        <v>-3.2126299999999599</v>
      </c>
    </row>
    <row r="619" spans="1:15" x14ac:dyDescent="0.25">
      <c r="A619">
        <v>256</v>
      </c>
      <c r="B619">
        <v>315.54000000000002</v>
      </c>
      <c r="C619">
        <v>1.0329999999999999</v>
      </c>
      <c r="D619">
        <f t="shared" si="84"/>
        <v>2.0000000000000018E-3</v>
      </c>
      <c r="E619">
        <f t="shared" si="85"/>
        <v>2.4990544211971009</v>
      </c>
      <c r="F619">
        <f t="shared" si="86"/>
        <v>1.4100321519620545E-2</v>
      </c>
      <c r="G619">
        <f t="shared" si="87"/>
        <v>-0.19340356598720079</v>
      </c>
      <c r="H619">
        <f t="shared" si="88"/>
        <v>-3.1400000000000432</v>
      </c>
      <c r="M619">
        <f t="shared" si="89"/>
        <v>5.0039139994937809E-2</v>
      </c>
      <c r="N619">
        <f t="shared" si="90"/>
        <v>-3897.5573572739386</v>
      </c>
      <c r="O619">
        <f t="shared" si="91"/>
        <v>-3.2436200000000448</v>
      </c>
    </row>
    <row r="620" spans="1:15" x14ac:dyDescent="0.25">
      <c r="A620">
        <v>257</v>
      </c>
      <c r="B620">
        <v>312.39999999999998</v>
      </c>
      <c r="C620">
        <v>1.0349999999999999</v>
      </c>
      <c r="D620">
        <f t="shared" si="84"/>
        <v>-4.0000000000000036E-3</v>
      </c>
      <c r="E620">
        <f t="shared" si="85"/>
        <v>2.4947110252052629</v>
      </c>
      <c r="F620">
        <f t="shared" si="86"/>
        <v>1.4940349792936524E-2</v>
      </c>
      <c r="G620">
        <f t="shared" si="87"/>
        <v>0.37966376956012043</v>
      </c>
      <c r="H620">
        <f t="shared" si="88"/>
        <v>-3.1699999999999591</v>
      </c>
      <c r="M620">
        <f t="shared" si="89"/>
        <v>4.9346340511575063E-2</v>
      </c>
      <c r="N620">
        <f t="shared" si="90"/>
        <v>-3913.9283931470604</v>
      </c>
      <c r="O620">
        <f t="shared" si="91"/>
        <v>-3.2809499999999501</v>
      </c>
    </row>
    <row r="621" spans="1:15" x14ac:dyDescent="0.25">
      <c r="A621">
        <v>258</v>
      </c>
      <c r="B621">
        <v>309.23</v>
      </c>
      <c r="C621">
        <v>1.0309999999999999</v>
      </c>
      <c r="D621">
        <f t="shared" si="84"/>
        <v>1.0000000000001119E-3</v>
      </c>
      <c r="E621">
        <f t="shared" si="85"/>
        <v>2.4902816204417575</v>
      </c>
      <c r="F621">
        <f t="shared" si="86"/>
        <v>1.3258665283516512E-2</v>
      </c>
      <c r="G621">
        <f t="shared" si="87"/>
        <v>-9.3197785439516609E-2</v>
      </c>
      <c r="H621">
        <f t="shared" si="88"/>
        <v>-3.2000000000000455</v>
      </c>
      <c r="M621">
        <f t="shared" si="89"/>
        <v>4.865090445659382E-2</v>
      </c>
      <c r="N621">
        <f t="shared" si="90"/>
        <v>-3929.1072681592859</v>
      </c>
      <c r="O621">
        <f t="shared" si="91"/>
        <v>-3.299200000000035</v>
      </c>
    </row>
    <row r="622" spans="1:15" x14ac:dyDescent="0.25">
      <c r="A622">
        <v>259</v>
      </c>
      <c r="B622">
        <v>306.02999999999997</v>
      </c>
      <c r="C622">
        <v>1.032</v>
      </c>
      <c r="D622">
        <f t="shared" si="84"/>
        <v>9.9999999999988987E-4</v>
      </c>
      <c r="E622">
        <f t="shared" si="85"/>
        <v>2.4857640022849474</v>
      </c>
      <c r="F622">
        <f t="shared" si="86"/>
        <v>1.3679697291192561E-2</v>
      </c>
      <c r="G622">
        <f t="shared" si="87"/>
        <v>-9.1278695575632687E-2</v>
      </c>
      <c r="H622">
        <f t="shared" si="88"/>
        <v>-3.2299999999999613</v>
      </c>
      <c r="M622">
        <f t="shared" si="89"/>
        <v>4.7953043596325254E-2</v>
      </c>
      <c r="N622">
        <f t="shared" si="90"/>
        <v>-3943.0893543742031</v>
      </c>
      <c r="O622">
        <f t="shared" si="91"/>
        <v>-3.3333599999999413</v>
      </c>
    </row>
    <row r="623" spans="1:15" x14ac:dyDescent="0.25">
      <c r="A623">
        <v>260</v>
      </c>
      <c r="B623">
        <v>302.8</v>
      </c>
      <c r="C623">
        <v>1.0329999999999999</v>
      </c>
      <c r="D623">
        <f t="shared" si="84"/>
        <v>-4.0000000000000036E-3</v>
      </c>
      <c r="E623">
        <f t="shared" si="85"/>
        <v>2.4811558708280352</v>
      </c>
      <c r="F623">
        <f t="shared" si="86"/>
        <v>1.4100321519620545E-2</v>
      </c>
      <c r="G623">
        <f t="shared" si="87"/>
        <v>0.35841959037505933</v>
      </c>
      <c r="H623">
        <f t="shared" si="88"/>
        <v>-3.2599999999999909</v>
      </c>
      <c r="M623">
        <f t="shared" si="89"/>
        <v>4.7252970441066917E-2</v>
      </c>
      <c r="N623">
        <f t="shared" si="90"/>
        <v>-3955.8703883414364</v>
      </c>
      <c r="O623">
        <f t="shared" si="91"/>
        <v>-3.3675800000000256</v>
      </c>
    </row>
    <row r="624" spans="1:15" x14ac:dyDescent="0.25">
      <c r="A624">
        <v>261</v>
      </c>
      <c r="B624">
        <v>299.54000000000002</v>
      </c>
      <c r="C624">
        <v>1.0289999999999999</v>
      </c>
      <c r="D624">
        <f t="shared" si="84"/>
        <v>-2.0000000000000018E-3</v>
      </c>
      <c r="E624">
        <f t="shared" si="85"/>
        <v>2.4764548254543031</v>
      </c>
      <c r="F624">
        <f t="shared" si="86"/>
        <v>1.2415374762432893E-2</v>
      </c>
      <c r="G624">
        <f t="shared" si="87"/>
        <v>0.17669704637710559</v>
      </c>
      <c r="H624">
        <f t="shared" si="88"/>
        <v>-3.2800000000000296</v>
      </c>
      <c r="M624">
        <f t="shared" si="89"/>
        <v>4.6550898180417119E-2</v>
      </c>
      <c r="N624">
        <f t="shared" si="90"/>
        <v>-3967.4464724006684</v>
      </c>
      <c r="O624">
        <f t="shared" si="91"/>
        <v>-3.3751200000000368</v>
      </c>
    </row>
    <row r="625" spans="1:15" x14ac:dyDescent="0.25">
      <c r="A625">
        <v>262</v>
      </c>
      <c r="B625">
        <v>296.26</v>
      </c>
      <c r="C625">
        <v>1.0269999999999999</v>
      </c>
      <c r="D625">
        <f t="shared" si="84"/>
        <v>-2.0000000000000018E-3</v>
      </c>
      <c r="E625">
        <f t="shared" si="85"/>
        <v>2.4716730185000912</v>
      </c>
      <c r="F625">
        <f t="shared" si="86"/>
        <v>1.1570443597278161E-2</v>
      </c>
      <c r="G625">
        <f t="shared" si="87"/>
        <v>0.17297081622321922</v>
      </c>
      <c r="H625">
        <f t="shared" si="88"/>
        <v>-3.3199999999999932</v>
      </c>
      <c r="M625">
        <f t="shared" si="89"/>
        <v>4.5847040618397235E-2</v>
      </c>
      <c r="N625">
        <f t="shared" si="90"/>
        <v>-3977.8140758742998</v>
      </c>
      <c r="O625">
        <f t="shared" si="91"/>
        <v>-3.4096399999999711</v>
      </c>
    </row>
    <row r="626" spans="1:15" x14ac:dyDescent="0.25">
      <c r="A626">
        <v>263</v>
      </c>
      <c r="B626">
        <v>292.94</v>
      </c>
      <c r="C626">
        <v>1.0249999999999999</v>
      </c>
      <c r="D626">
        <f t="shared" si="84"/>
        <v>-9.9999999999988987E-4</v>
      </c>
      <c r="E626">
        <f t="shared" si="85"/>
        <v>2.4667786772233953</v>
      </c>
      <c r="F626">
        <f t="shared" si="86"/>
        <v>1.0723865391773066E-2</v>
      </c>
      <c r="G626">
        <f t="shared" si="87"/>
        <v>8.5377280818321633E-2</v>
      </c>
      <c r="H626">
        <f t="shared" si="88"/>
        <v>-3.3299999999999841</v>
      </c>
      <c r="M626">
        <f t="shared" si="89"/>
        <v>4.5141612108380788E-2</v>
      </c>
      <c r="N626">
        <f t="shared" si="90"/>
        <v>-3986.970036148402</v>
      </c>
      <c r="O626">
        <f t="shared" si="91"/>
        <v>-3.4132499999999992</v>
      </c>
    </row>
    <row r="627" spans="1:15" x14ac:dyDescent="0.25">
      <c r="A627">
        <v>264</v>
      </c>
      <c r="B627">
        <v>289.61</v>
      </c>
      <c r="C627">
        <v>1.024</v>
      </c>
      <c r="D627">
        <f t="shared" si="84"/>
        <v>2.9999999999998916E-3</v>
      </c>
      <c r="E627">
        <f t="shared" si="85"/>
        <v>2.4618135536226196</v>
      </c>
      <c r="F627">
        <f t="shared" si="86"/>
        <v>1.0299956639811961E-2</v>
      </c>
      <c r="G627">
        <f t="shared" si="87"/>
        <v>-0.24993692153629488</v>
      </c>
      <c r="H627">
        <f t="shared" si="88"/>
        <v>-3.3700000000000045</v>
      </c>
      <c r="M627">
        <f t="shared" si="89"/>
        <v>4.4434827487849674E-2</v>
      </c>
      <c r="N627">
        <f t="shared" si="90"/>
        <v>-3994.9115596416104</v>
      </c>
      <c r="O627">
        <f t="shared" si="91"/>
        <v>-3.4508799999999784</v>
      </c>
    </row>
    <row r="628" spans="1:15" x14ac:dyDescent="0.25">
      <c r="A628">
        <v>265</v>
      </c>
      <c r="B628">
        <v>286.24</v>
      </c>
      <c r="C628">
        <v>1.0269999999999999</v>
      </c>
      <c r="D628">
        <f t="shared" si="84"/>
        <v>-2.9999999999998916E-3</v>
      </c>
      <c r="E628">
        <f t="shared" si="85"/>
        <v>2.4567303232232978</v>
      </c>
      <c r="F628">
        <f t="shared" si="86"/>
        <v>1.1570443597278161E-2</v>
      </c>
      <c r="G628">
        <f t="shared" si="87"/>
        <v>0.24627633552706366</v>
      </c>
      <c r="H628">
        <f t="shared" si="88"/>
        <v>-3.3799999999999955</v>
      </c>
      <c r="M628">
        <f t="shared" si="89"/>
        <v>4.3726902012996796E-2</v>
      </c>
      <c r="N628">
        <f t="shared" si="90"/>
        <v>-4001.6362226616684</v>
      </c>
      <c r="O628">
        <f t="shared" si="91"/>
        <v>-3.4712600000000058</v>
      </c>
    </row>
    <row r="629" spans="1:15" x14ac:dyDescent="0.25">
      <c r="A629">
        <v>266</v>
      </c>
      <c r="B629">
        <v>282.86</v>
      </c>
      <c r="C629">
        <v>1.024</v>
      </c>
      <c r="D629">
        <f t="shared" si="84"/>
        <v>-6.0000000000000053E-3</v>
      </c>
      <c r="E629">
        <f t="shared" si="85"/>
        <v>2.4515715370380673</v>
      </c>
      <c r="F629">
        <f t="shared" si="86"/>
        <v>1.0299956639811961E-2</v>
      </c>
      <c r="G629">
        <f t="shared" si="87"/>
        <v>0.4845212919740296</v>
      </c>
      <c r="H629">
        <f t="shared" si="88"/>
        <v>-3.410000000000025</v>
      </c>
      <c r="M629">
        <f t="shared" si="89"/>
        <v>4.3018051293195594E-2</v>
      </c>
      <c r="N629">
        <f t="shared" si="90"/>
        <v>-4007.1419721493435</v>
      </c>
      <c r="O629">
        <f t="shared" si="91"/>
        <v>-3.491840000000046</v>
      </c>
    </row>
    <row r="630" spans="1:15" x14ac:dyDescent="0.25">
      <c r="A630">
        <v>267</v>
      </c>
      <c r="B630">
        <v>279.45</v>
      </c>
      <c r="C630">
        <v>1.018</v>
      </c>
      <c r="D630">
        <f t="shared" si="84"/>
        <v>-3.0000000000001137E-3</v>
      </c>
      <c r="E630">
        <f t="shared" si="85"/>
        <v>2.4463041139519239</v>
      </c>
      <c r="F630">
        <f t="shared" si="86"/>
        <v>7.7477780007399483E-3</v>
      </c>
      <c r="G630">
        <f t="shared" si="87"/>
        <v>0.23897097730762024</v>
      </c>
      <c r="H630">
        <f t="shared" si="88"/>
        <v>-3.4300000000000068</v>
      </c>
      <c r="M630">
        <f t="shared" si="89"/>
        <v>4.2308491225355994E-2</v>
      </c>
      <c r="N630">
        <f t="shared" si="90"/>
        <v>-4011.4271263094888</v>
      </c>
      <c r="O630">
        <f t="shared" si="91"/>
        <v>-3.491739999999969</v>
      </c>
    </row>
    <row r="631" spans="1:15" x14ac:dyDescent="0.25">
      <c r="A631">
        <v>268</v>
      </c>
      <c r="B631">
        <v>276.02</v>
      </c>
      <c r="C631">
        <v>1.0149999999999999</v>
      </c>
      <c r="D631">
        <f t="shared" si="84"/>
        <v>-1.0999999999999899E-2</v>
      </c>
      <c r="E631">
        <f t="shared" si="85"/>
        <v>2.4409405515396636</v>
      </c>
      <c r="F631">
        <f t="shared" si="86"/>
        <v>6.4660422492316813E-3</v>
      </c>
      <c r="G631">
        <f t="shared" si="87"/>
        <v>0.86381109073808859</v>
      </c>
      <c r="H631">
        <f t="shared" si="88"/>
        <v>-3.4599999999999795</v>
      </c>
      <c r="M631">
        <f t="shared" si="89"/>
        <v>4.1598437928186835E-2</v>
      </c>
      <c r="N631">
        <f t="shared" si="90"/>
        <v>-4014.4903751290476</v>
      </c>
      <c r="O631">
        <f t="shared" si="91"/>
        <v>-3.5119000000000078</v>
      </c>
    </row>
    <row r="632" spans="1:15" x14ac:dyDescent="0.25">
      <c r="A632">
        <v>269</v>
      </c>
      <c r="B632">
        <v>272.56</v>
      </c>
      <c r="C632">
        <v>1.004</v>
      </c>
      <c r="D632">
        <f t="shared" si="84"/>
        <v>-9.000000000000008E-3</v>
      </c>
      <c r="E632">
        <f t="shared" si="85"/>
        <v>2.435462120559821</v>
      </c>
      <c r="F632">
        <f t="shared" si="86"/>
        <v>1.7337128090005314E-3</v>
      </c>
      <c r="G632">
        <f t="shared" si="87"/>
        <v>0.70277447762410816</v>
      </c>
      <c r="H632">
        <f t="shared" si="88"/>
        <v>-3.4700000000000273</v>
      </c>
      <c r="M632">
        <f t="shared" si="89"/>
        <v>4.0888107676385031E-2</v>
      </c>
      <c r="N632">
        <f t="shared" si="90"/>
        <v>-4016.330780781841</v>
      </c>
      <c r="O632">
        <f t="shared" si="91"/>
        <v>-3.4838800000000356</v>
      </c>
    </row>
    <row r="633" spans="1:15" x14ac:dyDescent="0.25">
      <c r="A633">
        <v>270</v>
      </c>
      <c r="B633">
        <v>269.08999999999997</v>
      </c>
      <c r="C633">
        <v>0.995</v>
      </c>
      <c r="D633">
        <f t="shared" si="84"/>
        <v>-7.0000000000000062E-3</v>
      </c>
      <c r="E633">
        <f t="shared" si="85"/>
        <v>2.4298975586871476</v>
      </c>
      <c r="F633">
        <f t="shared" si="86"/>
        <v>-2.176919254274547E-3</v>
      </c>
      <c r="G633">
        <f t="shared" si="87"/>
        <v>0.54081359072882895</v>
      </c>
      <c r="H633">
        <f t="shared" si="88"/>
        <v>-3.4899999999999523</v>
      </c>
      <c r="M633">
        <f t="shared" si="89"/>
        <v>4.0177716834770845E-2</v>
      </c>
      <c r="N633">
        <f t="shared" si="90"/>
        <v>-4016.9477779200006</v>
      </c>
      <c r="O633">
        <f t="shared" si="91"/>
        <v>-3.472549999999917</v>
      </c>
    </row>
    <row r="634" spans="1:15" x14ac:dyDescent="0.25">
      <c r="A634">
        <v>271</v>
      </c>
      <c r="B634">
        <v>265.60000000000002</v>
      </c>
      <c r="C634">
        <v>0.98799999999999999</v>
      </c>
      <c r="D634">
        <f t="shared" si="84"/>
        <v>-5.0000000000000044E-3</v>
      </c>
      <c r="E634">
        <f t="shared" si="85"/>
        <v>2.42422807069598</v>
      </c>
      <c r="F634">
        <f t="shared" si="86"/>
        <v>-5.2430554123718831E-3</v>
      </c>
      <c r="G634">
        <f t="shared" si="87"/>
        <v>0.38137274629435736</v>
      </c>
      <c r="H634">
        <f t="shared" si="88"/>
        <v>-3.5100000000000477</v>
      </c>
      <c r="M634">
        <f t="shared" si="89"/>
        <v>3.9467481792390166E-2</v>
      </c>
      <c r="N634">
        <f t="shared" si="90"/>
        <v>-4016.341173851959</v>
      </c>
      <c r="O634">
        <f t="shared" si="91"/>
        <v>-3.4678800000000574</v>
      </c>
    </row>
    <row r="635" spans="1:15" x14ac:dyDescent="0.25">
      <c r="A635">
        <v>272</v>
      </c>
      <c r="B635">
        <v>262.08999999999997</v>
      </c>
      <c r="C635">
        <v>0.98299999999999998</v>
      </c>
      <c r="D635">
        <f t="shared" si="84"/>
        <v>-2.0000000000000018E-3</v>
      </c>
      <c r="E635">
        <f t="shared" si="85"/>
        <v>2.4184504508295834</v>
      </c>
      <c r="F635">
        <f t="shared" si="86"/>
        <v>-7.4464821678643838E-3</v>
      </c>
      <c r="G635">
        <f t="shared" si="87"/>
        <v>0.15062379865384923</v>
      </c>
      <c r="H635">
        <f t="shared" si="88"/>
        <v>-3.5199999999999818</v>
      </c>
      <c r="M635">
        <f t="shared" si="89"/>
        <v>3.8757618896603258E-2</v>
      </c>
      <c r="N635">
        <f t="shared" si="90"/>
        <v>-4014.5111486069291</v>
      </c>
      <c r="O635">
        <f t="shared" si="91"/>
        <v>-3.4601599999999988</v>
      </c>
    </row>
    <row r="636" spans="1:15" x14ac:dyDescent="0.25">
      <c r="A636">
        <v>273</v>
      </c>
      <c r="B636">
        <v>258.57</v>
      </c>
      <c r="C636">
        <v>0.98099999999999998</v>
      </c>
      <c r="D636">
        <f t="shared" si="84"/>
        <v>1.0000000000000009E-3</v>
      </c>
      <c r="E636">
        <f t="shared" si="85"/>
        <v>2.4125781354312723</v>
      </c>
      <c r="F636">
        <f t="shared" si="86"/>
        <v>-8.3309926200514969E-3</v>
      </c>
      <c r="G636">
        <f t="shared" si="87"/>
        <v>-7.3908538347472644E-2</v>
      </c>
      <c r="H636">
        <f t="shared" si="88"/>
        <v>-3.539999999999992</v>
      </c>
      <c r="M636">
        <f t="shared" si="89"/>
        <v>3.8048344387180341E-2</v>
      </c>
      <c r="N636">
        <f t="shared" si="90"/>
        <v>-4011.4582548858498</v>
      </c>
      <c r="O636">
        <f t="shared" si="91"/>
        <v>-3.4727399999999675</v>
      </c>
    </row>
    <row r="637" spans="1:15" x14ac:dyDescent="0.25">
      <c r="A637">
        <v>274</v>
      </c>
      <c r="B637">
        <v>255.03</v>
      </c>
      <c r="C637">
        <v>0.98199999999999998</v>
      </c>
      <c r="D637">
        <f t="shared" si="84"/>
        <v>-5.0000000000000044E-3</v>
      </c>
      <c r="E637">
        <f t="shared" si="85"/>
        <v>2.406591270897152</v>
      </c>
      <c r="F637">
        <f t="shared" si="86"/>
        <v>-7.8885122130503398E-3</v>
      </c>
      <c r="G637">
        <f t="shared" si="87"/>
        <v>0.36312722545143611</v>
      </c>
      <c r="H637">
        <f t="shared" si="88"/>
        <v>-3.5600000000000023</v>
      </c>
      <c r="M637">
        <f t="shared" si="89"/>
        <v>3.7339874330423788E-2</v>
      </c>
      <c r="N637">
        <f t="shared" si="90"/>
        <v>-4007.1834178988101</v>
      </c>
      <c r="O637">
        <f t="shared" si="91"/>
        <v>-3.4959200000000212</v>
      </c>
    </row>
    <row r="638" spans="1:15" x14ac:dyDescent="0.25">
      <c r="A638">
        <v>275</v>
      </c>
      <c r="B638">
        <v>251.47</v>
      </c>
      <c r="C638">
        <v>0.97699999999999998</v>
      </c>
      <c r="D638">
        <f t="shared" si="84"/>
        <v>-1.0000000000000009E-3</v>
      </c>
      <c r="E638">
        <f t="shared" si="85"/>
        <v>2.4004861817912042</v>
      </c>
      <c r="F638">
        <f t="shared" si="86"/>
        <v>-1.0105436281226938E-2</v>
      </c>
      <c r="G638">
        <f t="shared" si="87"/>
        <v>7.1621700465894292E-2</v>
      </c>
      <c r="H638">
        <f t="shared" si="88"/>
        <v>-3.5699999999999932</v>
      </c>
      <c r="M638">
        <f t="shared" si="89"/>
        <v>3.6632424553337435E-2</v>
      </c>
      <c r="N638">
        <f t="shared" si="90"/>
        <v>-4001.6879350889776</v>
      </c>
      <c r="O638">
        <f t="shared" si="91"/>
        <v>-3.4878900000000055</v>
      </c>
    </row>
    <row r="639" spans="1:15" x14ac:dyDescent="0.25">
      <c r="A639">
        <v>276</v>
      </c>
      <c r="B639">
        <v>247.9</v>
      </c>
      <c r="C639">
        <v>0.97599999999999998</v>
      </c>
      <c r="D639">
        <f t="shared" si="84"/>
        <v>-2.0000000000000018E-3</v>
      </c>
      <c r="E639">
        <f t="shared" si="85"/>
        <v>2.3942765267678214</v>
      </c>
      <c r="F639">
        <f t="shared" si="86"/>
        <v>-1.0550182333308195E-2</v>
      </c>
      <c r="G639">
        <f t="shared" si="87"/>
        <v>0.14101460912562963</v>
      </c>
      <c r="H639">
        <f t="shared" si="88"/>
        <v>-3.5800000000000125</v>
      </c>
      <c r="M639">
        <f t="shared" si="89"/>
        <v>3.5926210577862709E-2</v>
      </c>
      <c r="N639">
        <f t="shared" si="90"/>
        <v>-3994.9734757431361</v>
      </c>
      <c r="O639">
        <f t="shared" si="91"/>
        <v>-3.4940799999999896</v>
      </c>
    </row>
    <row r="640" spans="1:15" x14ac:dyDescent="0.25">
      <c r="A640">
        <v>277</v>
      </c>
      <c r="B640">
        <v>244.32</v>
      </c>
      <c r="C640">
        <v>0.97399999999999998</v>
      </c>
      <c r="D640">
        <f t="shared" si="84"/>
        <v>-5.0000000000000044E-3</v>
      </c>
      <c r="E640">
        <f t="shared" si="85"/>
        <v>2.3879590197123459</v>
      </c>
      <c r="F640">
        <f t="shared" si="86"/>
        <v>-1.1441043121384482E-2</v>
      </c>
      <c r="G640">
        <f t="shared" si="87"/>
        <v>0.34768206822552078</v>
      </c>
      <c r="H640">
        <f t="shared" si="88"/>
        <v>-3.5900000000000034</v>
      </c>
      <c r="M640">
        <f t="shared" si="89"/>
        <v>3.5221447555201783E-2</v>
      </c>
      <c r="N640">
        <f t="shared" si="90"/>
        <v>-3987.0420804889113</v>
      </c>
      <c r="O640">
        <f t="shared" si="91"/>
        <v>-3.4966600000000163</v>
      </c>
    </row>
    <row r="641" spans="1:15" x14ac:dyDescent="0.25">
      <c r="A641">
        <v>278</v>
      </c>
      <c r="B641">
        <v>240.73</v>
      </c>
      <c r="C641">
        <v>0.96899999999999997</v>
      </c>
      <c r="D641">
        <f t="shared" si="84"/>
        <v>-4.0000000000000036E-3</v>
      </c>
      <c r="E641">
        <f t="shared" si="85"/>
        <v>2.3815302158362703</v>
      </c>
      <c r="F641">
        <f t="shared" si="86"/>
        <v>-1.3676222949234686E-2</v>
      </c>
      <c r="G641">
        <f t="shared" si="87"/>
        <v>0.27376647679403432</v>
      </c>
      <c r="H641">
        <f t="shared" si="88"/>
        <v>-3.6099999999999852</v>
      </c>
      <c r="M641">
        <f t="shared" si="89"/>
        <v>3.4518350200247898E-2</v>
      </c>
      <c r="N641">
        <f t="shared" si="90"/>
        <v>-3977.8961606788625</v>
      </c>
      <c r="O641">
        <f t="shared" si="91"/>
        <v>-3.4980899999999853</v>
      </c>
    </row>
    <row r="642" spans="1:15" x14ac:dyDescent="0.25">
      <c r="A642">
        <v>279</v>
      </c>
      <c r="B642">
        <v>237.12</v>
      </c>
      <c r="C642">
        <v>0.96499999999999997</v>
      </c>
      <c r="D642">
        <f t="shared" si="84"/>
        <v>-7.0000000000000062E-3</v>
      </c>
      <c r="E642">
        <f t="shared" si="85"/>
        <v>2.3749681862992342</v>
      </c>
      <c r="F642">
        <f t="shared" si="86"/>
        <v>-1.5472686656207449E-2</v>
      </c>
      <c r="G642">
        <f t="shared" si="87"/>
        <v>0.47455282361076456</v>
      </c>
      <c r="H642">
        <f t="shared" si="88"/>
        <v>-3.6100000000000136</v>
      </c>
      <c r="M642">
        <f t="shared" si="89"/>
        <v>3.3817132726142327E-2</v>
      </c>
      <c r="N642">
        <f t="shared" si="90"/>
        <v>-3967.5384976615937</v>
      </c>
      <c r="O642">
        <f t="shared" si="91"/>
        <v>-3.4836499999999853</v>
      </c>
    </row>
    <row r="643" spans="1:15" x14ac:dyDescent="0.25">
      <c r="A643">
        <v>280</v>
      </c>
      <c r="B643">
        <v>233.51</v>
      </c>
      <c r="C643">
        <v>0.95799999999999996</v>
      </c>
      <c r="D643">
        <f t="shared" si="84"/>
        <v>-8.0000000000000071E-3</v>
      </c>
      <c r="E643">
        <f t="shared" si="85"/>
        <v>2.3683054838392832</v>
      </c>
      <c r="F643">
        <f t="shared" si="86"/>
        <v>-1.8634490921455603E-2</v>
      </c>
      <c r="G643">
        <f t="shared" si="87"/>
        <v>0.53822463965281198</v>
      </c>
      <c r="H643">
        <f t="shared" si="88"/>
        <v>-3.6099999999999852</v>
      </c>
      <c r="M643">
        <f t="shared" si="89"/>
        <v>3.3118008778978802E-2</v>
      </c>
      <c r="N643">
        <f t="shared" si="90"/>
        <v>-3955.9722419401191</v>
      </c>
      <c r="O643">
        <f t="shared" si="91"/>
        <v>-3.4583799999999854</v>
      </c>
    </row>
    <row r="644" spans="1:15" x14ac:dyDescent="0.25">
      <c r="A644">
        <v>281</v>
      </c>
      <c r="B644">
        <v>229.9</v>
      </c>
      <c r="C644">
        <v>0.95</v>
      </c>
      <c r="D644">
        <f t="shared" ref="D644:D707" si="92">C645-C644</f>
        <v>-1.0000000000000009E-3</v>
      </c>
      <c r="E644">
        <f t="shared" ref="E644:E707" si="93">LOG(B644)</f>
        <v>2.3615389712692791</v>
      </c>
      <c r="F644">
        <f t="shared" ref="F644:F707" si="94">LOG(C644)</f>
        <v>-2.2276394711152253E-2</v>
      </c>
      <c r="G644">
        <f t="shared" ref="G644:G707" si="95">(F645-F644)/(E645-E644)</f>
        <v>6.617378921407438E-2</v>
      </c>
      <c r="H644">
        <f t="shared" ref="H644:H707" si="96">B645-B644</f>
        <v>-3.6299999999999955</v>
      </c>
      <c r="M644">
        <f t="shared" ref="M644:M707" si="97">$K$39*((1-COS(RADIANS(A644))+($K$39/$K$38)*(1-SQRT(1-(($K$39/$K$38)^2)*SIN(RADIANS(A644))))))</f>
        <v>3.2421191372674511E-2</v>
      </c>
      <c r="N644">
        <f t="shared" ref="N644:N707" si="98">$K$39*($K$41^2)*((SIN(RADIANS(A644))))+($K$40/2)*(SIN(2*RADIANS(A644)))</f>
        <v>-3943.2009122177219</v>
      </c>
      <c r="O644">
        <f t="shared" ref="O644:O707" si="99">(C644*100000)*((B645/100000)-(B644/100000))</f>
        <v>-3.4484999999999961</v>
      </c>
    </row>
    <row r="645" spans="1:15" x14ac:dyDescent="0.25">
      <c r="A645">
        <v>282</v>
      </c>
      <c r="B645">
        <v>226.27</v>
      </c>
      <c r="C645">
        <v>0.94899999999999995</v>
      </c>
      <c r="D645">
        <f t="shared" si="92"/>
        <v>-6.0000000000000053E-3</v>
      </c>
      <c r="E645">
        <f t="shared" si="93"/>
        <v>2.3546269768529489</v>
      </c>
      <c r="F645">
        <f t="shared" si="94"/>
        <v>-2.2733787572707352E-2</v>
      </c>
      <c r="G645">
        <f t="shared" si="95"/>
        <v>0.3932625077906205</v>
      </c>
      <c r="H645">
        <f t="shared" si="96"/>
        <v>-3.6200000000000045</v>
      </c>
      <c r="M645">
        <f t="shared" si="97"/>
        <v>3.1726892824028186E-2</v>
      </c>
      <c r="N645">
        <f t="shared" si="98"/>
        <v>-3929.2283943315942</v>
      </c>
      <c r="O645">
        <f t="shared" si="99"/>
        <v>-3.4353800000000114</v>
      </c>
    </row>
    <row r="646" spans="1:15" x14ac:dyDescent="0.25">
      <c r="A646">
        <v>283</v>
      </c>
      <c r="B646">
        <v>222.65</v>
      </c>
      <c r="C646">
        <v>0.94299999999999995</v>
      </c>
      <c r="D646">
        <f t="shared" si="92"/>
        <v>-2.0000000000000018E-3</v>
      </c>
      <c r="E646">
        <f t="shared" si="93"/>
        <v>2.3476226994672418</v>
      </c>
      <c r="F646">
        <f t="shared" si="94"/>
        <v>-2.548830726267165E-2</v>
      </c>
      <c r="G646">
        <f t="shared" si="95"/>
        <v>0.12880303943948596</v>
      </c>
      <c r="H646">
        <f t="shared" si="96"/>
        <v>-3.6400000000000148</v>
      </c>
      <c r="M646">
        <f t="shared" si="97"/>
        <v>3.1035324687984447E-2</v>
      </c>
      <c r="N646">
        <f t="shared" si="98"/>
        <v>-3914.0589400745748</v>
      </c>
      <c r="O646">
        <f t="shared" si="99"/>
        <v>-3.432520000000022</v>
      </c>
    </row>
    <row r="647" spans="1:15" x14ac:dyDescent="0.25">
      <c r="A647">
        <v>284</v>
      </c>
      <c r="B647">
        <v>219.01</v>
      </c>
      <c r="C647">
        <v>0.94099999999999995</v>
      </c>
      <c r="D647">
        <f t="shared" si="92"/>
        <v>-2.0000000000000018E-3</v>
      </c>
      <c r="E647">
        <f t="shared" si="93"/>
        <v>2.3404639451856344</v>
      </c>
      <c r="F647">
        <f t="shared" si="94"/>
        <v>-2.6410376572743116E-2</v>
      </c>
      <c r="G647">
        <f t="shared" si="95"/>
        <v>0.12730204919367871</v>
      </c>
      <c r="H647">
        <f t="shared" si="96"/>
        <v>-3.6299999999999955</v>
      </c>
      <c r="M647">
        <f t="shared" si="97"/>
        <v>3.0346697693124865E-2</v>
      </c>
      <c r="N647">
        <f t="shared" si="98"/>
        <v>-3897.6971659053365</v>
      </c>
      <c r="O647">
        <f t="shared" si="99"/>
        <v>-3.4158299999999961</v>
      </c>
    </row>
    <row r="648" spans="1:15" x14ac:dyDescent="0.25">
      <c r="A648">
        <v>285</v>
      </c>
      <c r="B648">
        <v>215.38</v>
      </c>
      <c r="C648">
        <v>0.93899999999999995</v>
      </c>
      <c r="D648">
        <f t="shared" si="92"/>
        <v>-4.9999999999998934E-3</v>
      </c>
      <c r="E648">
        <f t="shared" si="93"/>
        <v>2.3332053726253439</v>
      </c>
      <c r="F648">
        <f t="shared" si="94"/>
        <v>-2.7334407733889104E-2</v>
      </c>
      <c r="G648">
        <f t="shared" si="95"/>
        <v>0.31410601509591879</v>
      </c>
      <c r="H648">
        <f t="shared" si="96"/>
        <v>-3.6299999999999955</v>
      </c>
      <c r="M648">
        <f t="shared" si="97"/>
        <v>2.9661221677405002E-2</v>
      </c>
      <c r="N648">
        <f t="shared" si="98"/>
        <v>-3880.1480515474141</v>
      </c>
      <c r="O648">
        <f t="shared" si="99"/>
        <v>-3.4085699999999961</v>
      </c>
    </row>
    <row r="649" spans="1:15" x14ac:dyDescent="0.25">
      <c r="A649">
        <v>286</v>
      </c>
      <c r="B649">
        <v>211.75</v>
      </c>
      <c r="C649">
        <v>0.93400000000000005</v>
      </c>
      <c r="D649">
        <f t="shared" si="92"/>
        <v>-4.0000000000000036E-3</v>
      </c>
      <c r="E649">
        <f t="shared" si="93"/>
        <v>2.3258234190027447</v>
      </c>
      <c r="F649">
        <f t="shared" si="94"/>
        <v>-2.9653123769906618E-2</v>
      </c>
      <c r="G649">
        <f t="shared" si="95"/>
        <v>0.24820592770094491</v>
      </c>
      <c r="H649">
        <f t="shared" si="96"/>
        <v>-3.6299999999999955</v>
      </c>
      <c r="M649">
        <f t="shared" si="97"/>
        <v>2.8979105524157119E-2</v>
      </c>
      <c r="N649">
        <f t="shared" si="98"/>
        <v>-3861.4169384774855</v>
      </c>
      <c r="O649">
        <f t="shared" si="99"/>
        <v>-3.3904199999999962</v>
      </c>
    </row>
    <row r="650" spans="1:15" x14ac:dyDescent="0.25">
      <c r="A650">
        <v>287</v>
      </c>
      <c r="B650">
        <v>208.12</v>
      </c>
      <c r="C650">
        <v>0.93</v>
      </c>
      <c r="D650">
        <f t="shared" si="92"/>
        <v>-3.0000000000000027E-3</v>
      </c>
      <c r="E650">
        <f t="shared" si="93"/>
        <v>2.318313817223999</v>
      </c>
      <c r="F650">
        <f t="shared" si="94"/>
        <v>-3.1517051446064863E-2</v>
      </c>
      <c r="G650">
        <f t="shared" si="95"/>
        <v>0.18362493204758987</v>
      </c>
      <c r="H650">
        <f t="shared" si="96"/>
        <v>-3.6299999999999955</v>
      </c>
      <c r="M650">
        <f t="shared" si="97"/>
        <v>2.8300557098378393E-2</v>
      </c>
      <c r="N650">
        <f t="shared" si="98"/>
        <v>-3841.5095283033706</v>
      </c>
      <c r="O650">
        <f t="shared" si="99"/>
        <v>-3.3758999999999966</v>
      </c>
    </row>
    <row r="651" spans="1:15" x14ac:dyDescent="0.25">
      <c r="A651">
        <v>288</v>
      </c>
      <c r="B651">
        <v>204.49</v>
      </c>
      <c r="C651">
        <v>0.92700000000000005</v>
      </c>
      <c r="D651">
        <f t="shared" si="92"/>
        <v>-3.0000000000000027E-3</v>
      </c>
      <c r="E651">
        <f t="shared" si="93"/>
        <v>2.3106720749301237</v>
      </c>
      <c r="F651">
        <f t="shared" si="94"/>
        <v>-3.2920265855502902E-2</v>
      </c>
      <c r="G651">
        <f t="shared" si="95"/>
        <v>0.18097857261211106</v>
      </c>
      <c r="H651">
        <f t="shared" si="96"/>
        <v>-3.6299999999999955</v>
      </c>
      <c r="M651">
        <f t="shared" si="97"/>
        <v>2.7625783183323576E-2</v>
      </c>
      <c r="N651">
        <f t="shared" si="98"/>
        <v>-3820.4318810322206</v>
      </c>
      <c r="O651">
        <f t="shared" si="99"/>
        <v>-3.3650099999999963</v>
      </c>
    </row>
    <row r="652" spans="1:15" x14ac:dyDescent="0.25">
      <c r="A652">
        <v>289</v>
      </c>
      <c r="B652">
        <v>200.86</v>
      </c>
      <c r="C652">
        <v>0.92400000000000004</v>
      </c>
      <c r="D652">
        <f t="shared" si="92"/>
        <v>-3.0000000000000027E-3</v>
      </c>
      <c r="E652">
        <f t="shared" si="93"/>
        <v>2.3028934583565053</v>
      </c>
      <c r="F652">
        <f t="shared" si="94"/>
        <v>-3.4328028779893278E-2</v>
      </c>
      <c r="G652">
        <f t="shared" si="95"/>
        <v>0.17881209996219005</v>
      </c>
      <c r="H652">
        <f t="shared" si="96"/>
        <v>-3.6200000000000045</v>
      </c>
      <c r="M652">
        <f t="shared" si="97"/>
        <v>2.6954989417422082E-2</v>
      </c>
      <c r="N652">
        <f t="shared" si="98"/>
        <v>-3798.1904132294362</v>
      </c>
      <c r="O652">
        <f t="shared" si="99"/>
        <v>-3.3448800000000114</v>
      </c>
    </row>
    <row r="653" spans="1:15" x14ac:dyDescent="0.25">
      <c r="A653">
        <v>290</v>
      </c>
      <c r="B653">
        <v>197.24</v>
      </c>
      <c r="C653">
        <v>0.92100000000000004</v>
      </c>
      <c r="D653">
        <f t="shared" si="92"/>
        <v>2.0000000000000018E-3</v>
      </c>
      <c r="E653">
        <f t="shared" si="93"/>
        <v>2.2949949938591003</v>
      </c>
      <c r="F653">
        <f t="shared" si="94"/>
        <v>-3.5740369803151061E-2</v>
      </c>
      <c r="G653">
        <f t="shared" si="95"/>
        <v>-0.11710339560447805</v>
      </c>
      <c r="H653">
        <f t="shared" si="96"/>
        <v>-3.6200000000000045</v>
      </c>
      <c r="M653">
        <f t="shared" si="97"/>
        <v>2.62883802315384E-2</v>
      </c>
      <c r="N653">
        <f t="shared" si="98"/>
        <v>-3774.7918960688585</v>
      </c>
      <c r="O653">
        <f t="shared" si="99"/>
        <v>-3.3340199999999913</v>
      </c>
    </row>
    <row r="654" spans="1:15" x14ac:dyDescent="0.25">
      <c r="A654">
        <v>291</v>
      </c>
      <c r="B654">
        <v>193.62</v>
      </c>
      <c r="C654">
        <v>0.92300000000000004</v>
      </c>
      <c r="D654">
        <f t="shared" si="92"/>
        <v>0</v>
      </c>
      <c r="E654">
        <f t="shared" si="93"/>
        <v>2.2869502157875488</v>
      </c>
      <c r="F654">
        <f t="shared" si="94"/>
        <v>-3.4798298974087927E-2</v>
      </c>
      <c r="G654">
        <f t="shared" si="95"/>
        <v>0</v>
      </c>
      <c r="H654">
        <f t="shared" si="96"/>
        <v>-3.5999999999999943</v>
      </c>
      <c r="M654">
        <f t="shared" si="97"/>
        <v>2.5626158786595292E-2</v>
      </c>
      <c r="N654">
        <f t="shared" si="98"/>
        <v>-3750.243453274828</v>
      </c>
      <c r="O654">
        <f t="shared" si="99"/>
        <v>-3.3228000000000009</v>
      </c>
    </row>
    <row r="655" spans="1:15" x14ac:dyDescent="0.25">
      <c r="A655">
        <v>292</v>
      </c>
      <c r="B655">
        <v>190.02</v>
      </c>
      <c r="C655">
        <v>0.92300000000000004</v>
      </c>
      <c r="D655">
        <f t="shared" si="92"/>
        <v>1.0000000000000009E-3</v>
      </c>
      <c r="E655">
        <f t="shared" si="93"/>
        <v>2.2787993137555556</v>
      </c>
      <c r="F655">
        <f t="shared" si="94"/>
        <v>-3.4798298974087927E-2</v>
      </c>
      <c r="G655">
        <f t="shared" si="95"/>
        <v>-5.6612609121251253E-2</v>
      </c>
      <c r="H655">
        <f t="shared" si="96"/>
        <v>-3.6000000000000227</v>
      </c>
      <c r="M655">
        <f t="shared" si="97"/>
        <v>2.4968526911578439E-2</v>
      </c>
      <c r="N655">
        <f t="shared" si="98"/>
        <v>-3724.5525589567192</v>
      </c>
      <c r="O655">
        <f t="shared" si="99"/>
        <v>-3.3228000000000208</v>
      </c>
    </row>
    <row r="656" spans="1:15" x14ac:dyDescent="0.25">
      <c r="A656">
        <v>293</v>
      </c>
      <c r="B656">
        <v>186.42</v>
      </c>
      <c r="C656">
        <v>0.92400000000000004</v>
      </c>
      <c r="D656">
        <f t="shared" si="92"/>
        <v>1.0000000000000009E-3</v>
      </c>
      <c r="E656">
        <f t="shared" si="93"/>
        <v>2.2704925036386179</v>
      </c>
      <c r="F656">
        <f t="shared" si="94"/>
        <v>-3.4328028779893278E-2</v>
      </c>
      <c r="G656">
        <f t="shared" si="95"/>
        <v>-5.562570164753481E-2</v>
      </c>
      <c r="H656">
        <f t="shared" si="96"/>
        <v>-3.589999999999975</v>
      </c>
      <c r="M656">
        <f t="shared" si="97"/>
        <v>2.4315685041942085E-2</v>
      </c>
      <c r="N656">
        <f t="shared" si="98"/>
        <v>-3697.7270353366271</v>
      </c>
      <c r="O656">
        <f t="shared" si="99"/>
        <v>-3.3171599999999755</v>
      </c>
    </row>
    <row r="657" spans="1:15" x14ac:dyDescent="0.25">
      <c r="A657">
        <v>294</v>
      </c>
      <c r="B657">
        <v>182.83</v>
      </c>
      <c r="C657">
        <v>0.92500000000000004</v>
      </c>
      <c r="D657">
        <f t="shared" si="92"/>
        <v>-5.0000000000000044E-3</v>
      </c>
      <c r="E657">
        <f t="shared" si="93"/>
        <v>2.2620474592614253</v>
      </c>
      <c r="F657">
        <f t="shared" si="94"/>
        <v>-3.385826726096737E-2</v>
      </c>
      <c r="G657">
        <f t="shared" si="95"/>
        <v>0.27485835240886158</v>
      </c>
      <c r="H657">
        <f t="shared" si="96"/>
        <v>-3.5700000000000216</v>
      </c>
      <c r="M657">
        <f t="shared" si="97"/>
        <v>2.366783215843413E-2</v>
      </c>
      <c r="N657">
        <f t="shared" si="98"/>
        <v>-3669.7750503708698</v>
      </c>
      <c r="O657">
        <f t="shared" si="99"/>
        <v>-3.3022500000000252</v>
      </c>
    </row>
    <row r="658" spans="1:15" x14ac:dyDescent="0.25">
      <c r="A658">
        <v>295</v>
      </c>
      <c r="B658">
        <v>179.26</v>
      </c>
      <c r="C658">
        <v>0.92</v>
      </c>
      <c r="D658">
        <f t="shared" si="92"/>
        <v>-4.0000000000000036E-3</v>
      </c>
      <c r="E658">
        <f t="shared" si="93"/>
        <v>2.2534833920870145</v>
      </c>
      <c r="F658">
        <f t="shared" si="94"/>
        <v>-3.6212172654444715E-2</v>
      </c>
      <c r="G658">
        <f t="shared" si="95"/>
        <v>0.2172215244644965</v>
      </c>
      <c r="H658">
        <f t="shared" si="96"/>
        <v>-3.5600000000000023</v>
      </c>
      <c r="M658">
        <f t="shared" si="97"/>
        <v>2.302516572635948E-2</v>
      </c>
      <c r="N658">
        <f t="shared" si="98"/>
        <v>-3640.7051152660447</v>
      </c>
      <c r="O658">
        <f t="shared" si="99"/>
        <v>-3.2751999999999999</v>
      </c>
    </row>
    <row r="659" spans="1:15" x14ac:dyDescent="0.25">
      <c r="A659">
        <v>296</v>
      </c>
      <c r="B659">
        <v>175.7</v>
      </c>
      <c r="C659">
        <v>0.91600000000000004</v>
      </c>
      <c r="D659">
        <f t="shared" si="92"/>
        <v>-1.0000000000000009E-3</v>
      </c>
      <c r="E659">
        <f t="shared" si="93"/>
        <v>2.2447717614952949</v>
      </c>
      <c r="F659">
        <f t="shared" si="94"/>
        <v>-3.8104526332149599E-2</v>
      </c>
      <c r="G659">
        <f t="shared" si="95"/>
        <v>5.3665840649959995E-2</v>
      </c>
      <c r="H659">
        <f t="shared" si="96"/>
        <v>-3.539999999999992</v>
      </c>
      <c r="M659">
        <f t="shared" si="97"/>
        <v>2.2387881635300519E-2</v>
      </c>
      <c r="N659">
        <f t="shared" si="98"/>
        <v>-3610.5260818903771</v>
      </c>
      <c r="O659">
        <f t="shared" si="99"/>
        <v>-3.2426399999999895</v>
      </c>
    </row>
    <row r="660" spans="1:15" x14ac:dyDescent="0.25">
      <c r="A660">
        <v>297</v>
      </c>
      <c r="B660">
        <v>172.16</v>
      </c>
      <c r="C660">
        <v>0.91500000000000004</v>
      </c>
      <c r="D660">
        <f t="shared" si="92"/>
        <v>-5.0000000000000044E-3</v>
      </c>
      <c r="E660">
        <f t="shared" si="93"/>
        <v>2.2359322539862951</v>
      </c>
      <c r="F660">
        <f t="shared" si="94"/>
        <v>-3.8578905933551705E-2</v>
      </c>
      <c r="G660">
        <f t="shared" si="95"/>
        <v>0.2644873018305115</v>
      </c>
      <c r="H660">
        <f t="shared" si="96"/>
        <v>-3.5300000000000011</v>
      </c>
      <c r="M660">
        <f t="shared" si="97"/>
        <v>2.1756174139312589E-2</v>
      </c>
      <c r="N660">
        <f t="shared" si="98"/>
        <v>-3579.2471400811501</v>
      </c>
      <c r="O660">
        <f t="shared" si="99"/>
        <v>-3.2299500000000041</v>
      </c>
    </row>
    <row r="661" spans="1:15" x14ac:dyDescent="0.25">
      <c r="A661">
        <v>298</v>
      </c>
      <c r="B661">
        <v>168.63</v>
      </c>
      <c r="C661">
        <v>0.91</v>
      </c>
      <c r="D661">
        <f t="shared" si="92"/>
        <v>4.0000000000000036E-3</v>
      </c>
      <c r="E661">
        <f t="shared" si="93"/>
        <v>2.2269348400126003</v>
      </c>
      <c r="F661">
        <f t="shared" si="94"/>
        <v>-4.0958607678906384E-2</v>
      </c>
      <c r="G661">
        <f t="shared" si="95"/>
        <v>-0.20851341400519455</v>
      </c>
      <c r="H661">
        <f t="shared" si="96"/>
        <v>-3.5099999999999909</v>
      </c>
      <c r="M661">
        <f t="shared" si="97"/>
        <v>2.1130235797613559E-2</v>
      </c>
      <c r="N661">
        <f t="shared" si="98"/>
        <v>-3546.8778148490337</v>
      </c>
      <c r="O661">
        <f t="shared" si="99"/>
        <v>-3.1940999999999939</v>
      </c>
    </row>
    <row r="662" spans="1:15" x14ac:dyDescent="0.25">
      <c r="A662">
        <v>299</v>
      </c>
      <c r="B662">
        <v>165.12</v>
      </c>
      <c r="C662">
        <v>0.91400000000000003</v>
      </c>
      <c r="D662">
        <f t="shared" si="92"/>
        <v>9.000000000000008E-3</v>
      </c>
      <c r="E662">
        <f t="shared" si="93"/>
        <v>2.2177996799471171</v>
      </c>
      <c r="F662">
        <f t="shared" si="94"/>
        <v>-3.9053804266168564E-2</v>
      </c>
      <c r="G662">
        <f t="shared" si="95"/>
        <v>-0.45868071549217937</v>
      </c>
      <c r="H662">
        <f t="shared" si="96"/>
        <v>-3.4900000000000091</v>
      </c>
      <c r="M662">
        <f t="shared" si="97"/>
        <v>2.0510257415785067E-2</v>
      </c>
      <c r="N662">
        <f t="shared" si="98"/>
        <v>-3513.4279634801546</v>
      </c>
      <c r="O662">
        <f t="shared" si="99"/>
        <v>-3.189860000000003</v>
      </c>
    </row>
    <row r="663" spans="1:15" x14ac:dyDescent="0.25">
      <c r="A663">
        <v>300</v>
      </c>
      <c r="B663">
        <v>161.63</v>
      </c>
      <c r="C663">
        <v>0.92300000000000004</v>
      </c>
      <c r="D663">
        <f t="shared" si="92"/>
        <v>8.0000000000000071E-3</v>
      </c>
      <c r="E663">
        <f t="shared" si="93"/>
        <v>2.2085219729314334</v>
      </c>
      <c r="F663">
        <f t="shared" si="94"/>
        <v>-3.4798298974087927E-2</v>
      </c>
      <c r="G663">
        <f t="shared" si="95"/>
        <v>-0.39765029698464377</v>
      </c>
      <c r="H663">
        <f t="shared" si="96"/>
        <v>-3.4699999999999989</v>
      </c>
      <c r="M663">
        <f t="shared" si="97"/>
        <v>1.9896427987503906E-2</v>
      </c>
      <c r="N663">
        <f t="shared" si="98"/>
        <v>-3478.9077725367952</v>
      </c>
      <c r="O663">
        <f t="shared" si="99"/>
        <v>-3.2028099999999928</v>
      </c>
    </row>
    <row r="664" spans="1:15" x14ac:dyDescent="0.25">
      <c r="A664">
        <v>301</v>
      </c>
      <c r="B664">
        <v>158.16</v>
      </c>
      <c r="C664">
        <v>0.93100000000000005</v>
      </c>
      <c r="D664">
        <f t="shared" si="92"/>
        <v>7.9999999999998961E-3</v>
      </c>
      <c r="E664">
        <f t="shared" si="93"/>
        <v>2.199096656305616</v>
      </c>
      <c r="F664">
        <f t="shared" si="94"/>
        <v>-3.1050319018657353E-2</v>
      </c>
      <c r="G664">
        <f t="shared" si="95"/>
        <v>-0.38909252721054927</v>
      </c>
      <c r="H664">
        <f t="shared" si="96"/>
        <v>-3.4399999999999977</v>
      </c>
      <c r="M664">
        <f t="shared" si="97"/>
        <v>1.9288934636820913E-2</v>
      </c>
      <c r="N664">
        <f t="shared" si="98"/>
        <v>-3443.3277547576117</v>
      </c>
      <c r="O664">
        <f t="shared" si="99"/>
        <v>-3.202639999999997</v>
      </c>
    </row>
    <row r="665" spans="1:15" x14ac:dyDescent="0.25">
      <c r="A665">
        <v>302</v>
      </c>
      <c r="B665">
        <v>154.72</v>
      </c>
      <c r="C665">
        <v>0.93899999999999995</v>
      </c>
      <c r="D665">
        <f t="shared" si="92"/>
        <v>2.0000000000000018E-3</v>
      </c>
      <c r="E665">
        <f t="shared" si="93"/>
        <v>2.1895464567389267</v>
      </c>
      <c r="F665">
        <f t="shared" si="94"/>
        <v>-2.7334407733889104E-2</v>
      </c>
      <c r="G665">
        <f t="shared" si="95"/>
        <v>-9.5187064411951267E-2</v>
      </c>
      <c r="H665">
        <f t="shared" si="96"/>
        <v>-3.4199999999999875</v>
      </c>
      <c r="M665">
        <f t="shared" si="97"/>
        <v>1.8687962561005647E-2</v>
      </c>
      <c r="N665">
        <f t="shared" si="98"/>
        <v>-3406.6987458583371</v>
      </c>
      <c r="O665">
        <f t="shared" si="99"/>
        <v>-3.2113800000000068</v>
      </c>
    </row>
    <row r="666" spans="1:15" x14ac:dyDescent="0.25">
      <c r="A666">
        <v>303</v>
      </c>
      <c r="B666">
        <v>151.30000000000001</v>
      </c>
      <c r="C666">
        <v>0.94099999999999995</v>
      </c>
      <c r="D666">
        <f t="shared" si="92"/>
        <v>-1.0000000000000009E-3</v>
      </c>
      <c r="E666">
        <f t="shared" si="93"/>
        <v>2.1798389280231869</v>
      </c>
      <c r="F666">
        <f t="shared" si="94"/>
        <v>-2.6410376572743116E-2</v>
      </c>
      <c r="G666">
        <f t="shared" si="95"/>
        <v>4.678161631098763E-2</v>
      </c>
      <c r="H666">
        <f t="shared" si="96"/>
        <v>-3.4000000000000057</v>
      </c>
      <c r="M666">
        <f t="shared" si="97"/>
        <v>1.8093694973974069E-2</v>
      </c>
      <c r="N666">
        <f t="shared" si="98"/>
        <v>-3369.0319012339201</v>
      </c>
      <c r="O666">
        <f t="shared" si="99"/>
        <v>-3.1993999999999962</v>
      </c>
    </row>
    <row r="667" spans="1:15" x14ac:dyDescent="0.25">
      <c r="A667">
        <v>304</v>
      </c>
      <c r="B667">
        <v>147.9</v>
      </c>
      <c r="C667">
        <v>0.94</v>
      </c>
      <c r="D667">
        <f t="shared" si="92"/>
        <v>1.0000000000000009E-3</v>
      </c>
      <c r="E667">
        <f t="shared" si="93"/>
        <v>2.1699681739968923</v>
      </c>
      <c r="F667">
        <f t="shared" si="94"/>
        <v>-2.6872146400301365E-2</v>
      </c>
      <c r="G667">
        <f t="shared" si="95"/>
        <v>-4.6130062400697863E-2</v>
      </c>
      <c r="H667">
        <f t="shared" si="96"/>
        <v>-3.3700000000000045</v>
      </c>
      <c r="M667">
        <f t="shared" si="97"/>
        <v>1.7506313050316597E-2</v>
      </c>
      <c r="N667">
        <f t="shared" si="98"/>
        <v>-3330.3386925631107</v>
      </c>
      <c r="O667">
        <f t="shared" si="99"/>
        <v>-3.1678000000000006</v>
      </c>
    </row>
    <row r="668" spans="1:15" x14ac:dyDescent="0.25">
      <c r="A668">
        <v>305</v>
      </c>
      <c r="B668">
        <v>144.53</v>
      </c>
      <c r="C668">
        <v>0.94099999999999995</v>
      </c>
      <c r="D668">
        <f t="shared" si="92"/>
        <v>4.0000000000000036E-3</v>
      </c>
      <c r="E668">
        <f t="shared" si="93"/>
        <v>2.1599580026785188</v>
      </c>
      <c r="F668">
        <f t="shared" si="94"/>
        <v>-2.6410376572743116E-2</v>
      </c>
      <c r="G668">
        <f t="shared" si="95"/>
        <v>-0.18142341825834341</v>
      </c>
      <c r="H668">
        <f t="shared" si="96"/>
        <v>-3.3400000000000034</v>
      </c>
      <c r="M668">
        <f t="shared" si="97"/>
        <v>1.6925995869944001E-2</v>
      </c>
      <c r="N668">
        <f t="shared" si="98"/>
        <v>-3290.6309043165265</v>
      </c>
      <c r="O668">
        <f t="shared" si="99"/>
        <v>-3.1429400000000052</v>
      </c>
    </row>
    <row r="669" spans="1:15" x14ac:dyDescent="0.25">
      <c r="A669">
        <v>306</v>
      </c>
      <c r="B669">
        <v>141.19</v>
      </c>
      <c r="C669">
        <v>0.94499999999999995</v>
      </c>
      <c r="D669">
        <f t="shared" si="92"/>
        <v>5.0000000000000044E-3</v>
      </c>
      <c r="E669">
        <f t="shared" si="93"/>
        <v>2.1498039382270222</v>
      </c>
      <c r="F669">
        <f t="shared" si="94"/>
        <v>-2.4568191490737076E-2</v>
      </c>
      <c r="G669">
        <f t="shared" si="95"/>
        <v>-0.22312915974857039</v>
      </c>
      <c r="H669">
        <f t="shared" si="96"/>
        <v>-3.3000000000000114</v>
      </c>
      <c r="M669">
        <f t="shared" si="97"/>
        <v>1.635292036336761E-2</v>
      </c>
      <c r="N669">
        <f t="shared" si="98"/>
        <v>-3249.9206301692393</v>
      </c>
      <c r="O669">
        <f t="shared" si="99"/>
        <v>-3.118500000000004</v>
      </c>
    </row>
    <row r="670" spans="1:15" x14ac:dyDescent="0.25">
      <c r="A670">
        <v>307</v>
      </c>
      <c r="B670">
        <v>137.88999999999999</v>
      </c>
      <c r="C670">
        <v>0.95</v>
      </c>
      <c r="D670">
        <f t="shared" si="92"/>
        <v>8.0000000000000071E-3</v>
      </c>
      <c r="E670">
        <f t="shared" si="93"/>
        <v>2.1395327715979393</v>
      </c>
      <c r="F670">
        <f t="shared" si="94"/>
        <v>-2.2276394711152253E-2</v>
      </c>
      <c r="G670">
        <f t="shared" si="95"/>
        <v>-0.348325965351232</v>
      </c>
      <c r="H670">
        <f t="shared" si="96"/>
        <v>-3.2799999999999727</v>
      </c>
      <c r="M670">
        <f t="shared" si="97"/>
        <v>1.5787261257631306E-2</v>
      </c>
      <c r="N670">
        <f t="shared" si="98"/>
        <v>-3208.2202693190056</v>
      </c>
      <c r="O670">
        <f t="shared" si="99"/>
        <v>-3.1159999999999934</v>
      </c>
    </row>
    <row r="671" spans="1:15" x14ac:dyDescent="0.25">
      <c r="A671">
        <v>308</v>
      </c>
      <c r="B671">
        <v>134.61000000000001</v>
      </c>
      <c r="C671">
        <v>0.95799999999999996</v>
      </c>
      <c r="D671">
        <f t="shared" si="92"/>
        <v>0</v>
      </c>
      <c r="E671">
        <f t="shared" si="93"/>
        <v>2.1290773242527368</v>
      </c>
      <c r="F671">
        <f t="shared" si="94"/>
        <v>-1.8634490921455603E-2</v>
      </c>
      <c r="G671">
        <f t="shared" si="95"/>
        <v>0</v>
      </c>
      <c r="H671">
        <f t="shared" si="96"/>
        <v>-3.2400000000000091</v>
      </c>
      <c r="M671">
        <f t="shared" si="97"/>
        <v>1.5229191022911469E-2</v>
      </c>
      <c r="N671">
        <f t="shared" si="98"/>
        <v>-3165.5425227112287</v>
      </c>
      <c r="O671">
        <f t="shared" si="99"/>
        <v>-3.1039199999999925</v>
      </c>
    </row>
    <row r="672" spans="1:15" x14ac:dyDescent="0.25">
      <c r="A672">
        <v>309</v>
      </c>
      <c r="B672">
        <v>131.37</v>
      </c>
      <c r="C672">
        <v>0.95799999999999996</v>
      </c>
      <c r="D672">
        <f t="shared" si="92"/>
        <v>3.0000000000000027E-3</v>
      </c>
      <c r="E672">
        <f t="shared" si="93"/>
        <v>2.1184961999117879</v>
      </c>
      <c r="F672">
        <f t="shared" si="94"/>
        <v>-1.8634490921455603E-2</v>
      </c>
      <c r="G672">
        <f t="shared" si="95"/>
        <v>-0.1263883431146772</v>
      </c>
      <c r="H672">
        <f t="shared" si="96"/>
        <v>-3.210000000000008</v>
      </c>
      <c r="M672">
        <f t="shared" si="97"/>
        <v>1.4678879819801566E-2</v>
      </c>
      <c r="N672">
        <f t="shared" si="98"/>
        <v>-3121.9003891718307</v>
      </c>
      <c r="O672">
        <f t="shared" si="99"/>
        <v>-3.0751800000000178</v>
      </c>
    </row>
    <row r="673" spans="1:15" x14ac:dyDescent="0.25">
      <c r="A673">
        <v>310</v>
      </c>
      <c r="B673">
        <v>128.16</v>
      </c>
      <c r="C673">
        <v>0.96099999999999997</v>
      </c>
      <c r="D673">
        <f t="shared" si="92"/>
        <v>6.0000000000000053E-3</v>
      </c>
      <c r="E673">
        <f t="shared" si="93"/>
        <v>2.1077524987401626</v>
      </c>
      <c r="F673">
        <f t="shared" si="94"/>
        <v>-1.7276612331454656E-2</v>
      </c>
      <c r="G673">
        <f t="shared" si="95"/>
        <v>-0.24850869618021953</v>
      </c>
      <c r="H673">
        <f t="shared" si="96"/>
        <v>-3.1700000000000017</v>
      </c>
      <c r="M673">
        <f t="shared" si="97"/>
        <v>1.4136495447297226E-2</v>
      </c>
      <c r="N673">
        <f t="shared" si="98"/>
        <v>-3077.3071614491669</v>
      </c>
      <c r="O673">
        <f t="shared" si="99"/>
        <v>-3.046369999999996</v>
      </c>
    </row>
    <row r="674" spans="1:15" x14ac:dyDescent="0.25">
      <c r="A674">
        <v>311</v>
      </c>
      <c r="B674">
        <v>124.99</v>
      </c>
      <c r="C674">
        <v>0.96699999999999997</v>
      </c>
      <c r="D674">
        <f t="shared" si="92"/>
        <v>3.0000000000000027E-3</v>
      </c>
      <c r="E674">
        <f t="shared" si="93"/>
        <v>2.0968752680596876</v>
      </c>
      <c r="F674">
        <f t="shared" si="94"/>
        <v>-1.4573525916998339E-2</v>
      </c>
      <c r="G674">
        <f t="shared" si="95"/>
        <v>-0.12174592778693702</v>
      </c>
      <c r="H674">
        <f t="shared" si="96"/>
        <v>-3.1400000000000006</v>
      </c>
      <c r="M674">
        <f t="shared" si="97"/>
        <v>1.3602203291498393E-2</v>
      </c>
      <c r="N674">
        <f t="shared" si="98"/>
        <v>-3031.7764221662369</v>
      </c>
      <c r="O674">
        <f t="shared" si="99"/>
        <v>-3.0363800000000003</v>
      </c>
    </row>
    <row r="675" spans="1:15" x14ac:dyDescent="0.25">
      <c r="A675">
        <v>312</v>
      </c>
      <c r="B675">
        <v>121.85</v>
      </c>
      <c r="C675">
        <v>0.97</v>
      </c>
      <c r="D675">
        <f t="shared" si="92"/>
        <v>3.0000000000000027E-3</v>
      </c>
      <c r="E675">
        <f t="shared" si="93"/>
        <v>2.085825533520743</v>
      </c>
      <c r="F675">
        <f t="shared" si="94"/>
        <v>-1.322826573375516E-2</v>
      </c>
      <c r="G675">
        <f t="shared" si="95"/>
        <v>-0.12022093898376342</v>
      </c>
      <c r="H675">
        <f t="shared" si="96"/>
        <v>-3.0899999999999892</v>
      </c>
      <c r="M675">
        <f t="shared" si="97"/>
        <v>1.3076166275043835E-2</v>
      </c>
      <c r="N675">
        <f t="shared" si="98"/>
        <v>-2985.3220396843872</v>
      </c>
      <c r="O675">
        <f t="shared" si="99"/>
        <v>-2.9972999999999939</v>
      </c>
    </row>
    <row r="676" spans="1:15" x14ac:dyDescent="0.25">
      <c r="A676">
        <v>313</v>
      </c>
      <c r="B676">
        <v>118.76</v>
      </c>
      <c r="C676">
        <v>0.97299999999999998</v>
      </c>
      <c r="D676">
        <f t="shared" si="92"/>
        <v>1.0000000000000009E-3</v>
      </c>
      <c r="E676">
        <f t="shared" si="93"/>
        <v>2.0746701889240069</v>
      </c>
      <c r="F676">
        <f t="shared" si="94"/>
        <v>-1.1887159731648099E-2</v>
      </c>
      <c r="G676">
        <f t="shared" si="95"/>
        <v>-3.9351089445226611E-2</v>
      </c>
      <c r="H676">
        <f t="shared" si="96"/>
        <v>-3.0600000000000023</v>
      </c>
      <c r="M676">
        <f t="shared" si="97"/>
        <v>1.2558544807293816E-2</v>
      </c>
      <c r="N676">
        <f t="shared" si="98"/>
        <v>-2937.9581638797772</v>
      </c>
      <c r="O676">
        <f t="shared" si="99"/>
        <v>-2.9773799999999984</v>
      </c>
    </row>
    <row r="677" spans="1:15" x14ac:dyDescent="0.25">
      <c r="A677">
        <v>314</v>
      </c>
      <c r="B677">
        <v>115.7</v>
      </c>
      <c r="C677">
        <v>0.97399999999999998</v>
      </c>
      <c r="D677">
        <f t="shared" si="92"/>
        <v>0</v>
      </c>
      <c r="E677">
        <f t="shared" si="93"/>
        <v>2.0633333589517497</v>
      </c>
      <c r="F677">
        <f t="shared" si="94"/>
        <v>-1.1441043121384482E-2</v>
      </c>
      <c r="G677">
        <f t="shared" si="95"/>
        <v>0</v>
      </c>
      <c r="H677">
        <f t="shared" si="96"/>
        <v>-3.0100000000000051</v>
      </c>
      <c r="M677">
        <f t="shared" si="97"/>
        <v>1.2049496735276433E-2</v>
      </c>
      <c r="N677">
        <f t="shared" si="98"/>
        <v>-2889.6992218339051</v>
      </c>
      <c r="O677">
        <f t="shared" si="99"/>
        <v>-2.9317400000000133</v>
      </c>
    </row>
    <row r="678" spans="1:15" x14ac:dyDescent="0.25">
      <c r="A678">
        <v>315</v>
      </c>
      <c r="B678">
        <v>112.69</v>
      </c>
      <c r="C678">
        <v>0.97399999999999998</v>
      </c>
      <c r="D678">
        <f t="shared" si="92"/>
        <v>0</v>
      </c>
      <c r="E678">
        <f t="shared" si="93"/>
        <v>2.0518853788898719</v>
      </c>
      <c r="F678">
        <f t="shared" si="94"/>
        <v>-1.1441043121384482E-2</v>
      </c>
      <c r="G678">
        <f t="shared" si="95"/>
        <v>0</v>
      </c>
      <c r="H678">
        <f t="shared" si="96"/>
        <v>-2.9699999999999989</v>
      </c>
      <c r="M678">
        <f t="shared" si="97"/>
        <v>1.1549177295412218E-2</v>
      </c>
      <c r="N678">
        <f t="shared" si="98"/>
        <v>-2840.559913439467</v>
      </c>
      <c r="O678">
        <f t="shared" si="99"/>
        <v>-2.8927799999999912</v>
      </c>
    </row>
    <row r="679" spans="1:15" x14ac:dyDescent="0.25">
      <c r="A679">
        <v>316</v>
      </c>
      <c r="B679">
        <v>109.72</v>
      </c>
      <c r="C679">
        <v>0.97399999999999998</v>
      </c>
      <c r="D679">
        <f t="shared" si="92"/>
        <v>-1.0000000000000009E-3</v>
      </c>
      <c r="E679">
        <f t="shared" si="93"/>
        <v>2.0402857989324916</v>
      </c>
      <c r="F679">
        <f t="shared" si="94"/>
        <v>-1.1441043121384482E-2</v>
      </c>
      <c r="G679">
        <f t="shared" si="95"/>
        <v>3.8082278316685612E-2</v>
      </c>
      <c r="H679">
        <f t="shared" si="96"/>
        <v>-2.9200000000000017</v>
      </c>
      <c r="M679">
        <f t="shared" si="97"/>
        <v>1.1057739066032576E-2</v>
      </c>
      <c r="N679">
        <f t="shared" si="98"/>
        <v>-2790.555206922942</v>
      </c>
      <c r="O679">
        <f t="shared" si="99"/>
        <v>-2.8440800000000057</v>
      </c>
    </row>
    <row r="680" spans="1:15" x14ac:dyDescent="0.25">
      <c r="A680">
        <v>317</v>
      </c>
      <c r="B680">
        <v>106.8</v>
      </c>
      <c r="C680">
        <v>0.97299999999999998</v>
      </c>
      <c r="D680">
        <f t="shared" si="92"/>
        <v>-4.0000000000000036E-3</v>
      </c>
      <c r="E680">
        <f t="shared" si="93"/>
        <v>2.0285712526925375</v>
      </c>
      <c r="F680">
        <f t="shared" si="94"/>
        <v>-1.1887159731648099E-2</v>
      </c>
      <c r="G680">
        <f t="shared" si="95"/>
        <v>0.1506945707407964</v>
      </c>
      <c r="H680">
        <f t="shared" si="96"/>
        <v>-2.8799999999999955</v>
      </c>
      <c r="M680">
        <f t="shared" si="97"/>
        <v>1.0575331920706213E-2</v>
      </c>
      <c r="N680">
        <f t="shared" si="98"/>
        <v>-2739.7003342852208</v>
      </c>
      <c r="O680">
        <f t="shared" si="99"/>
        <v>-2.8022399999999839</v>
      </c>
    </row>
    <row r="681" spans="1:15" x14ac:dyDescent="0.25">
      <c r="A681">
        <v>318</v>
      </c>
      <c r="B681">
        <v>103.92</v>
      </c>
      <c r="C681">
        <v>0.96899999999999997</v>
      </c>
      <c r="D681">
        <f t="shared" si="92"/>
        <v>2.0000000000000018E-3</v>
      </c>
      <c r="E681">
        <f t="shared" si="93"/>
        <v>2.0166991380649715</v>
      </c>
      <c r="F681">
        <f t="shared" si="94"/>
        <v>-1.3676222949234686E-2</v>
      </c>
      <c r="G681">
        <f t="shared" si="95"/>
        <v>-7.4677443443332228E-2</v>
      </c>
      <c r="H681">
        <f t="shared" si="96"/>
        <v>-2.8299999999999983</v>
      </c>
      <c r="M681">
        <f t="shared" si="97"/>
        <v>1.0102102982388249E-2</v>
      </c>
      <c r="N681">
        <f t="shared" si="98"/>
        <v>-2688.0107866616981</v>
      </c>
      <c r="O681">
        <f t="shared" si="99"/>
        <v>-2.7422699999999982</v>
      </c>
    </row>
    <row r="682" spans="1:15" x14ac:dyDescent="0.25">
      <c r="A682">
        <v>319</v>
      </c>
      <c r="B682">
        <v>101.09</v>
      </c>
      <c r="C682">
        <v>0.97099999999999997</v>
      </c>
      <c r="D682">
        <f t="shared" si="92"/>
        <v>-7.0000000000000062E-3</v>
      </c>
      <c r="E682">
        <f t="shared" si="93"/>
        <v>2.0047081965443363</v>
      </c>
      <c r="F682">
        <f t="shared" si="94"/>
        <v>-1.2780770091995148E-2</v>
      </c>
      <c r="G682">
        <f t="shared" si="95"/>
        <v>0.2585174054843597</v>
      </c>
      <c r="H682">
        <f t="shared" si="96"/>
        <v>-2.7900000000000063</v>
      </c>
      <c r="M682">
        <f t="shared" si="97"/>
        <v>9.6381965784058318E-3</v>
      </c>
      <c r="N682">
        <f t="shared" si="98"/>
        <v>-2635.5023096032073</v>
      </c>
      <c r="O682">
        <f t="shared" si="99"/>
        <v>-2.7090900000000184</v>
      </c>
    </row>
    <row r="683" spans="1:15" x14ac:dyDescent="0.25">
      <c r="A683">
        <v>320</v>
      </c>
      <c r="B683">
        <v>98.3</v>
      </c>
      <c r="C683">
        <v>0.96399999999999997</v>
      </c>
      <c r="D683">
        <f t="shared" si="92"/>
        <v>-5.0000000000000044E-3</v>
      </c>
      <c r="E683">
        <f t="shared" si="93"/>
        <v>1.9925535178321356</v>
      </c>
      <c r="F683">
        <f t="shared" si="94"/>
        <v>-1.5922966097169242E-2</v>
      </c>
      <c r="G683">
        <f t="shared" si="95"/>
        <v>0.18463369194476559</v>
      </c>
      <c r="H683">
        <f t="shared" si="96"/>
        <v>-2.730000000000004</v>
      </c>
      <c r="M683">
        <f t="shared" si="97"/>
        <v>9.1837541962946721E-3</v>
      </c>
      <c r="N683">
        <f t="shared" si="98"/>
        <v>-2582.1908982792775</v>
      </c>
      <c r="O683">
        <f t="shared" si="99"/>
        <v>-2.6317199999999961</v>
      </c>
    </row>
    <row r="684" spans="1:15" x14ac:dyDescent="0.25">
      <c r="A684">
        <v>321</v>
      </c>
      <c r="B684">
        <v>95.57</v>
      </c>
      <c r="C684">
        <v>0.95899999999999996</v>
      </c>
      <c r="D684">
        <f t="shared" si="92"/>
        <v>1.0000000000000009E-3</v>
      </c>
      <c r="E684">
        <f t="shared" si="93"/>
        <v>1.9803215860087564</v>
      </c>
      <c r="F684">
        <f t="shared" si="94"/>
        <v>-1.8181392829336417E-2</v>
      </c>
      <c r="G684">
        <f t="shared" si="95"/>
        <v>-3.6642085178102926E-2</v>
      </c>
      <c r="H684">
        <f t="shared" si="96"/>
        <v>-2.6799999999999926</v>
      </c>
      <c r="M684">
        <f t="shared" si="97"/>
        <v>8.7389144404996528E-3</v>
      </c>
      <c r="N684">
        <f t="shared" si="98"/>
        <v>-2528.0927926051413</v>
      </c>
      <c r="O684">
        <f t="shared" si="99"/>
        <v>-2.5701200000000002</v>
      </c>
    </row>
    <row r="685" spans="1:15" x14ac:dyDescent="0.25">
      <c r="A685">
        <v>322</v>
      </c>
      <c r="B685">
        <v>92.89</v>
      </c>
      <c r="C685">
        <v>0.96</v>
      </c>
      <c r="D685">
        <f t="shared" si="92"/>
        <v>3.0000000000000027E-3</v>
      </c>
      <c r="E685">
        <f t="shared" si="93"/>
        <v>1.9679689628786923</v>
      </c>
      <c r="F685">
        <f t="shared" si="94"/>
        <v>-1.7728766960431602E-2</v>
      </c>
      <c r="G685">
        <f t="shared" si="95"/>
        <v>-0.10863346785279579</v>
      </c>
      <c r="H685">
        <f t="shared" si="96"/>
        <v>-2.6299999999999955</v>
      </c>
      <c r="M685">
        <f t="shared" si="97"/>
        <v>8.3038129899532451E-3</v>
      </c>
      <c r="N685">
        <f t="shared" si="98"/>
        <v>-2473.2244722939945</v>
      </c>
      <c r="O685">
        <f t="shared" si="99"/>
        <v>-2.5247999999999937</v>
      </c>
    </row>
    <row r="686" spans="1:15" x14ac:dyDescent="0.25">
      <c r="A686">
        <v>323</v>
      </c>
      <c r="B686">
        <v>90.26</v>
      </c>
      <c r="C686">
        <v>0.96299999999999997</v>
      </c>
      <c r="D686">
        <f t="shared" si="92"/>
        <v>-1.100000000000001E-2</v>
      </c>
      <c r="E686">
        <f t="shared" si="93"/>
        <v>1.9554953291841271</v>
      </c>
      <c r="F686">
        <f t="shared" si="94"/>
        <v>-1.6373712875465501E-2</v>
      </c>
      <c r="G686">
        <f t="shared" si="95"/>
        <v>0.39770710971325934</v>
      </c>
      <c r="H686">
        <f t="shared" si="96"/>
        <v>-2.5700000000000074</v>
      </c>
      <c r="M686">
        <f t="shared" si="97"/>
        <v>7.8785825565447151E-3</v>
      </c>
      <c r="N686">
        <f t="shared" si="98"/>
        <v>-2417.6026518360195</v>
      </c>
      <c r="O686">
        <f t="shared" si="99"/>
        <v>-2.4749100000000026</v>
      </c>
    </row>
    <row r="687" spans="1:15" x14ac:dyDescent="0.25">
      <c r="A687">
        <v>324</v>
      </c>
      <c r="B687">
        <v>87.69</v>
      </c>
      <c r="C687">
        <v>0.95199999999999996</v>
      </c>
      <c r="D687">
        <f t="shared" si="92"/>
        <v>2.0000000000000018E-3</v>
      </c>
      <c r="E687">
        <f t="shared" si="93"/>
        <v>1.9429500700770987</v>
      </c>
      <c r="F687">
        <f t="shared" si="94"/>
        <v>-2.1363051615525673E-2</v>
      </c>
      <c r="G687">
        <f t="shared" si="95"/>
        <v>-7.1973141206966448E-2</v>
      </c>
      <c r="H687">
        <f t="shared" si="96"/>
        <v>-2.519999999999996</v>
      </c>
      <c r="M687">
        <f t="shared" si="97"/>
        <v>7.4633528444928996E-3</v>
      </c>
      <c r="N687">
        <f t="shared" si="98"/>
        <v>-2361.2442754056742</v>
      </c>
      <c r="O687">
        <f t="shared" si="99"/>
        <v>-2.3990399999999963</v>
      </c>
    </row>
    <row r="688" spans="1:15" x14ac:dyDescent="0.25">
      <c r="A688">
        <v>325</v>
      </c>
      <c r="B688">
        <v>85.17</v>
      </c>
      <c r="C688">
        <v>0.95399999999999996</v>
      </c>
      <c r="D688">
        <f t="shared" si="92"/>
        <v>-8.0000000000000071E-3</v>
      </c>
      <c r="E688">
        <f t="shared" si="93"/>
        <v>1.9302866472455196</v>
      </c>
      <c r="F688">
        <f t="shared" si="94"/>
        <v>-2.0451625295904902E-2</v>
      </c>
      <c r="G688">
        <f t="shared" si="95"/>
        <v>0.28732387781700525</v>
      </c>
      <c r="H688">
        <f t="shared" si="96"/>
        <v>-2.460000000000008</v>
      </c>
      <c r="M688">
        <f t="shared" si="97"/>
        <v>7.0582505106353841E-3</v>
      </c>
      <c r="N688">
        <f t="shared" si="98"/>
        <v>-2304.1665116988438</v>
      </c>
      <c r="O688">
        <f t="shared" si="99"/>
        <v>-2.3468400000000158</v>
      </c>
    </row>
    <row r="689" spans="1:15" x14ac:dyDescent="0.25">
      <c r="A689">
        <v>326</v>
      </c>
      <c r="B689">
        <v>82.71</v>
      </c>
      <c r="C689">
        <v>0.94599999999999995</v>
      </c>
      <c r="D689">
        <f t="shared" si="92"/>
        <v>-5.0000000000000044E-3</v>
      </c>
      <c r="E689">
        <f t="shared" si="93"/>
        <v>1.9175580208254361</v>
      </c>
      <c r="F689">
        <f t="shared" si="94"/>
        <v>-2.4108863598207259E-2</v>
      </c>
      <c r="G689">
        <f t="shared" si="95"/>
        <v>0.17996886936491666</v>
      </c>
      <c r="H689">
        <f t="shared" si="96"/>
        <v>-2.3999999999999915</v>
      </c>
      <c r="M689">
        <f t="shared" si="97"/>
        <v>6.6633991256461224E-3</v>
      </c>
      <c r="N689">
        <f t="shared" si="98"/>
        <v>-2246.386748701394</v>
      </c>
      <c r="O689">
        <f t="shared" si="99"/>
        <v>-2.2703999999999835</v>
      </c>
    </row>
    <row r="690" spans="1:15" x14ac:dyDescent="0.25">
      <c r="A690">
        <v>327</v>
      </c>
      <c r="B690">
        <v>80.31</v>
      </c>
      <c r="C690">
        <v>0.94099999999999995</v>
      </c>
      <c r="D690">
        <f t="shared" si="92"/>
        <v>-7.9999999999998961E-3</v>
      </c>
      <c r="E690">
        <f t="shared" si="93"/>
        <v>1.9047696259065952</v>
      </c>
      <c r="F690">
        <f t="shared" si="94"/>
        <v>-2.6410376572743116E-2</v>
      </c>
      <c r="G690">
        <f t="shared" si="95"/>
        <v>0.28748941568857361</v>
      </c>
      <c r="H690">
        <f t="shared" si="96"/>
        <v>-2.3500000000000085</v>
      </c>
      <c r="M690">
        <f t="shared" si="97"/>
        <v>6.278919136193788E-3</v>
      </c>
      <c r="N690">
        <f t="shared" si="98"/>
        <v>-2187.9225883907488</v>
      </c>
      <c r="O690">
        <f t="shared" si="99"/>
        <v>-2.2113500000000079</v>
      </c>
    </row>
    <row r="691" spans="1:15" x14ac:dyDescent="0.25">
      <c r="A691">
        <v>328</v>
      </c>
      <c r="B691">
        <v>77.959999999999994</v>
      </c>
      <c r="C691">
        <v>0.93300000000000005</v>
      </c>
      <c r="D691">
        <f t="shared" si="92"/>
        <v>-1.0000000000000009E-2</v>
      </c>
      <c r="E691">
        <f t="shared" si="93"/>
        <v>1.8918718304455837</v>
      </c>
      <c r="F691">
        <f t="shared" si="94"/>
        <v>-3.0118356253500032E-2</v>
      </c>
      <c r="G691">
        <f t="shared" si="95"/>
        <v>0.36143866618028436</v>
      </c>
      <c r="H691">
        <f t="shared" si="96"/>
        <v>-2.289999999999992</v>
      </c>
      <c r="M691">
        <f t="shared" si="97"/>
        <v>5.9049278280522473E-3</v>
      </c>
      <c r="N691">
        <f t="shared" si="98"/>
        <v>-2128.7918413720686</v>
      </c>
      <c r="O691">
        <f t="shared" si="99"/>
        <v>-2.1365699999999963</v>
      </c>
    </row>
    <row r="692" spans="1:15" x14ac:dyDescent="0.25">
      <c r="A692">
        <v>329</v>
      </c>
      <c r="B692">
        <v>75.67</v>
      </c>
      <c r="C692">
        <v>0.92300000000000004</v>
      </c>
      <c r="D692">
        <f t="shared" si="92"/>
        <v>-9.000000000000008E-3</v>
      </c>
      <c r="E692">
        <f t="shared" si="93"/>
        <v>1.8789237339675673</v>
      </c>
      <c r="F692">
        <f t="shared" si="94"/>
        <v>-3.4798298974087927E-2</v>
      </c>
      <c r="G692">
        <f t="shared" si="95"/>
        <v>0.32906952233955444</v>
      </c>
      <c r="H692">
        <f t="shared" si="96"/>
        <v>-2.2199999999999989</v>
      </c>
      <c r="M692">
        <f t="shared" si="97"/>
        <v>5.541539290175041E-3</v>
      </c>
      <c r="N692">
        <f t="shared" si="98"/>
        <v>-2069.0125214507148</v>
      </c>
      <c r="O692">
        <f t="shared" si="99"/>
        <v>-2.0490599999999999</v>
      </c>
    </row>
    <row r="693" spans="1:15" x14ac:dyDescent="0.25">
      <c r="A693">
        <v>330</v>
      </c>
      <c r="B693">
        <v>73.45</v>
      </c>
      <c r="C693">
        <v>0.91400000000000003</v>
      </c>
      <c r="D693">
        <f t="shared" si="92"/>
        <v>3.0000000000000027E-3</v>
      </c>
      <c r="E693">
        <f t="shared" si="93"/>
        <v>1.8659918001262754</v>
      </c>
      <c r="F693">
        <f t="shared" si="94"/>
        <v>-3.9053804266168564E-2</v>
      </c>
      <c r="G693">
        <f t="shared" si="95"/>
        <v>-0.10978319686233352</v>
      </c>
      <c r="H693">
        <f t="shared" si="96"/>
        <v>-2.1599999999999966</v>
      </c>
      <c r="M693">
        <f t="shared" si="97"/>
        <v>5.1888643797446668E-3</v>
      </c>
      <c r="N693">
        <f t="shared" si="98"/>
        <v>-2008.6028401426256</v>
      </c>
      <c r="O693">
        <f t="shared" si="99"/>
        <v>-1.9742399999999984</v>
      </c>
    </row>
    <row r="694" spans="1:15" x14ac:dyDescent="0.25">
      <c r="A694">
        <v>331</v>
      </c>
      <c r="B694">
        <v>71.290000000000006</v>
      </c>
      <c r="C694">
        <v>0.91700000000000004</v>
      </c>
      <c r="D694">
        <f t="shared" si="92"/>
        <v>-1.4000000000000012E-2</v>
      </c>
      <c r="E694">
        <f t="shared" si="93"/>
        <v>1.8530286147129897</v>
      </c>
      <c r="F694">
        <f t="shared" si="94"/>
        <v>-3.7630664329978893E-2</v>
      </c>
      <c r="G694">
        <f t="shared" si="95"/>
        <v>0.51455057126006709</v>
      </c>
      <c r="H694">
        <f t="shared" si="96"/>
        <v>-2.1000000000000085</v>
      </c>
      <c r="M694">
        <f t="shared" si="97"/>
        <v>4.8470106882077231E-3</v>
      </c>
      <c r="N694">
        <f t="shared" si="98"/>
        <v>-1947.5812011242801</v>
      </c>
      <c r="O694">
        <f t="shared" si="99"/>
        <v>-1.9257000000000071</v>
      </c>
    </row>
    <row r="695" spans="1:15" x14ac:dyDescent="0.25">
      <c r="A695">
        <v>332</v>
      </c>
      <c r="B695">
        <v>69.19</v>
      </c>
      <c r="C695">
        <v>0.90300000000000002</v>
      </c>
      <c r="D695">
        <f t="shared" si="92"/>
        <v>-8.0000000000000071E-3</v>
      </c>
      <c r="E695">
        <f t="shared" si="93"/>
        <v>1.840043330603494</v>
      </c>
      <c r="F695">
        <f t="shared" si="94"/>
        <v>-4.4312249686494193E-2</v>
      </c>
      <c r="G695">
        <f t="shared" si="95"/>
        <v>0.29734721473232767</v>
      </c>
      <c r="H695">
        <f t="shared" si="96"/>
        <v>-2.039999999999992</v>
      </c>
      <c r="M695">
        <f t="shared" si="97"/>
        <v>4.5160825083065161E-3</v>
      </c>
      <c r="N695">
        <f t="shared" si="98"/>
        <v>-1885.9661946239676</v>
      </c>
      <c r="O695">
        <f t="shared" si="99"/>
        <v>-1.8421199999999958</v>
      </c>
    </row>
    <row r="696" spans="1:15" x14ac:dyDescent="0.25">
      <c r="A696">
        <v>333</v>
      </c>
      <c r="B696">
        <v>67.150000000000006</v>
      </c>
      <c r="C696">
        <v>0.89500000000000002</v>
      </c>
      <c r="D696">
        <f t="shared" si="92"/>
        <v>-6.0000000000000053E-3</v>
      </c>
      <c r="E696">
        <f t="shared" si="93"/>
        <v>1.8270460170047342</v>
      </c>
      <c r="F696">
        <f t="shared" si="94"/>
        <v>-4.8176964684088018E-2</v>
      </c>
      <c r="G696">
        <f t="shared" si="95"/>
        <v>0.22590093985593915</v>
      </c>
      <c r="H696">
        <f t="shared" si="96"/>
        <v>-1.9699999999999989</v>
      </c>
      <c r="M696">
        <f t="shared" si="97"/>
        <v>4.1961808021171122E-3</v>
      </c>
      <c r="N696">
        <f t="shared" si="98"/>
        <v>-1823.7765917560264</v>
      </c>
      <c r="O696">
        <f t="shared" si="99"/>
        <v>-1.7631499999999896</v>
      </c>
    </row>
    <row r="697" spans="1:15" x14ac:dyDescent="0.25">
      <c r="A697">
        <v>334</v>
      </c>
      <c r="B697">
        <v>65.180000000000007</v>
      </c>
      <c r="C697">
        <v>0.88900000000000001</v>
      </c>
      <c r="D697">
        <f t="shared" si="92"/>
        <v>0</v>
      </c>
      <c r="E697">
        <f t="shared" si="93"/>
        <v>1.8141143561291255</v>
      </c>
      <c r="F697">
        <f t="shared" si="94"/>
        <v>-5.1098239029786302E-2</v>
      </c>
      <c r="G697">
        <f t="shared" si="95"/>
        <v>0</v>
      </c>
      <c r="H697">
        <f t="shared" si="96"/>
        <v>-1.9000000000000057</v>
      </c>
      <c r="M697">
        <f t="shared" si="97"/>
        <v>3.8874031701042209E-3</v>
      </c>
      <c r="N697">
        <f t="shared" si="98"/>
        <v>-1761.0313387998406</v>
      </c>
      <c r="O697">
        <f t="shared" si="99"/>
        <v>-1.689100000000012</v>
      </c>
    </row>
    <row r="698" spans="1:15" x14ac:dyDescent="0.25">
      <c r="A698">
        <v>335</v>
      </c>
      <c r="B698">
        <v>63.28</v>
      </c>
      <c r="C698">
        <v>0.88900000000000001</v>
      </c>
      <c r="D698">
        <f t="shared" si="92"/>
        <v>-1.0000000000000009E-2</v>
      </c>
      <c r="E698">
        <f t="shared" si="93"/>
        <v>1.8012664704896202</v>
      </c>
      <c r="F698">
        <f t="shared" si="94"/>
        <v>-5.1098239029786302E-2</v>
      </c>
      <c r="G698">
        <f t="shared" si="95"/>
        <v>0.38336206738261591</v>
      </c>
      <c r="H698">
        <f t="shared" si="96"/>
        <v>-1.8400000000000034</v>
      </c>
      <c r="M698">
        <f t="shared" si="97"/>
        <v>3.5898438212021494E-3</v>
      </c>
      <c r="N698">
        <f t="shared" si="98"/>
        <v>-1697.7495514252953</v>
      </c>
      <c r="O698">
        <f t="shared" si="99"/>
        <v>-1.6357600000000012</v>
      </c>
    </row>
    <row r="699" spans="1:15" x14ac:dyDescent="0.25">
      <c r="A699">
        <v>336</v>
      </c>
      <c r="B699">
        <v>61.44</v>
      </c>
      <c r="C699">
        <v>0.879</v>
      </c>
      <c r="D699">
        <f t="shared" si="92"/>
        <v>-2.0000000000000018E-2</v>
      </c>
      <c r="E699">
        <f t="shared" si="93"/>
        <v>1.7884512070234555</v>
      </c>
      <c r="F699">
        <f t="shared" si="94"/>
        <v>-5.6011124926228104E-2</v>
      </c>
      <c r="G699">
        <f t="shared" si="95"/>
        <v>0.78736337431270464</v>
      </c>
      <c r="H699">
        <f t="shared" si="96"/>
        <v>-1.769999999999996</v>
      </c>
      <c r="M699">
        <f t="shared" si="97"/>
        <v>3.303593543931511E-3</v>
      </c>
      <c r="N699">
        <f t="shared" si="98"/>
        <v>-1633.9505088664894</v>
      </c>
      <c r="O699">
        <f t="shared" si="99"/>
        <v>-1.5558299999999949</v>
      </c>
    </row>
    <row r="700" spans="1:15" x14ac:dyDescent="0.25">
      <c r="A700">
        <v>337</v>
      </c>
      <c r="B700">
        <v>59.67</v>
      </c>
      <c r="C700">
        <v>0.85899999999999999</v>
      </c>
      <c r="D700">
        <f t="shared" si="92"/>
        <v>-2.200000000000002E-2</v>
      </c>
      <c r="E700">
        <f t="shared" si="93"/>
        <v>1.775756037844098</v>
      </c>
      <c r="F700">
        <f t="shared" si="94"/>
        <v>-6.6006836168757702E-2</v>
      </c>
      <c r="G700">
        <f t="shared" si="95"/>
        <v>0.89762937063930626</v>
      </c>
      <c r="H700">
        <f t="shared" si="96"/>
        <v>-1.7000000000000028</v>
      </c>
      <c r="M700">
        <f t="shared" si="97"/>
        <v>3.0287396785603788E-3</v>
      </c>
      <c r="N700">
        <f t="shared" si="98"/>
        <v>-1569.6536480454336</v>
      </c>
      <c r="O700">
        <f t="shared" si="99"/>
        <v>-1.4603000000000075</v>
      </c>
    </row>
    <row r="701" spans="1:15" x14ac:dyDescent="0.25">
      <c r="A701">
        <v>338</v>
      </c>
      <c r="B701">
        <v>57.97</v>
      </c>
      <c r="C701">
        <v>0.83699999999999997</v>
      </c>
      <c r="D701">
        <f t="shared" si="92"/>
        <v>-1.6000000000000014E-2</v>
      </c>
      <c r="E701">
        <f t="shared" si="93"/>
        <v>1.7632033003707717</v>
      </c>
      <c r="F701">
        <f t="shared" si="94"/>
        <v>-7.7274542006740027E-2</v>
      </c>
      <c r="G701">
        <f t="shared" si="95"/>
        <v>0.67673107700487267</v>
      </c>
      <c r="H701">
        <f t="shared" si="96"/>
        <v>-1.6299999999999955</v>
      </c>
      <c r="M701">
        <f t="shared" si="97"/>
        <v>2.7653660903188466E-3</v>
      </c>
      <c r="N701">
        <f t="shared" si="98"/>
        <v>-1504.8785576475916</v>
      </c>
      <c r="O701">
        <f t="shared" si="99"/>
        <v>-1.3643099999999924</v>
      </c>
    </row>
    <row r="702" spans="1:15" x14ac:dyDescent="0.25">
      <c r="A702">
        <v>339</v>
      </c>
      <c r="B702">
        <v>56.34</v>
      </c>
      <c r="C702">
        <v>0.82099999999999995</v>
      </c>
      <c r="D702">
        <f t="shared" si="92"/>
        <v>-8.999999999999897E-3</v>
      </c>
      <c r="E702">
        <f t="shared" si="93"/>
        <v>1.7508168426497546</v>
      </c>
      <c r="F702">
        <f t="shared" si="94"/>
        <v>-8.5656842880559247E-2</v>
      </c>
      <c r="G702">
        <f t="shared" si="95"/>
        <v>0.39255437524421427</v>
      </c>
      <c r="H702">
        <f t="shared" si="96"/>
        <v>-1.5600000000000023</v>
      </c>
      <c r="M702">
        <f t="shared" si="97"/>
        <v>2.5135531436752947E-3</v>
      </c>
      <c r="N702">
        <f t="shared" si="98"/>
        <v>-1439.6449721510296</v>
      </c>
      <c r="O702">
        <f t="shared" si="99"/>
        <v>-1.2807600000000043</v>
      </c>
    </row>
    <row r="703" spans="1:15" x14ac:dyDescent="0.25">
      <c r="A703">
        <v>340</v>
      </c>
      <c r="B703">
        <v>54.78</v>
      </c>
      <c r="C703">
        <v>0.81200000000000006</v>
      </c>
      <c r="D703">
        <f t="shared" si="92"/>
        <v>-3.0000000000000027E-3</v>
      </c>
      <c r="E703">
        <f t="shared" si="93"/>
        <v>1.7386220279179425</v>
      </c>
      <c r="F703">
        <f t="shared" si="94"/>
        <v>-9.0443970758824668E-2</v>
      </c>
      <c r="G703">
        <f t="shared" si="95"/>
        <v>0.13422397555684212</v>
      </c>
      <c r="H703">
        <f t="shared" si="96"/>
        <v>-1.490000000000002</v>
      </c>
      <c r="M703">
        <f t="shared" si="97"/>
        <v>2.2733776776823261E-3</v>
      </c>
      <c r="N703">
        <f t="shared" si="98"/>
        <v>-1373.9727658110069</v>
      </c>
      <c r="O703">
        <f t="shared" si="99"/>
        <v>-1.2098799999999985</v>
      </c>
    </row>
    <row r="704" spans="1:15" x14ac:dyDescent="0.25">
      <c r="A704">
        <v>341</v>
      </c>
      <c r="B704">
        <v>53.29</v>
      </c>
      <c r="C704">
        <v>0.80900000000000005</v>
      </c>
      <c r="D704">
        <f t="shared" si="92"/>
        <v>2.0000000000000018E-3</v>
      </c>
      <c r="E704">
        <f t="shared" si="93"/>
        <v>1.7266457202409118</v>
      </c>
      <c r="F704">
        <f t="shared" si="94"/>
        <v>-9.2051478387727662E-2</v>
      </c>
      <c r="G704">
        <f t="shared" si="95"/>
        <v>-9.1422067103496152E-2</v>
      </c>
      <c r="H704">
        <f t="shared" si="96"/>
        <v>-1.4200000000000017</v>
      </c>
      <c r="M704">
        <f t="shared" si="97"/>
        <v>2.0449129824003025E-3</v>
      </c>
      <c r="N704">
        <f t="shared" si="98"/>
        <v>-1307.8819466018672</v>
      </c>
      <c r="O704">
        <f t="shared" si="99"/>
        <v>-1.1487800000000017</v>
      </c>
    </row>
    <row r="705" spans="1:15" x14ac:dyDescent="0.25">
      <c r="A705">
        <v>342</v>
      </c>
      <c r="B705">
        <v>51.87</v>
      </c>
      <c r="C705">
        <v>0.81100000000000005</v>
      </c>
      <c r="D705">
        <f t="shared" si="92"/>
        <v>-2.0000000000000018E-3</v>
      </c>
      <c r="E705">
        <f t="shared" si="93"/>
        <v>1.7149162479935849</v>
      </c>
      <c r="F705">
        <f t="shared" si="94"/>
        <v>-9.0979145788843946E-2</v>
      </c>
      <c r="G705">
        <f t="shared" si="95"/>
        <v>9.433776184139446E-2</v>
      </c>
      <c r="H705">
        <f t="shared" si="96"/>
        <v>-1.3399999999999963</v>
      </c>
      <c r="M705">
        <f t="shared" si="97"/>
        <v>1.8282287764056161E-3</v>
      </c>
      <c r="N705">
        <f t="shared" si="98"/>
        <v>-1241.3926501180297</v>
      </c>
      <c r="O705">
        <f t="shared" si="99"/>
        <v>-1.08674</v>
      </c>
    </row>
    <row r="706" spans="1:15" x14ac:dyDescent="0.25">
      <c r="A706">
        <v>343</v>
      </c>
      <c r="B706">
        <v>50.53</v>
      </c>
      <c r="C706">
        <v>0.80900000000000005</v>
      </c>
      <c r="D706">
        <f t="shared" si="92"/>
        <v>5.9999999999998943E-3</v>
      </c>
      <c r="E706">
        <f t="shared" si="93"/>
        <v>1.7035492982382305</v>
      </c>
      <c r="F706">
        <f t="shared" si="94"/>
        <v>-9.2051478387727662E-2</v>
      </c>
      <c r="G706">
        <f t="shared" si="95"/>
        <v>-0.29028664367543455</v>
      </c>
      <c r="H706">
        <f t="shared" si="96"/>
        <v>-1.2700000000000031</v>
      </c>
      <c r="M706">
        <f t="shared" si="97"/>
        <v>1.6233911853910125E-3</v>
      </c>
      <c r="N706">
        <f t="shared" si="98"/>
        <v>-1174.5251334360084</v>
      </c>
      <c r="O706">
        <f t="shared" si="99"/>
        <v>-1.027430000000003</v>
      </c>
    </row>
    <row r="707" spans="1:15" x14ac:dyDescent="0.25">
      <c r="A707">
        <v>344</v>
      </c>
      <c r="B707">
        <v>49.26</v>
      </c>
      <c r="C707">
        <v>0.81499999999999995</v>
      </c>
      <c r="D707">
        <f t="shared" si="92"/>
        <v>1.2000000000000011E-2</v>
      </c>
      <c r="E707">
        <f t="shared" si="93"/>
        <v>1.6924944075030843</v>
      </c>
      <c r="F707">
        <f t="shared" si="94"/>
        <v>-8.8842391260023412E-2</v>
      </c>
      <c r="G707">
        <f t="shared" si="95"/>
        <v>-0.59267235188876755</v>
      </c>
      <c r="H707">
        <f t="shared" si="96"/>
        <v>-1.1999999999999957</v>
      </c>
      <c r="M707">
        <f t="shared" si="97"/>
        <v>1.4304627218645531E-3</v>
      </c>
      <c r="N707">
        <f t="shared" si="98"/>
        <v>-1107.2997689392828</v>
      </c>
      <c r="O707">
        <f t="shared" si="99"/>
        <v>-0.97799999999999288</v>
      </c>
    </row>
    <row r="708" spans="1:15" x14ac:dyDescent="0.25">
      <c r="A708">
        <v>345</v>
      </c>
      <c r="B708">
        <v>48.06</v>
      </c>
      <c r="C708">
        <v>0.82699999999999996</v>
      </c>
      <c r="D708">
        <f t="shared" ref="D708:D721" si="100">C709-C708</f>
        <v>9.000000000000008E-3</v>
      </c>
      <c r="E708">
        <f t="shared" ref="E708:E722" si="101">LOG(B708)</f>
        <v>1.6817837664678814</v>
      </c>
      <c r="F708">
        <f t="shared" ref="F708:F722" si="102">LOG(C708)</f>
        <v>-8.2494490447453356E-2</v>
      </c>
      <c r="G708">
        <f t="shared" ref="G708:G722" si="103">(F709-F708)/(E709-E708)</f>
        <v>-0.45491835164996203</v>
      </c>
      <c r="H708">
        <f t="shared" ref="H708:H721" si="104">B709-B708</f>
        <v>-1.1300000000000026</v>
      </c>
      <c r="M708">
        <f t="shared" ref="M708:M722" si="105">$K$39*((1-COS(RADIANS(A708))+($K$39/$K$38)*(1-SQRT(1-(($K$39/$K$38)^2)*SIN(RADIANS(A708))))))</f>
        <v>1.2495022659537094E-3</v>
      </c>
      <c r="N708">
        <f t="shared" ref="N708:N722" si="106">$K$39*($K$41^2)*((SIN(RADIANS(A708))))+($K$40/2)*(SIN(2*RADIANS(A708)))</f>
        <v>-1039.737038107947</v>
      </c>
      <c r="O708">
        <f t="shared" ref="O708:O722" si="107">(C708*100000)*((B709/100000)-(B708/100000))</f>
        <v>-0.93451000000000028</v>
      </c>
    </row>
    <row r="709" spans="1:15" x14ac:dyDescent="0.25">
      <c r="A709">
        <v>346</v>
      </c>
      <c r="B709">
        <v>46.93</v>
      </c>
      <c r="C709">
        <v>0.83599999999999997</v>
      </c>
      <c r="D709">
        <f t="shared" si="100"/>
        <v>5.0000000000000044E-3</v>
      </c>
      <c r="E709">
        <f t="shared" si="101"/>
        <v>1.6714505542124947</v>
      </c>
      <c r="F709">
        <f t="shared" si="102"/>
        <v>-7.779372256098363E-2</v>
      </c>
      <c r="G709">
        <f t="shared" si="103"/>
        <v>-0.2660898315401381</v>
      </c>
      <c r="H709">
        <f t="shared" si="104"/>
        <v>-1.0399999999999991</v>
      </c>
      <c r="M709">
        <f t="shared" si="105"/>
        <v>1.0805650473204866E-3</v>
      </c>
      <c r="N709">
        <f t="shared" si="106"/>
        <v>-971.85752527497903</v>
      </c>
      <c r="O709">
        <f t="shared" si="107"/>
        <v>-0.86944000000000299</v>
      </c>
    </row>
    <row r="710" spans="1:15" x14ac:dyDescent="0.25">
      <c r="A710">
        <v>347</v>
      </c>
      <c r="B710">
        <v>45.89</v>
      </c>
      <c r="C710">
        <v>0.84099999999999997</v>
      </c>
      <c r="D710">
        <f t="shared" si="100"/>
        <v>-5.0000000000000044E-3</v>
      </c>
      <c r="E710">
        <f t="shared" si="101"/>
        <v>1.6617180576946593</v>
      </c>
      <c r="F710">
        <f t="shared" si="102"/>
        <v>-7.5204004202087837E-2</v>
      </c>
      <c r="G710">
        <f t="shared" si="103"/>
        <v>0.27623654739802783</v>
      </c>
      <c r="H710">
        <f t="shared" si="104"/>
        <v>-0.98000000000000398</v>
      </c>
      <c r="M710">
        <f t="shared" si="105"/>
        <v>9.2370262819352572E-4</v>
      </c>
      <c r="N710">
        <f t="shared" si="106"/>
        <v>-903.68191135110806</v>
      </c>
      <c r="O710">
        <f t="shared" si="107"/>
        <v>-0.8241800000000018</v>
      </c>
    </row>
    <row r="711" spans="1:15" x14ac:dyDescent="0.25">
      <c r="A711">
        <v>348</v>
      </c>
      <c r="B711">
        <v>44.91</v>
      </c>
      <c r="C711">
        <v>0.83599999999999997</v>
      </c>
      <c r="D711">
        <f t="shared" si="100"/>
        <v>-1.2000000000000011E-2</v>
      </c>
      <c r="E711">
        <f t="shared" si="101"/>
        <v>1.6523430550627147</v>
      </c>
      <c r="F711">
        <f t="shared" si="102"/>
        <v>-7.779372256098363E-2</v>
      </c>
      <c r="G711">
        <f t="shared" si="103"/>
        <v>0.72231146603996699</v>
      </c>
      <c r="H711">
        <f t="shared" si="104"/>
        <v>-0.88999999999999346</v>
      </c>
      <c r="M711">
        <f t="shared" si="105"/>
        <v>7.7896288752232832E-4</v>
      </c>
      <c r="N711">
        <f t="shared" si="106"/>
        <v>-835.23096752014465</v>
      </c>
      <c r="O711">
        <f t="shared" si="107"/>
        <v>-0.74403999999999537</v>
      </c>
    </row>
    <row r="712" spans="1:15" x14ac:dyDescent="0.25">
      <c r="A712">
        <v>349</v>
      </c>
      <c r="B712">
        <v>44.02</v>
      </c>
      <c r="C712">
        <v>0.82399999999999995</v>
      </c>
      <c r="D712">
        <f t="shared" si="100"/>
        <v>-3.0000000000000027E-3</v>
      </c>
      <c r="E712">
        <f t="shared" si="101"/>
        <v>1.6436500382173291</v>
      </c>
      <c r="F712">
        <f t="shared" si="102"/>
        <v>-8.4072788302884227E-2</v>
      </c>
      <c r="G712">
        <f t="shared" si="103"/>
        <v>0.19397477993574747</v>
      </c>
      <c r="H712">
        <f t="shared" si="104"/>
        <v>-0.82000000000000028</v>
      </c>
      <c r="M712">
        <f t="shared" si="105"/>
        <v>6.463900062588366E-4</v>
      </c>
      <c r="N712">
        <f t="shared" si="106"/>
        <v>-766.52554890671843</v>
      </c>
      <c r="O712">
        <f t="shared" si="107"/>
        <v>-0.6756799999999985</v>
      </c>
    </row>
    <row r="713" spans="1:15" x14ac:dyDescent="0.25">
      <c r="A713">
        <v>350</v>
      </c>
      <c r="B713">
        <v>43.2</v>
      </c>
      <c r="C713">
        <v>0.82099999999999995</v>
      </c>
      <c r="D713">
        <f t="shared" si="100"/>
        <v>-3.0000000000000027E-3</v>
      </c>
      <c r="E713">
        <f t="shared" si="101"/>
        <v>1.6354837468149122</v>
      </c>
      <c r="F713">
        <f t="shared" si="102"/>
        <v>-8.5656842880559247E-2</v>
      </c>
      <c r="G713">
        <f t="shared" si="103"/>
        <v>0.20902478697350124</v>
      </c>
      <c r="H713">
        <f t="shared" si="104"/>
        <v>-0.75</v>
      </c>
      <c r="M713">
        <f t="shared" si="105"/>
        <v>5.2602445377087812E-4</v>
      </c>
      <c r="N713">
        <f t="shared" si="106"/>
        <v>-697.58658821837469</v>
      </c>
      <c r="O713">
        <f t="shared" si="107"/>
        <v>-0.61575000000000157</v>
      </c>
    </row>
    <row r="714" spans="1:15" x14ac:dyDescent="0.25">
      <c r="A714">
        <v>351</v>
      </c>
      <c r="B714">
        <v>42.45</v>
      </c>
      <c r="C714">
        <v>0.81799999999999995</v>
      </c>
      <c r="D714">
        <f t="shared" si="100"/>
        <v>5.0000000000000044E-3</v>
      </c>
      <c r="E714">
        <f t="shared" si="101"/>
        <v>1.6278776945799716</v>
      </c>
      <c r="F714">
        <f t="shared" si="102"/>
        <v>-8.7246696328677029E-2</v>
      </c>
      <c r="G714">
        <f t="shared" si="103"/>
        <v>-0.38889136801527147</v>
      </c>
      <c r="H714">
        <f t="shared" si="104"/>
        <v>-0.66000000000000369</v>
      </c>
      <c r="M714">
        <f t="shared" si="105"/>
        <v>4.1790297539188765E-4</v>
      </c>
      <c r="N714">
        <f t="shared" si="106"/>
        <v>-628.43508936392288</v>
      </c>
      <c r="O714">
        <f t="shared" si="107"/>
        <v>-0.53988000000000425</v>
      </c>
    </row>
    <row r="715" spans="1:15" x14ac:dyDescent="0.25">
      <c r="A715">
        <v>352</v>
      </c>
      <c r="B715">
        <v>41.79</v>
      </c>
      <c r="C715">
        <v>0.82299999999999995</v>
      </c>
      <c r="D715">
        <f t="shared" si="100"/>
        <v>8.0000000000000071E-3</v>
      </c>
      <c r="E715">
        <f t="shared" si="101"/>
        <v>1.6210723711436259</v>
      </c>
      <c r="F715">
        <f t="shared" si="102"/>
        <v>-8.4600164787730178E-2</v>
      </c>
      <c r="G715">
        <f t="shared" si="103"/>
        <v>-0.68033733512271999</v>
      </c>
      <c r="H715">
        <f t="shared" si="104"/>
        <v>-0.58999999999999631</v>
      </c>
      <c r="M715">
        <f t="shared" si="105"/>
        <v>3.2205858111095288E-4</v>
      </c>
      <c r="N715">
        <f t="shared" si="106"/>
        <v>-559.09212105005372</v>
      </c>
      <c r="O715">
        <f t="shared" si="107"/>
        <v>-0.48556999999999395</v>
      </c>
    </row>
    <row r="716" spans="1:15" x14ac:dyDescent="0.25">
      <c r="A716">
        <v>353</v>
      </c>
      <c r="B716">
        <v>41.2</v>
      </c>
      <c r="C716">
        <v>0.83099999999999996</v>
      </c>
      <c r="D716">
        <f t="shared" si="100"/>
        <v>7.0000000000000062E-3</v>
      </c>
      <c r="E716">
        <f t="shared" si="101"/>
        <v>1.6148972160331345</v>
      </c>
      <c r="F716">
        <f t="shared" si="102"/>
        <v>-8.0398976215889026E-2</v>
      </c>
      <c r="G716">
        <f t="shared" si="103"/>
        <v>-0.67344065358919003</v>
      </c>
      <c r="H716">
        <f t="shared" si="104"/>
        <v>-0.51000000000000512</v>
      </c>
      <c r="M716">
        <f t="shared" si="105"/>
        <v>2.3852053540665755E-4</v>
      </c>
      <c r="N716">
        <f t="shared" si="106"/>
        <v>-489.5788103581304</v>
      </c>
      <c r="O716">
        <f t="shared" si="107"/>
        <v>-0.42381000000000579</v>
      </c>
    </row>
    <row r="717" spans="1:15" x14ac:dyDescent="0.25">
      <c r="A717">
        <v>354</v>
      </c>
      <c r="B717">
        <v>40.69</v>
      </c>
      <c r="C717">
        <v>0.83799999999999997</v>
      </c>
      <c r="D717">
        <f t="shared" si="100"/>
        <v>6.0000000000000053E-3</v>
      </c>
      <c r="E717">
        <f t="shared" si="101"/>
        <v>1.6094876898532853</v>
      </c>
      <c r="F717">
        <f t="shared" si="102"/>
        <v>-7.6755981369723517E-2</v>
      </c>
      <c r="G717">
        <f t="shared" si="103"/>
        <v>-0.67153926921572682</v>
      </c>
      <c r="H717">
        <f t="shared" si="104"/>
        <v>-0.42999999999999972</v>
      </c>
      <c r="M717">
        <f t="shared" si="105"/>
        <v>1.6731434822818211E-4</v>
      </c>
      <c r="N717">
        <f t="shared" si="106"/>
        <v>-419.91633630315556</v>
      </c>
      <c r="O717">
        <f t="shared" si="107"/>
        <v>-0.36033999999999966</v>
      </c>
    </row>
    <row r="718" spans="1:15" x14ac:dyDescent="0.25">
      <c r="A718">
        <v>355</v>
      </c>
      <c r="B718">
        <v>40.26</v>
      </c>
      <c r="C718">
        <v>0.84399999999999997</v>
      </c>
      <c r="D718">
        <f t="shared" si="100"/>
        <v>0</v>
      </c>
      <c r="E718">
        <f t="shared" si="101"/>
        <v>1.6048737705526357</v>
      </c>
      <c r="F718">
        <f t="shared" si="102"/>
        <v>-7.3657553374344958E-2</v>
      </c>
      <c r="G718">
        <f t="shared" si="103"/>
        <v>0</v>
      </c>
      <c r="H718">
        <f t="shared" si="104"/>
        <v>-0.35999999999999943</v>
      </c>
      <c r="M718">
        <f t="shared" si="105"/>
        <v>1.0846176712639259E-4</v>
      </c>
      <c r="N718">
        <f t="shared" si="106"/>
        <v>-350.12592337682787</v>
      </c>
      <c r="O718">
        <f t="shared" si="107"/>
        <v>-0.30383999999999822</v>
      </c>
    </row>
    <row r="719" spans="1:15" x14ac:dyDescent="0.25">
      <c r="A719">
        <v>356</v>
      </c>
      <c r="B719">
        <v>39.9</v>
      </c>
      <c r="C719">
        <v>0.84399999999999997</v>
      </c>
      <c r="D719">
        <f t="shared" si="100"/>
        <v>-2.0000000000000018E-3</v>
      </c>
      <c r="E719">
        <f t="shared" si="101"/>
        <v>1.6009728956867482</v>
      </c>
      <c r="F719">
        <f t="shared" si="102"/>
        <v>-7.3657553374344958E-2</v>
      </c>
      <c r="G719">
        <f t="shared" si="103"/>
        <v>0.34941229189316109</v>
      </c>
      <c r="H719">
        <f t="shared" si="104"/>
        <v>-0.26999999999999602</v>
      </c>
      <c r="M719">
        <f t="shared" si="105"/>
        <v>6.1980770537687353E-5</v>
      </c>
      <c r="N719">
        <f t="shared" si="106"/>
        <v>-280.22883507673328</v>
      </c>
      <c r="O719">
        <f t="shared" si="107"/>
        <v>-0.22787999999999639</v>
      </c>
    </row>
    <row r="720" spans="1:15" x14ac:dyDescent="0.25">
      <c r="A720">
        <v>357</v>
      </c>
      <c r="B720">
        <v>39.630000000000003</v>
      </c>
      <c r="C720">
        <v>0.84199999999999997</v>
      </c>
      <c r="D720">
        <f t="shared" si="100"/>
        <v>2.0000000000000018E-3</v>
      </c>
      <c r="E720">
        <f t="shared" si="101"/>
        <v>1.5980240723341896</v>
      </c>
      <c r="F720">
        <f t="shared" si="102"/>
        <v>-7.4687908500350508E-2</v>
      </c>
      <c r="G720">
        <f t="shared" si="103"/>
        <v>-0.46891974160646316</v>
      </c>
      <c r="H720">
        <f t="shared" si="104"/>
        <v>-0.20000000000000284</v>
      </c>
      <c r="M720">
        <f t="shared" si="105"/>
        <v>2.7885562222642453E-5</v>
      </c>
      <c r="N720">
        <f t="shared" si="106"/>
        <v>-210.24636742359431</v>
      </c>
      <c r="O720">
        <f t="shared" si="107"/>
        <v>-0.1684000000000041</v>
      </c>
    </row>
    <row r="721" spans="1:15" x14ac:dyDescent="0.25">
      <c r="A721">
        <v>358</v>
      </c>
      <c r="B721">
        <v>39.43</v>
      </c>
      <c r="C721">
        <v>0.84399999999999997</v>
      </c>
      <c r="D721">
        <f t="shared" si="100"/>
        <v>4.0000000000000036E-3</v>
      </c>
      <c r="E721">
        <f t="shared" si="101"/>
        <v>1.5958267770732231</v>
      </c>
      <c r="F721">
        <f t="shared" si="102"/>
        <v>-7.3657553374344958E-2</v>
      </c>
      <c r="G721">
        <f t="shared" si="103"/>
        <v>-1.5512231230856446</v>
      </c>
      <c r="H721">
        <f t="shared" si="104"/>
        <v>-0.11999999999999744</v>
      </c>
      <c r="M721">
        <f t="shared" si="105"/>
        <v>6.1865668614134005E-6</v>
      </c>
      <c r="N721">
        <f t="shared" si="106"/>
        <v>-140.19984246857757</v>
      </c>
      <c r="O721">
        <f t="shared" si="107"/>
        <v>-0.10127999999999789</v>
      </c>
    </row>
    <row r="722" spans="1:15" x14ac:dyDescent="0.25">
      <c r="A722">
        <v>359</v>
      </c>
      <c r="B722">
        <v>39.31</v>
      </c>
      <c r="C722">
        <v>0.84799999999999998</v>
      </c>
      <c r="D722">
        <v>0</v>
      </c>
      <c r="E722">
        <f t="shared" si="101"/>
        <v>1.5945030438200891</v>
      </c>
      <c r="F722">
        <f t="shared" si="102"/>
        <v>-7.1604147743286189E-2</v>
      </c>
      <c r="G722">
        <f t="shared" si="103"/>
        <v>-4.490687428964571E-2</v>
      </c>
      <c r="H722">
        <v>0</v>
      </c>
      <c r="M722">
        <f t="shared" si="105"/>
        <v>-3.1095731926375054E-6</v>
      </c>
      <c r="N722">
        <f t="shared" si="106"/>
        <v>-70.11060179266191</v>
      </c>
      <c r="O722">
        <f t="shared" si="107"/>
        <v>-33.334879999999998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C8261-A718-4E58-86F5-C51184CE7C7D}">
  <dimension ref="A1:V722"/>
  <sheetViews>
    <sheetView zoomScale="80" zoomScaleNormal="80" workbookViewId="0">
      <selection activeCell="G3" sqref="G3"/>
    </sheetView>
  </sheetViews>
  <sheetFormatPr defaultRowHeight="15" x14ac:dyDescent="0.25"/>
  <cols>
    <col min="1" max="1" width="17" customWidth="1"/>
    <col min="2" max="2" width="12.7109375" customWidth="1"/>
    <col min="3" max="3" width="30.42578125" customWidth="1"/>
    <col min="4" max="4" width="38.28515625" customWidth="1"/>
    <col min="8" max="8" width="22.7109375" customWidth="1"/>
    <col min="10" max="10" width="19.28515625" customWidth="1"/>
    <col min="11" max="11" width="18.140625" customWidth="1"/>
    <col min="12" max="12" width="17" customWidth="1"/>
    <col min="13" max="13" width="17.7109375" customWidth="1"/>
    <col min="14" max="14" width="15.5703125" customWidth="1"/>
    <col min="15" max="15" width="15.140625" customWidth="1"/>
    <col min="16" max="16" width="15" customWidth="1"/>
    <col min="17" max="17" width="16.85546875" customWidth="1"/>
    <col min="18" max="18" width="12.7109375" customWidth="1"/>
    <col min="19" max="19" width="19.5703125" customWidth="1"/>
    <col min="20" max="20" width="16" customWidth="1"/>
    <col min="21" max="21" width="22.7109375" customWidth="1"/>
    <col min="22" max="22" width="26.28515625" customWidth="1"/>
  </cols>
  <sheetData>
    <row r="1" spans="1:22" x14ac:dyDescent="0.25">
      <c r="A1" t="s">
        <v>12</v>
      </c>
      <c r="L1" t="s">
        <v>70</v>
      </c>
      <c r="M1">
        <f>1/((5000/60)*360)</f>
        <v>3.3333333333333335E-5</v>
      </c>
    </row>
    <row r="2" spans="1:22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9</v>
      </c>
      <c r="H2" t="s">
        <v>13</v>
      </c>
      <c r="J2" s="1" t="s">
        <v>15</v>
      </c>
      <c r="K2" t="s">
        <v>16</v>
      </c>
      <c r="M2" t="s">
        <v>68</v>
      </c>
      <c r="N2" t="s">
        <v>54</v>
      </c>
      <c r="O2" t="s">
        <v>55</v>
      </c>
      <c r="P2" t="s">
        <v>64</v>
      </c>
      <c r="Q2" t="s">
        <v>57</v>
      </c>
      <c r="R2" t="s">
        <v>58</v>
      </c>
      <c r="S2" t="s">
        <v>59</v>
      </c>
      <c r="T2" t="s">
        <v>66</v>
      </c>
      <c r="U2" t="s">
        <v>61</v>
      </c>
      <c r="V2" t="s">
        <v>62</v>
      </c>
    </row>
    <row r="3" spans="1:22" x14ac:dyDescent="0.25">
      <c r="A3">
        <v>-360</v>
      </c>
      <c r="B3">
        <v>39.270000000000003</v>
      </c>
      <c r="C3">
        <v>0.92100000000000004</v>
      </c>
      <c r="D3">
        <f>C4-C3</f>
        <v>-4.8000000000000043E-2</v>
      </c>
      <c r="E3">
        <f>LOG(B3)</f>
        <v>1.5940609012704183</v>
      </c>
      <c r="F3">
        <f>LOG(C3)</f>
        <v>-3.5740369803151061E-2</v>
      </c>
      <c r="G3">
        <f>(F4-F3)/(E4-E3)</f>
        <v>-52.574416347368881</v>
      </c>
      <c r="H3">
        <f>B4-B3</f>
        <v>3.9999999999999147E-2</v>
      </c>
      <c r="J3">
        <v>0</v>
      </c>
      <c r="K3">
        <v>-8</v>
      </c>
      <c r="M3">
        <f>$K$39*((1-COS(RADIANS(A3))+($K$39/$K$38)*(1-SQRT(1-(($K$39/$K$38)^2)*SIN(RADIANS(A3))))))</f>
        <v>0</v>
      </c>
      <c r="N3">
        <f>$K$39*($K$41^2)*((SIN(RADIANS(A3))))+($K$40/2)*(SIN(2*RADIANS(A3)))</f>
        <v>2.7341603940460319E-12</v>
      </c>
      <c r="O3">
        <f>(C3*100000)*((B4/100000)-(B3/100000))</f>
        <v>3.6840000000000893E-2</v>
      </c>
      <c r="P3" s="2">
        <v>-12</v>
      </c>
      <c r="Q3">
        <f>1-EXP((-$K$14)*((P3-$K$16)/$K$17)^($K$15+1))</f>
        <v>0</v>
      </c>
      <c r="R3">
        <f>Q4-Q3</f>
        <v>2.3147880231833007E-5</v>
      </c>
      <c r="S3">
        <f>(R4)*($K$22)*($K$23)*($K$25)</f>
        <v>0.22323866405323964</v>
      </c>
      <c r="T3">
        <f>S3/(($K$20+$K$22)*1007)</f>
        <v>0.40582156153557897</v>
      </c>
      <c r="U3">
        <f>$K$24+T3</f>
        <v>298.40582156153556</v>
      </c>
      <c r="V3">
        <f>(B4*C4*$K$24)/(B3*C3)</f>
        <v>282.75677531895195</v>
      </c>
    </row>
    <row r="4" spans="1:22" x14ac:dyDescent="0.25">
      <c r="A4">
        <v>-359</v>
      </c>
      <c r="B4">
        <v>39.31</v>
      </c>
      <c r="C4">
        <v>0.873</v>
      </c>
      <c r="D4">
        <f t="shared" ref="D4:D67" si="0">C5-C4</f>
        <v>-3.8000000000000034E-2</v>
      </c>
      <c r="E4">
        <f t="shared" ref="E4:E67" si="1">LOG(B4)</f>
        <v>1.5945030438200891</v>
      </c>
      <c r="F4">
        <f t="shared" ref="F4:F67" si="2">LOG(C4)</f>
        <v>-5.8985756294430272E-2</v>
      </c>
      <c r="G4">
        <f t="shared" ref="G4:G67" si="3">(F5-F4)/(E5-E4)</f>
        <v>-14.600953912889153</v>
      </c>
      <c r="H4">
        <f t="shared" ref="H4:H67" si="4">B5-B4</f>
        <v>0.11999999999999744</v>
      </c>
      <c r="J4">
        <v>2</v>
      </c>
      <c r="K4">
        <v>-2.3279999999999998</v>
      </c>
      <c r="M4">
        <f t="shared" ref="M4:M67" si="5">$K$39*((1-COS(RADIANS(A4))+($K$39/$K$38)*(1-SQRT(1-(($K$39/$K$38)^2)*SIN(RADIANS(A4))))))</f>
        <v>1.5514359038088066E-5</v>
      </c>
      <c r="N4">
        <f t="shared" ref="N4:N67" si="6">$K$39*($K$41^2)*((SIN(RADIANS(A4))))+($K$40/2)*(SIN(2*RADIANS(A4)))</f>
        <v>194.74243336173376</v>
      </c>
      <c r="O4">
        <f t="shared" ref="O4:O67" si="7">(C4*100000)*((B5/100000)-(B4/100000))</f>
        <v>0.10475999999999781</v>
      </c>
      <c r="P4" s="2">
        <v>-11</v>
      </c>
      <c r="Q4">
        <f t="shared" ref="Q4:Q67" si="8">1-EXP((-$K$14)*((P4-$K$16)/$K$17)^($K$15+1))</f>
        <v>2.3147880231833007E-5</v>
      </c>
      <c r="R4">
        <f t="shared" ref="R4:R67" si="9">Q5-Q4</f>
        <v>1.620201592353876E-4</v>
      </c>
      <c r="S4">
        <f t="shared" ref="S4:S67" si="10">(R5)*($K$22)*($K$23)*($K$25)</f>
        <v>0.60575120726349685</v>
      </c>
      <c r="T4">
        <f t="shared" ref="T4:T67" si="11">S4/(($K$20+$K$22)*1007)</f>
        <v>1.1011842499429569</v>
      </c>
      <c r="U4">
        <f t="shared" ref="U4:U67" si="12">$K$24+T4</f>
        <v>299.10118424994295</v>
      </c>
      <c r="V4">
        <f t="shared" ref="V4:V67" si="13">(B5*C5*$K$24)/(B4*C4)</f>
        <v>285.89873193457709</v>
      </c>
    </row>
    <row r="5" spans="1:22" x14ac:dyDescent="0.25">
      <c r="A5">
        <v>-358</v>
      </c>
      <c r="B5">
        <v>39.43</v>
      </c>
      <c r="C5">
        <v>0.83499999999999996</v>
      </c>
      <c r="D5">
        <f t="shared" si="0"/>
        <v>-2.9999999999999916E-2</v>
      </c>
      <c r="E5">
        <f t="shared" si="1"/>
        <v>1.5958267770732231</v>
      </c>
      <c r="F5">
        <f t="shared" si="2"/>
        <v>-7.8313524516397934E-2</v>
      </c>
      <c r="G5">
        <f t="shared" si="3"/>
        <v>-7.2318888580970233</v>
      </c>
      <c r="H5">
        <f t="shared" si="4"/>
        <v>0.20000000000000284</v>
      </c>
      <c r="J5">
        <v>5</v>
      </c>
      <c r="K5">
        <v>0.28399999999999997</v>
      </c>
      <c r="M5">
        <f t="shared" si="5"/>
        <v>4.342879141329577E-5</v>
      </c>
      <c r="N5">
        <f t="shared" si="6"/>
        <v>389.4255415434879</v>
      </c>
      <c r="O5">
        <f t="shared" si="7"/>
        <v>0.16700000000000406</v>
      </c>
      <c r="P5" s="2">
        <v>-10</v>
      </c>
      <c r="Q5">
        <f t="shared" si="8"/>
        <v>1.851680394672206E-4</v>
      </c>
      <c r="R5">
        <f t="shared" si="9"/>
        <v>4.3963668871649375E-4</v>
      </c>
      <c r="S5">
        <f t="shared" si="10"/>
        <v>1.1788564772745354</v>
      </c>
      <c r="T5">
        <f t="shared" si="11"/>
        <v>2.1430220363610042</v>
      </c>
      <c r="U5">
        <f t="shared" si="12"/>
        <v>300.143022036361</v>
      </c>
      <c r="V5">
        <f t="shared" si="13"/>
        <v>288.75064580451067</v>
      </c>
    </row>
    <row r="6" spans="1:22" x14ac:dyDescent="0.25">
      <c r="A6">
        <v>-357</v>
      </c>
      <c r="B6">
        <v>39.630000000000003</v>
      </c>
      <c r="C6">
        <v>0.80500000000000005</v>
      </c>
      <c r="D6">
        <f t="shared" si="0"/>
        <v>-3.400000000000003E-2</v>
      </c>
      <c r="E6">
        <f t="shared" si="1"/>
        <v>1.5980240723341896</v>
      </c>
      <c r="F6">
        <f t="shared" si="2"/>
        <v>-9.4204119632131461E-2</v>
      </c>
      <c r="G6">
        <f t="shared" si="3"/>
        <v>-6.3555866446359417</v>
      </c>
      <c r="H6">
        <f t="shared" si="4"/>
        <v>0.26999999999999602</v>
      </c>
      <c r="J6">
        <v>10</v>
      </c>
      <c r="K6">
        <v>2.8109999999999999</v>
      </c>
      <c r="M6">
        <f t="shared" si="5"/>
        <v>8.3734800904415265E-5</v>
      </c>
      <c r="N6">
        <f t="shared" si="6"/>
        <v>583.99001744210773</v>
      </c>
      <c r="O6">
        <f t="shared" si="7"/>
        <v>0.21734999999999655</v>
      </c>
      <c r="P6" s="2">
        <v>-9</v>
      </c>
      <c r="Q6">
        <f t="shared" si="8"/>
        <v>6.2480472818371435E-4</v>
      </c>
      <c r="R6">
        <f t="shared" si="9"/>
        <v>8.5557990132989481E-4</v>
      </c>
      <c r="S6">
        <f t="shared" si="10"/>
        <v>1.9413170341791302</v>
      </c>
      <c r="T6">
        <f t="shared" si="11"/>
        <v>3.5290854009872872</v>
      </c>
      <c r="U6">
        <f t="shared" si="12"/>
        <v>301.5290854009873</v>
      </c>
      <c r="V6">
        <f t="shared" si="13"/>
        <v>287.35819372675508</v>
      </c>
    </row>
    <row r="7" spans="1:22" x14ac:dyDescent="0.25">
      <c r="A7">
        <v>-356</v>
      </c>
      <c r="B7">
        <v>39.9</v>
      </c>
      <c r="C7">
        <v>0.77100000000000002</v>
      </c>
      <c r="D7">
        <f t="shared" si="0"/>
        <v>-4.7000000000000042E-2</v>
      </c>
      <c r="E7">
        <f t="shared" si="1"/>
        <v>1.6009728956867482</v>
      </c>
      <c r="F7">
        <f t="shared" si="2"/>
        <v>-0.11294562194904302</v>
      </c>
      <c r="G7">
        <f t="shared" si="3"/>
        <v>-7.0024834922755703</v>
      </c>
      <c r="H7">
        <f t="shared" si="4"/>
        <v>0.35999999999999943</v>
      </c>
      <c r="J7">
        <v>50</v>
      </c>
      <c r="K7">
        <v>13.234999999999999</v>
      </c>
      <c r="M7">
        <f t="shared" si="5"/>
        <v>1.3642011013189286E-4</v>
      </c>
      <c r="N7">
        <f t="shared" si="6"/>
        <v>778.37659010251173</v>
      </c>
      <c r="O7">
        <f t="shared" si="7"/>
        <v>0.27755999999999836</v>
      </c>
      <c r="P7" s="2">
        <v>-8</v>
      </c>
      <c r="Q7">
        <f t="shared" si="8"/>
        <v>1.4803846295136092E-3</v>
      </c>
      <c r="R7">
        <f t="shared" si="9"/>
        <v>1.4089516990168915E-3</v>
      </c>
      <c r="S7">
        <f t="shared" si="10"/>
        <v>2.8909729640568598</v>
      </c>
      <c r="T7">
        <f t="shared" si="11"/>
        <v>5.2554478750638731</v>
      </c>
      <c r="U7">
        <f t="shared" si="12"/>
        <v>303.25544787506385</v>
      </c>
      <c r="V7">
        <f t="shared" si="13"/>
        <v>282.35879972304298</v>
      </c>
    </row>
    <row r="8" spans="1:22" x14ac:dyDescent="0.25">
      <c r="A8">
        <v>-355</v>
      </c>
      <c r="B8">
        <v>40.26</v>
      </c>
      <c r="C8">
        <v>0.72399999999999998</v>
      </c>
      <c r="D8">
        <f t="shared" si="0"/>
        <v>-4.2999999999999927E-2</v>
      </c>
      <c r="E8">
        <f t="shared" si="1"/>
        <v>1.6048737705526357</v>
      </c>
      <c r="F8">
        <f t="shared" si="2"/>
        <v>-0.14026143380285311</v>
      </c>
      <c r="G8">
        <f t="shared" si="3"/>
        <v>-5.763311525760316</v>
      </c>
      <c r="H8">
        <f t="shared" si="4"/>
        <v>0.42999999999999972</v>
      </c>
      <c r="J8">
        <v>90</v>
      </c>
      <c r="K8">
        <v>25.864000000000001</v>
      </c>
      <c r="M8">
        <f t="shared" si="5"/>
        <v>2.0146866427198432E-4</v>
      </c>
      <c r="N8">
        <f t="shared" si="6"/>
        <v>972.52604277802482</v>
      </c>
      <c r="O8">
        <f t="shared" si="7"/>
        <v>0.31131999999999971</v>
      </c>
      <c r="P8" s="2">
        <v>-7</v>
      </c>
      <c r="Q8">
        <f t="shared" si="8"/>
        <v>2.8893363285305007E-3</v>
      </c>
      <c r="R8">
        <f t="shared" si="9"/>
        <v>2.0981844787871795E-3</v>
      </c>
      <c r="S8">
        <f t="shared" si="10"/>
        <v>4.0244880822226508</v>
      </c>
      <c r="T8">
        <f t="shared" si="11"/>
        <v>7.3160446683170441</v>
      </c>
      <c r="U8">
        <f t="shared" si="12"/>
        <v>305.31604466831703</v>
      </c>
      <c r="V8">
        <f t="shared" si="13"/>
        <v>283.29488229821084</v>
      </c>
    </row>
    <row r="9" spans="1:22" x14ac:dyDescent="0.25">
      <c r="A9">
        <v>-354</v>
      </c>
      <c r="B9">
        <v>40.69</v>
      </c>
      <c r="C9">
        <v>0.68100000000000005</v>
      </c>
      <c r="D9">
        <f t="shared" si="0"/>
        <v>-3.400000000000003E-2</v>
      </c>
      <c r="E9">
        <f t="shared" si="1"/>
        <v>1.6094876898532853</v>
      </c>
      <c r="F9">
        <f t="shared" si="2"/>
        <v>-0.16685288808721482</v>
      </c>
      <c r="G9">
        <f t="shared" si="3"/>
        <v>-4.1117891853339081</v>
      </c>
      <c r="H9">
        <f t="shared" si="4"/>
        <v>0.51000000000000512</v>
      </c>
      <c r="J9">
        <v>100</v>
      </c>
      <c r="K9">
        <v>40</v>
      </c>
      <c r="M9">
        <f t="shared" si="5"/>
        <v>2.788606359294929E-4</v>
      </c>
      <c r="N9">
        <f t="shared" si="6"/>
        <v>1166.3792309740761</v>
      </c>
      <c r="O9">
        <f t="shared" si="7"/>
        <v>0.34731000000000473</v>
      </c>
      <c r="P9" s="2">
        <v>-6</v>
      </c>
      <c r="Q9">
        <f t="shared" si="8"/>
        <v>4.9875208073176802E-3</v>
      </c>
      <c r="R9">
        <f t="shared" si="9"/>
        <v>2.9208569343844859E-3</v>
      </c>
      <c r="S9">
        <f t="shared" si="10"/>
        <v>5.3371067463569641</v>
      </c>
      <c r="T9">
        <f t="shared" si="11"/>
        <v>9.7022305839104703</v>
      </c>
      <c r="U9">
        <f t="shared" si="12"/>
        <v>307.70223058391048</v>
      </c>
      <c r="V9">
        <f t="shared" si="13"/>
        <v>286.67047036274772</v>
      </c>
    </row>
    <row r="10" spans="1:22" x14ac:dyDescent="0.25">
      <c r="A10">
        <v>-353</v>
      </c>
      <c r="B10">
        <v>41.2</v>
      </c>
      <c r="C10">
        <v>0.64700000000000002</v>
      </c>
      <c r="D10">
        <f t="shared" si="0"/>
        <v>-2.7000000000000024E-2</v>
      </c>
      <c r="E10">
        <f t="shared" si="1"/>
        <v>1.6148972160331345</v>
      </c>
      <c r="F10">
        <f t="shared" si="2"/>
        <v>-0.18909571933129959</v>
      </c>
      <c r="G10">
        <f t="shared" si="3"/>
        <v>-2.9979151679921805</v>
      </c>
      <c r="H10">
        <f t="shared" si="4"/>
        <v>0.58999999999999631</v>
      </c>
      <c r="M10">
        <f t="shared" si="5"/>
        <v>3.6857243116767438E-4</v>
      </c>
      <c r="N10">
        <f t="shared" si="6"/>
        <v>1359.8771004699092</v>
      </c>
      <c r="O10">
        <f t="shared" si="7"/>
        <v>0.38172999999999524</v>
      </c>
      <c r="P10" s="2">
        <v>-5</v>
      </c>
      <c r="Q10">
        <f t="shared" si="8"/>
        <v>7.9083777417021661E-3</v>
      </c>
      <c r="R10">
        <f t="shared" si="9"/>
        <v>3.8735175582971237E-3</v>
      </c>
      <c r="S10">
        <f t="shared" si="10"/>
        <v>6.822426211194367</v>
      </c>
      <c r="T10">
        <f t="shared" si="11"/>
        <v>12.402366186118478</v>
      </c>
      <c r="U10">
        <f t="shared" si="12"/>
        <v>310.40236618611846</v>
      </c>
      <c r="V10">
        <f t="shared" si="13"/>
        <v>289.6535316096697</v>
      </c>
    </row>
    <row r="11" spans="1:22" x14ac:dyDescent="0.25">
      <c r="A11">
        <v>-352</v>
      </c>
      <c r="B11">
        <v>41.79</v>
      </c>
      <c r="C11">
        <v>0.62</v>
      </c>
      <c r="D11">
        <f t="shared" si="0"/>
        <v>-2.0000000000000018E-2</v>
      </c>
      <c r="E11">
        <f t="shared" si="1"/>
        <v>1.6210723711436259</v>
      </c>
      <c r="F11">
        <f t="shared" si="2"/>
        <v>-0.20760831050174613</v>
      </c>
      <c r="G11">
        <f t="shared" si="3"/>
        <v>-2.0925440572824758</v>
      </c>
      <c r="H11">
        <f t="shared" si="4"/>
        <v>0.66000000000000369</v>
      </c>
      <c r="J11" s="7" t="s">
        <v>69</v>
      </c>
      <c r="K11" s="7">
        <f>SUM(O3:O721)</f>
        <v>5343.5424899999989</v>
      </c>
      <c r="M11">
        <f t="shared" si="5"/>
        <v>4.7057669669366299E-4</v>
      </c>
      <c r="N11">
        <f t="shared" si="6"/>
        <v>1552.9607053127604</v>
      </c>
      <c r="O11">
        <f t="shared" si="7"/>
        <v>0.40920000000000323</v>
      </c>
      <c r="P11" s="2">
        <v>-4</v>
      </c>
      <c r="Q11">
        <f t="shared" si="8"/>
        <v>1.178189529999929E-2</v>
      </c>
      <c r="R11">
        <f t="shared" si="9"/>
        <v>4.9515194233816784E-3</v>
      </c>
      <c r="S11">
        <f t="shared" si="10"/>
        <v>8.4721902601611969</v>
      </c>
      <c r="T11">
        <f t="shared" si="11"/>
        <v>15.401442646983288</v>
      </c>
      <c r="U11">
        <f t="shared" si="12"/>
        <v>313.4014426469833</v>
      </c>
      <c r="V11">
        <f t="shared" si="13"/>
        <v>292.94166685964387</v>
      </c>
    </row>
    <row r="12" spans="1:22" x14ac:dyDescent="0.25">
      <c r="A12">
        <v>-351</v>
      </c>
      <c r="B12">
        <v>42.45</v>
      </c>
      <c r="C12">
        <v>0.6</v>
      </c>
      <c r="D12">
        <f t="shared" si="0"/>
        <v>-7.0000000000000062E-3</v>
      </c>
      <c r="E12">
        <f t="shared" si="1"/>
        <v>1.6278776945799716</v>
      </c>
      <c r="F12">
        <f t="shared" si="2"/>
        <v>-0.22184874961635639</v>
      </c>
      <c r="G12">
        <f t="shared" si="3"/>
        <v>-0.67006600296123664</v>
      </c>
      <c r="H12">
        <f t="shared" si="4"/>
        <v>0.75</v>
      </c>
      <c r="J12" t="s">
        <v>17</v>
      </c>
      <c r="K12">
        <v>1.3029999999999999</v>
      </c>
      <c r="M12">
        <f t="shared" si="5"/>
        <v>5.8484232819710743E-4</v>
      </c>
      <c r="N12">
        <f t="shared" si="6"/>
        <v>1745.5712257789635</v>
      </c>
      <c r="O12">
        <f t="shared" si="7"/>
        <v>0.45000000000000118</v>
      </c>
      <c r="P12" s="2">
        <v>-3</v>
      </c>
      <c r="Q12">
        <f t="shared" si="8"/>
        <v>1.6733414723380968E-2</v>
      </c>
      <c r="R12">
        <f t="shared" si="9"/>
        <v>6.148870406680329E-3</v>
      </c>
      <c r="S12">
        <f t="shared" si="10"/>
        <v>10.276110515520235</v>
      </c>
      <c r="T12">
        <f t="shared" si="11"/>
        <v>18.68075690923347</v>
      </c>
      <c r="U12">
        <f t="shared" si="12"/>
        <v>316.68075690923348</v>
      </c>
      <c r="V12">
        <f t="shared" si="13"/>
        <v>299.72692579505298</v>
      </c>
    </row>
    <row r="13" spans="1:22" x14ac:dyDescent="0.25">
      <c r="A13">
        <v>-350</v>
      </c>
      <c r="B13">
        <v>43.2</v>
      </c>
      <c r="C13">
        <v>0.59299999999999997</v>
      </c>
      <c r="D13">
        <f t="shared" si="0"/>
        <v>0</v>
      </c>
      <c r="E13">
        <f t="shared" si="1"/>
        <v>1.6354837468149122</v>
      </c>
      <c r="F13">
        <f t="shared" si="2"/>
        <v>-0.22694530663573742</v>
      </c>
      <c r="G13">
        <f t="shared" si="3"/>
        <v>0</v>
      </c>
      <c r="H13">
        <f t="shared" si="4"/>
        <v>0.82000000000000028</v>
      </c>
      <c r="J13" t="s">
        <v>18</v>
      </c>
      <c r="K13">
        <v>1.2889999999999999</v>
      </c>
      <c r="M13">
        <f t="shared" si="5"/>
        <v>7.1133447983976709E-4</v>
      </c>
      <c r="N13">
        <f t="shared" si="6"/>
        <v>1937.6499862966564</v>
      </c>
      <c r="O13">
        <f t="shared" si="7"/>
        <v>0.48625999999999897</v>
      </c>
      <c r="P13" s="2">
        <v>-2</v>
      </c>
      <c r="Q13">
        <f t="shared" si="8"/>
        <v>2.2882285130061297E-2</v>
      </c>
      <c r="R13">
        <f t="shared" si="9"/>
        <v>7.4581035014972263E-3</v>
      </c>
      <c r="S13">
        <f t="shared" si="10"/>
        <v>12.221722314021253</v>
      </c>
      <c r="T13">
        <f t="shared" si="11"/>
        <v>22.21764968521526</v>
      </c>
      <c r="U13">
        <f t="shared" si="12"/>
        <v>320.21764968521524</v>
      </c>
      <c r="V13">
        <f t="shared" si="13"/>
        <v>303.65648148148148</v>
      </c>
    </row>
    <row r="14" spans="1:22" x14ac:dyDescent="0.25">
      <c r="A14">
        <v>-349</v>
      </c>
      <c r="B14">
        <v>44.02</v>
      </c>
      <c r="C14">
        <v>0.59299999999999997</v>
      </c>
      <c r="D14">
        <f t="shared" si="0"/>
        <v>1.0000000000000009E-2</v>
      </c>
      <c r="E14">
        <f t="shared" si="1"/>
        <v>1.6436500382173291</v>
      </c>
      <c r="F14">
        <f t="shared" si="2"/>
        <v>-0.22694530663573742</v>
      </c>
      <c r="G14">
        <f t="shared" si="3"/>
        <v>0.83545435434694226</v>
      </c>
      <c r="H14">
        <f t="shared" si="4"/>
        <v>0.88999999999999346</v>
      </c>
      <c r="J14" t="s">
        <v>19</v>
      </c>
      <c r="K14">
        <v>5</v>
      </c>
      <c r="M14">
        <f t="shared" si="5"/>
        <v>8.5001457489306096E-4</v>
      </c>
      <c r="N14">
        <f t="shared" si="6"/>
        <v>2129.1384733244226</v>
      </c>
      <c r="O14">
        <f t="shared" si="7"/>
        <v>0.52776999999999674</v>
      </c>
      <c r="P14" s="2">
        <v>-1</v>
      </c>
      <c r="Q14">
        <f t="shared" si="8"/>
        <v>3.0340388631558524E-2</v>
      </c>
      <c r="R14">
        <f t="shared" si="9"/>
        <v>8.8701722161182994E-3</v>
      </c>
      <c r="S14">
        <f t="shared" si="10"/>
        <v>14.294282294340855</v>
      </c>
      <c r="T14">
        <f t="shared" si="11"/>
        <v>25.985319282937184</v>
      </c>
      <c r="U14">
        <f t="shared" si="12"/>
        <v>323.98531928293721</v>
      </c>
      <c r="V14">
        <f t="shared" si="13"/>
        <v>309.15188558320489</v>
      </c>
    </row>
    <row r="15" spans="1:22" x14ac:dyDescent="0.25">
      <c r="A15">
        <v>-348</v>
      </c>
      <c r="B15">
        <v>44.91</v>
      </c>
      <c r="C15">
        <v>0.60299999999999998</v>
      </c>
      <c r="D15">
        <f t="shared" si="0"/>
        <v>1.0000000000000009E-2</v>
      </c>
      <c r="E15">
        <f t="shared" si="1"/>
        <v>1.6523430550627147</v>
      </c>
      <c r="F15">
        <f t="shared" si="2"/>
        <v>-0.21968268785984871</v>
      </c>
      <c r="G15">
        <f t="shared" si="3"/>
        <v>0.7619371064413335</v>
      </c>
      <c r="H15">
        <f t="shared" si="4"/>
        <v>0.98000000000000398</v>
      </c>
      <c r="J15" t="s">
        <v>20</v>
      </c>
      <c r="K15">
        <v>2</v>
      </c>
      <c r="M15">
        <f t="shared" si="5"/>
        <v>1.000840317520444E-3</v>
      </c>
      <c r="N15">
        <f t="shared" si="6"/>
        <v>2319.9783531805729</v>
      </c>
      <c r="O15">
        <f t="shared" si="7"/>
        <v>0.59094000000000124</v>
      </c>
      <c r="P15" s="2">
        <v>0</v>
      </c>
      <c r="Q15">
        <f t="shared" si="8"/>
        <v>3.9210560847676823E-2</v>
      </c>
      <c r="R15">
        <f t="shared" si="9"/>
        <v>1.0374376245740113E-2</v>
      </c>
      <c r="S15">
        <f t="shared" si="10"/>
        <v>16.476714830450813</v>
      </c>
      <c r="T15">
        <f t="shared" si="11"/>
        <v>29.952724228251558</v>
      </c>
      <c r="U15">
        <f t="shared" si="12"/>
        <v>327.95272422825155</v>
      </c>
      <c r="V15">
        <f t="shared" si="13"/>
        <v>309.55258074653085</v>
      </c>
    </row>
    <row r="16" spans="1:22" x14ac:dyDescent="0.25">
      <c r="A16">
        <v>-347</v>
      </c>
      <c r="B16">
        <v>45.89</v>
      </c>
      <c r="C16">
        <v>0.61299999999999999</v>
      </c>
      <c r="D16">
        <f t="shared" si="0"/>
        <v>9.000000000000008E-3</v>
      </c>
      <c r="E16">
        <f t="shared" si="1"/>
        <v>1.6617180576946593</v>
      </c>
      <c r="F16">
        <f t="shared" si="2"/>
        <v>-0.21253952548158497</v>
      </c>
      <c r="G16">
        <f t="shared" si="3"/>
        <v>0.65038915357470106</v>
      </c>
      <c r="H16">
        <f t="shared" si="4"/>
        <v>1.0399999999999991</v>
      </c>
      <c r="J16" t="s">
        <v>21</v>
      </c>
      <c r="K16">
        <v>-12</v>
      </c>
      <c r="M16">
        <f t="shared" si="5"/>
        <v>1.1637657057010202E-3</v>
      </c>
      <c r="N16">
        <f t="shared" si="6"/>
        <v>2510.1114898175101</v>
      </c>
      <c r="O16">
        <f t="shared" si="7"/>
        <v>0.6375200000000022</v>
      </c>
      <c r="P16" s="2">
        <v>1</v>
      </c>
      <c r="Q16">
        <f t="shared" si="8"/>
        <v>4.9584937093416936E-2</v>
      </c>
      <c r="R16">
        <f t="shared" si="9"/>
        <v>1.195832259535945E-2</v>
      </c>
      <c r="S16">
        <f t="shared" si="10"/>
        <v>18.749614119391467</v>
      </c>
      <c r="T16">
        <f t="shared" si="11"/>
        <v>34.084587060180283</v>
      </c>
      <c r="U16">
        <f t="shared" si="12"/>
        <v>332.0845870601803</v>
      </c>
      <c r="V16">
        <f t="shared" si="13"/>
        <v>309.22789975460859</v>
      </c>
    </row>
    <row r="17" spans="1:22" x14ac:dyDescent="0.25">
      <c r="A17">
        <v>-346</v>
      </c>
      <c r="B17">
        <v>46.93</v>
      </c>
      <c r="C17">
        <v>0.622</v>
      </c>
      <c r="D17">
        <f t="shared" si="0"/>
        <v>1.0000000000000009E-3</v>
      </c>
      <c r="E17">
        <f t="shared" si="1"/>
        <v>1.6714505542124947</v>
      </c>
      <c r="F17">
        <f t="shared" si="2"/>
        <v>-0.2062096153091813</v>
      </c>
      <c r="G17">
        <f t="shared" si="3"/>
        <v>6.7516465461862685E-2</v>
      </c>
      <c r="H17">
        <f t="shared" si="4"/>
        <v>1.1300000000000026</v>
      </c>
      <c r="J17" t="s">
        <v>22</v>
      </c>
      <c r="K17">
        <v>60</v>
      </c>
      <c r="L17" t="s">
        <v>23</v>
      </c>
      <c r="M17">
        <f t="shared" si="5"/>
        <v>1.3387410452905398E-3</v>
      </c>
      <c r="N17">
        <f t="shared" si="6"/>
        <v>2699.4799625359215</v>
      </c>
      <c r="O17">
        <f t="shared" si="7"/>
        <v>0.70286000000000026</v>
      </c>
      <c r="P17" s="2">
        <v>2</v>
      </c>
      <c r="Q17">
        <f t="shared" si="8"/>
        <v>6.1543259688776386E-2</v>
      </c>
      <c r="R17">
        <f t="shared" si="9"/>
        <v>1.360792709501879E-2</v>
      </c>
      <c r="S17">
        <f t="shared" si="10"/>
        <v>21.091308056950304</v>
      </c>
      <c r="T17">
        <f t="shared" si="11"/>
        <v>38.341510449364733</v>
      </c>
      <c r="U17">
        <f t="shared" si="12"/>
        <v>336.3415104493647</v>
      </c>
      <c r="V17">
        <f t="shared" si="13"/>
        <v>305.6660032078974</v>
      </c>
    </row>
    <row r="18" spans="1:22" x14ac:dyDescent="0.25">
      <c r="A18">
        <v>-345</v>
      </c>
      <c r="B18">
        <v>48.06</v>
      </c>
      <c r="C18">
        <v>0.623</v>
      </c>
      <c r="D18">
        <f t="shared" si="0"/>
        <v>-2.0000000000000018E-3</v>
      </c>
      <c r="E18">
        <f t="shared" si="1"/>
        <v>1.6817837664678814</v>
      </c>
      <c r="F18">
        <f t="shared" si="2"/>
        <v>-0.20551195334083039</v>
      </c>
      <c r="G18">
        <f t="shared" si="3"/>
        <v>-0.13037935619349977</v>
      </c>
      <c r="H18">
        <f t="shared" si="4"/>
        <v>1.1999999999999957</v>
      </c>
      <c r="J18" t="s">
        <v>24</v>
      </c>
      <c r="K18">
        <v>4.3800000000000002E-4</v>
      </c>
      <c r="L18" t="s">
        <v>25</v>
      </c>
      <c r="M18">
        <f t="shared" si="5"/>
        <v>1.5257129652154558E-3</v>
      </c>
      <c r="N18">
        <f t="shared" si="6"/>
        <v>2888.0260836331859</v>
      </c>
      <c r="O18">
        <f t="shared" si="7"/>
        <v>0.74759999999999449</v>
      </c>
      <c r="P18" s="2">
        <v>3</v>
      </c>
      <c r="Q18">
        <f t="shared" si="8"/>
        <v>7.5151186783795176E-2</v>
      </c>
      <c r="R18">
        <f t="shared" si="9"/>
        <v>1.5307460758924529E-2</v>
      </c>
      <c r="S18">
        <f t="shared" si="10"/>
        <v>23.477988984722426</v>
      </c>
      <c r="T18">
        <f t="shared" si="11"/>
        <v>42.68021488080084</v>
      </c>
      <c r="U18">
        <f t="shared" si="12"/>
        <v>340.68021488080086</v>
      </c>
      <c r="V18">
        <f t="shared" si="13"/>
        <v>304.46015113531837</v>
      </c>
    </row>
    <row r="19" spans="1:22" x14ac:dyDescent="0.25">
      <c r="A19">
        <v>-344</v>
      </c>
      <c r="B19">
        <v>49.26</v>
      </c>
      <c r="C19">
        <v>0.621</v>
      </c>
      <c r="D19">
        <f t="shared" si="0"/>
        <v>-3.0000000000000027E-3</v>
      </c>
      <c r="E19">
        <f t="shared" si="1"/>
        <v>1.6924944075030843</v>
      </c>
      <c r="F19">
        <f t="shared" si="2"/>
        <v>-0.20690839982341983</v>
      </c>
      <c r="G19">
        <f t="shared" si="3"/>
        <v>-0.19024386021998255</v>
      </c>
      <c r="H19">
        <f t="shared" si="4"/>
        <v>1.2700000000000031</v>
      </c>
      <c r="J19" t="s">
        <v>26</v>
      </c>
      <c r="K19">
        <v>1.167</v>
      </c>
      <c r="L19" t="s">
        <v>27</v>
      </c>
      <c r="M19">
        <f t="shared" si="5"/>
        <v>1.7246244337953821E-3</v>
      </c>
      <c r="N19">
        <f t="shared" si="6"/>
        <v>3075.6924159807731</v>
      </c>
      <c r="O19">
        <f t="shared" si="7"/>
        <v>0.78867000000000231</v>
      </c>
      <c r="P19" s="2">
        <v>4</v>
      </c>
      <c r="Q19">
        <f t="shared" si="8"/>
        <v>9.0458647542719706E-2</v>
      </c>
      <c r="R19">
        <f t="shared" si="9"/>
        <v>1.7039644677878107E-2</v>
      </c>
      <c r="S19">
        <f t="shared" si="10"/>
        <v>25.883914954809782</v>
      </c>
      <c r="T19">
        <f t="shared" si="11"/>
        <v>47.053904529324264</v>
      </c>
      <c r="U19">
        <f t="shared" si="12"/>
        <v>345.05390452932426</v>
      </c>
      <c r="V19">
        <f t="shared" si="13"/>
        <v>304.20617800451515</v>
      </c>
    </row>
    <row r="20" spans="1:22" x14ac:dyDescent="0.25">
      <c r="A20">
        <v>-343</v>
      </c>
      <c r="B20">
        <v>50.53</v>
      </c>
      <c r="C20">
        <v>0.61799999999999999</v>
      </c>
      <c r="D20">
        <f t="shared" si="0"/>
        <v>0</v>
      </c>
      <c r="E20">
        <f t="shared" si="1"/>
        <v>1.7035492982382305</v>
      </c>
      <c r="F20">
        <f t="shared" si="2"/>
        <v>-0.20901152491118416</v>
      </c>
      <c r="G20">
        <f t="shared" si="3"/>
        <v>0</v>
      </c>
      <c r="H20">
        <f t="shared" si="4"/>
        <v>1.3399999999999963</v>
      </c>
      <c r="J20" t="s">
        <v>28</v>
      </c>
      <c r="K20">
        <f>K19*(438.28/1000000)</f>
        <v>5.1147276000000001E-4</v>
      </c>
      <c r="L20" t="s">
        <v>29</v>
      </c>
      <c r="M20">
        <f t="shared" si="5"/>
        <v>1.9354147761890704E-3</v>
      </c>
      <c r="N20">
        <f t="shared" si="6"/>
        <v>3262.4217905252199</v>
      </c>
      <c r="O20">
        <f t="shared" si="7"/>
        <v>0.82812000000000008</v>
      </c>
      <c r="P20" s="2">
        <v>5</v>
      </c>
      <c r="Q20">
        <f t="shared" si="8"/>
        <v>0.10749829222059781</v>
      </c>
      <c r="R20">
        <f t="shared" si="9"/>
        <v>1.8785796091367768E-2</v>
      </c>
      <c r="S20">
        <f t="shared" si="10"/>
        <v>28.281683339070089</v>
      </c>
      <c r="T20">
        <f t="shared" si="11"/>
        <v>51.41276464895433</v>
      </c>
      <c r="U20">
        <f t="shared" si="12"/>
        <v>349.41276464895435</v>
      </c>
      <c r="V20">
        <f t="shared" si="13"/>
        <v>305.90263209974268</v>
      </c>
    </row>
    <row r="21" spans="1:22" x14ac:dyDescent="0.25">
      <c r="A21">
        <v>-342</v>
      </c>
      <c r="B21">
        <v>51.87</v>
      </c>
      <c r="C21">
        <v>0.61799999999999999</v>
      </c>
      <c r="D21">
        <f t="shared" si="0"/>
        <v>1.0000000000000009E-3</v>
      </c>
      <c r="E21">
        <f t="shared" si="1"/>
        <v>1.7149162479935849</v>
      </c>
      <c r="F21">
        <f t="shared" si="2"/>
        <v>-0.20901152491118416</v>
      </c>
      <c r="G21">
        <f t="shared" si="3"/>
        <v>5.986406860395356E-2</v>
      </c>
      <c r="H21">
        <f t="shared" si="4"/>
        <v>1.4200000000000017</v>
      </c>
      <c r="J21" t="s">
        <v>30</v>
      </c>
      <c r="K21">
        <v>14.7</v>
      </c>
      <c r="M21">
        <f t="shared" si="5"/>
        <v>2.158019692958433E-3</v>
      </c>
      <c r="N21">
        <f t="shared" si="6"/>
        <v>3448.1573237072971</v>
      </c>
      <c r="O21">
        <f t="shared" si="7"/>
        <v>0.87756000000000123</v>
      </c>
      <c r="P21" s="2">
        <v>6</v>
      </c>
      <c r="Q21">
        <f t="shared" si="8"/>
        <v>0.12628408831196558</v>
      </c>
      <c r="R21">
        <f t="shared" si="9"/>
        <v>2.0526026965239974E-2</v>
      </c>
      <c r="S21">
        <f t="shared" si="10"/>
        <v>30.642576433703319</v>
      </c>
      <c r="T21">
        <f t="shared" si="11"/>
        <v>55.704589841270156</v>
      </c>
      <c r="U21">
        <f t="shared" si="12"/>
        <v>353.70458984127015</v>
      </c>
      <c r="V21">
        <f t="shared" si="13"/>
        <v>306.65348896263566</v>
      </c>
    </row>
    <row r="22" spans="1:22" x14ac:dyDescent="0.25">
      <c r="A22">
        <v>-341</v>
      </c>
      <c r="B22">
        <v>53.29</v>
      </c>
      <c r="C22">
        <v>0.61899999999999999</v>
      </c>
      <c r="D22">
        <f t="shared" si="0"/>
        <v>1.0000000000000009E-3</v>
      </c>
      <c r="E22">
        <f t="shared" si="1"/>
        <v>1.7266457202409118</v>
      </c>
      <c r="F22">
        <f t="shared" si="2"/>
        <v>-0.20830935097988201</v>
      </c>
      <c r="G22">
        <f t="shared" si="3"/>
        <v>5.8535610226547408E-2</v>
      </c>
      <c r="H22">
        <f t="shared" si="4"/>
        <v>1.490000000000002</v>
      </c>
      <c r="J22" t="s">
        <v>31</v>
      </c>
      <c r="K22">
        <f>K20/14.7</f>
        <v>3.4794065306122454E-5</v>
      </c>
      <c r="L22" t="s">
        <v>29</v>
      </c>
      <c r="M22">
        <f t="shared" si="5"/>
        <v>2.3923712797451063E-3</v>
      </c>
      <c r="N22">
        <f t="shared" si="6"/>
        <v>3632.8424347942068</v>
      </c>
      <c r="O22">
        <f t="shared" si="7"/>
        <v>0.92230999999999896</v>
      </c>
      <c r="P22" s="2">
        <v>7</v>
      </c>
      <c r="Q22">
        <f t="shared" si="8"/>
        <v>0.14681011527720556</v>
      </c>
      <c r="R22">
        <f t="shared" si="9"/>
        <v>2.2239494821502448E-2</v>
      </c>
      <c r="S22">
        <f t="shared" si="10"/>
        <v>32.936976225151135</v>
      </c>
      <c r="T22">
        <f t="shared" si="11"/>
        <v>59.875538050896601</v>
      </c>
      <c r="U22">
        <f t="shared" si="12"/>
        <v>357.87553805089658</v>
      </c>
      <c r="V22">
        <f t="shared" si="13"/>
        <v>306.82702716959142</v>
      </c>
    </row>
    <row r="23" spans="1:22" x14ac:dyDescent="0.25">
      <c r="A23">
        <v>-340</v>
      </c>
      <c r="B23">
        <v>54.78</v>
      </c>
      <c r="C23">
        <v>0.62</v>
      </c>
      <c r="D23">
        <f t="shared" si="0"/>
        <v>1.0000000000000009E-3</v>
      </c>
      <c r="E23">
        <f t="shared" si="1"/>
        <v>1.7386220279179425</v>
      </c>
      <c r="F23">
        <f t="shared" si="2"/>
        <v>-0.20760831050174613</v>
      </c>
      <c r="G23">
        <f t="shared" si="3"/>
        <v>5.739412149497318E-2</v>
      </c>
      <c r="H23">
        <f t="shared" si="4"/>
        <v>1.5600000000000023</v>
      </c>
      <c r="J23" t="s">
        <v>32</v>
      </c>
      <c r="K23">
        <v>44000000</v>
      </c>
      <c r="L23" t="s">
        <v>33</v>
      </c>
      <c r="M23">
        <f t="shared" si="5"/>
        <v>2.6383980480532937E-3</v>
      </c>
      <c r="N23">
        <f t="shared" si="6"/>
        <v>3816.4208631193173</v>
      </c>
      <c r="O23">
        <f t="shared" si="7"/>
        <v>0.96720000000000339</v>
      </c>
      <c r="P23" s="2">
        <v>8</v>
      </c>
      <c r="Q23">
        <f t="shared" si="8"/>
        <v>0.169049610098708</v>
      </c>
      <c r="R23">
        <f t="shared" si="9"/>
        <v>2.390470376340581E-2</v>
      </c>
      <c r="S23">
        <f t="shared" si="10"/>
        <v>35.134842761945734</v>
      </c>
      <c r="T23">
        <f t="shared" si="11"/>
        <v>63.871000189104265</v>
      </c>
      <c r="U23">
        <f t="shared" si="12"/>
        <v>361.87100018910428</v>
      </c>
      <c r="V23">
        <f t="shared" si="13"/>
        <v>306.98064162809601</v>
      </c>
    </row>
    <row r="24" spans="1:22" x14ac:dyDescent="0.25">
      <c r="A24">
        <v>-339</v>
      </c>
      <c r="B24">
        <v>56.34</v>
      </c>
      <c r="C24">
        <v>0.621</v>
      </c>
      <c r="D24">
        <f t="shared" si="0"/>
        <v>0</v>
      </c>
      <c r="E24">
        <f t="shared" si="1"/>
        <v>1.7508168426497546</v>
      </c>
      <c r="F24">
        <f t="shared" si="2"/>
        <v>-0.20690839982341983</v>
      </c>
      <c r="G24">
        <f t="shared" si="3"/>
        <v>0</v>
      </c>
      <c r="H24">
        <f t="shared" si="4"/>
        <v>1.6299999999999955</v>
      </c>
      <c r="J24" t="s">
        <v>34</v>
      </c>
      <c r="K24">
        <v>298</v>
      </c>
      <c r="L24" t="s">
        <v>35</v>
      </c>
      <c r="M24">
        <f t="shared" si="5"/>
        <v>2.8960249471326719E-3</v>
      </c>
      <c r="N24">
        <f t="shared" si="6"/>
        <v>3998.8366852243503</v>
      </c>
      <c r="O24">
        <f t="shared" si="7"/>
        <v>1.0122299999999944</v>
      </c>
      <c r="P24" s="2">
        <v>9</v>
      </c>
      <c r="Q24">
        <f t="shared" si="8"/>
        <v>0.19295431386211381</v>
      </c>
      <c r="R24">
        <f t="shared" si="9"/>
        <v>2.5499851663881801E-2</v>
      </c>
      <c r="S24">
        <f t="shared" si="10"/>
        <v>37.206247715510401</v>
      </c>
      <c r="T24">
        <f t="shared" si="11"/>
        <v>67.636570084414458</v>
      </c>
      <c r="U24">
        <f t="shared" si="12"/>
        <v>365.63657008441447</v>
      </c>
      <c r="V24">
        <f t="shared" si="13"/>
        <v>306.62158324458636</v>
      </c>
    </row>
    <row r="25" spans="1:22" x14ac:dyDescent="0.25">
      <c r="A25">
        <v>-338</v>
      </c>
      <c r="B25">
        <v>57.97</v>
      </c>
      <c r="C25">
        <v>0.621</v>
      </c>
      <c r="D25">
        <f t="shared" si="0"/>
        <v>1.0000000000000009E-3</v>
      </c>
      <c r="E25">
        <f t="shared" si="1"/>
        <v>1.7632033003707717</v>
      </c>
      <c r="F25">
        <f t="shared" si="2"/>
        <v>-0.20690839982341983</v>
      </c>
      <c r="G25">
        <f t="shared" si="3"/>
        <v>5.5667898394544564E-2</v>
      </c>
      <c r="H25">
        <f t="shared" si="4"/>
        <v>1.7000000000000028</v>
      </c>
      <c r="J25" t="s">
        <v>36</v>
      </c>
      <c r="K25">
        <v>0.9</v>
      </c>
      <c r="M25">
        <f t="shared" si="5"/>
        <v>3.1651733869544965E-3</v>
      </c>
      <c r="N25">
        <f t="shared" si="6"/>
        <v>4180.0343318986679</v>
      </c>
      <c r="O25">
        <f t="shared" si="7"/>
        <v>1.0557000000000054</v>
      </c>
      <c r="P25" s="2">
        <v>10</v>
      </c>
      <c r="Q25">
        <f t="shared" si="8"/>
        <v>0.21845416552599561</v>
      </c>
      <c r="R25">
        <f t="shared" si="9"/>
        <v>2.7003217408524849E-2</v>
      </c>
      <c r="S25">
        <f t="shared" si="10"/>
        <v>39.121951829752767</v>
      </c>
      <c r="T25">
        <f t="shared" si="11"/>
        <v>71.119094217852933</v>
      </c>
      <c r="U25">
        <f t="shared" si="12"/>
        <v>369.11909421785293</v>
      </c>
      <c r="V25">
        <f t="shared" si="13"/>
        <v>307.23294657656504</v>
      </c>
    </row>
    <row r="26" spans="1:22" x14ac:dyDescent="0.25">
      <c r="A26">
        <v>-337</v>
      </c>
      <c r="B26">
        <v>59.67</v>
      </c>
      <c r="C26">
        <v>0.622</v>
      </c>
      <c r="D26">
        <f t="shared" si="0"/>
        <v>6.0000000000000053E-3</v>
      </c>
      <c r="E26">
        <f t="shared" si="1"/>
        <v>1.775756037844098</v>
      </c>
      <c r="F26">
        <f t="shared" si="2"/>
        <v>-0.2062096153091813</v>
      </c>
      <c r="G26">
        <f t="shared" si="3"/>
        <v>0.32841303549988865</v>
      </c>
      <c r="H26">
        <f t="shared" si="4"/>
        <v>1.769999999999996</v>
      </c>
      <c r="J26" t="s">
        <v>37</v>
      </c>
      <c r="K26">
        <v>0.9</v>
      </c>
      <c r="M26">
        <f t="shared" si="5"/>
        <v>3.445761262274027E-3</v>
      </c>
      <c r="N26">
        <f t="shared" si="6"/>
        <v>4359.9586051106116</v>
      </c>
      <c r="O26">
        <f t="shared" si="7"/>
        <v>1.1009399999999965</v>
      </c>
      <c r="P26" s="2">
        <v>11</v>
      </c>
      <c r="Q26">
        <f t="shared" si="8"/>
        <v>0.24545738293452046</v>
      </c>
      <c r="R26">
        <f t="shared" si="9"/>
        <v>2.8393579991788709E-2</v>
      </c>
      <c r="S26">
        <f t="shared" si="10"/>
        <v>40.854012192337393</v>
      </c>
      <c r="T26">
        <f t="shared" si="11"/>
        <v>74.267775670499233</v>
      </c>
      <c r="U26">
        <f t="shared" si="12"/>
        <v>372.26777567049925</v>
      </c>
      <c r="V26">
        <f t="shared" si="13"/>
        <v>309.79948559521097</v>
      </c>
    </row>
    <row r="27" spans="1:22" x14ac:dyDescent="0.25">
      <c r="A27">
        <v>-336</v>
      </c>
      <c r="B27">
        <v>61.44</v>
      </c>
      <c r="C27">
        <v>0.628</v>
      </c>
      <c r="D27">
        <f t="shared" si="0"/>
        <v>-2.0000000000000018E-3</v>
      </c>
      <c r="E27">
        <f t="shared" si="1"/>
        <v>1.7884512070234555</v>
      </c>
      <c r="F27">
        <f t="shared" si="2"/>
        <v>-0.20204035626280387</v>
      </c>
      <c r="G27">
        <f t="shared" si="3"/>
        <v>-0.10809848197222093</v>
      </c>
      <c r="H27">
        <f t="shared" si="4"/>
        <v>1.8400000000000034</v>
      </c>
      <c r="J27" t="s">
        <v>38</v>
      </c>
      <c r="L27" t="s">
        <v>39</v>
      </c>
      <c r="M27">
        <f t="shared" si="5"/>
        <v>3.7377029777715242E-3</v>
      </c>
      <c r="N27">
        <f t="shared" si="6"/>
        <v>4538.5546948255578</v>
      </c>
      <c r="O27">
        <f t="shared" si="7"/>
        <v>1.1555200000000008</v>
      </c>
      <c r="P27" s="2">
        <v>12</v>
      </c>
      <c r="Q27">
        <f t="shared" si="8"/>
        <v>0.27385096292630917</v>
      </c>
      <c r="R27">
        <f t="shared" si="9"/>
        <v>2.9650659256894585E-2</v>
      </c>
      <c r="S27">
        <f t="shared" si="10"/>
        <v>42.376402761266633</v>
      </c>
      <c r="T27">
        <f t="shared" si="11"/>
        <v>77.035302167623229</v>
      </c>
      <c r="U27">
        <f t="shared" si="12"/>
        <v>375.03530216762323</v>
      </c>
      <c r="V27">
        <f t="shared" si="13"/>
        <v>305.94701267250537</v>
      </c>
    </row>
    <row r="28" spans="1:22" x14ac:dyDescent="0.25">
      <c r="A28">
        <v>-335</v>
      </c>
      <c r="B28">
        <v>63.28</v>
      </c>
      <c r="C28">
        <v>0.626</v>
      </c>
      <c r="D28">
        <f t="shared" si="0"/>
        <v>-8.0000000000000071E-3</v>
      </c>
      <c r="E28">
        <f t="shared" si="1"/>
        <v>1.8012664704896202</v>
      </c>
      <c r="F28">
        <f t="shared" si="2"/>
        <v>-0.20342566678957033</v>
      </c>
      <c r="G28">
        <f t="shared" si="3"/>
        <v>-0.43476866765050776</v>
      </c>
      <c r="H28">
        <f t="shared" si="4"/>
        <v>1.9000000000000057</v>
      </c>
      <c r="J28" t="s">
        <v>40</v>
      </c>
      <c r="L28" t="s">
        <v>41</v>
      </c>
      <c r="M28">
        <f t="shared" si="5"/>
        <v>4.0409094742643826E-3</v>
      </c>
      <c r="N28">
        <f t="shared" si="6"/>
        <v>4715.7681957056775</v>
      </c>
      <c r="O28">
        <f t="shared" si="7"/>
        <v>1.1894000000000085</v>
      </c>
      <c r="P28" s="2">
        <v>13</v>
      </c>
      <c r="Q28">
        <f t="shared" si="8"/>
        <v>0.30350162218320376</v>
      </c>
      <c r="R28">
        <f t="shared" si="9"/>
        <v>3.0755566256058242E-2</v>
      </c>
      <c r="S28">
        <f t="shared" si="10"/>
        <v>43.665629506779041</v>
      </c>
      <c r="T28">
        <f t="shared" si="11"/>
        <v>79.378964334103955</v>
      </c>
      <c r="U28">
        <f t="shared" si="12"/>
        <v>377.37896433410396</v>
      </c>
      <c r="V28">
        <f t="shared" si="13"/>
        <v>303.02488256463488</v>
      </c>
    </row>
    <row r="29" spans="1:22" x14ac:dyDescent="0.25">
      <c r="A29">
        <v>-334</v>
      </c>
      <c r="B29">
        <v>65.180000000000007</v>
      </c>
      <c r="C29">
        <v>0.61799999999999999</v>
      </c>
      <c r="D29">
        <f t="shared" si="0"/>
        <v>-1.5000000000000013E-2</v>
      </c>
      <c r="E29">
        <f t="shared" si="1"/>
        <v>1.8141143561291255</v>
      </c>
      <c r="F29">
        <f t="shared" si="2"/>
        <v>-0.20901152491118416</v>
      </c>
      <c r="G29">
        <f t="shared" si="3"/>
        <v>-0.82519662797469118</v>
      </c>
      <c r="H29">
        <f t="shared" si="4"/>
        <v>1.9699999999999989</v>
      </c>
      <c r="J29" t="s">
        <v>42</v>
      </c>
      <c r="L29" t="s">
        <v>43</v>
      </c>
      <c r="M29">
        <f t="shared" si="5"/>
        <v>4.3552882559820547E-3</v>
      </c>
      <c r="N29">
        <f t="shared" si="6"/>
        <v>4891.54512368629</v>
      </c>
      <c r="O29">
        <f t="shared" si="7"/>
        <v>1.2174599999999927</v>
      </c>
      <c r="P29" s="2">
        <v>14</v>
      </c>
      <c r="Q29">
        <f t="shared" si="8"/>
        <v>0.334257188439262</v>
      </c>
      <c r="R29">
        <f t="shared" si="9"/>
        <v>3.1691249702670454E-2</v>
      </c>
      <c r="S29">
        <f t="shared" si="10"/>
        <v>44.701320036171552</v>
      </c>
      <c r="T29">
        <f t="shared" si="11"/>
        <v>81.261727562813476</v>
      </c>
      <c r="U29">
        <f t="shared" si="12"/>
        <v>379.26172756281346</v>
      </c>
      <c r="V29">
        <f t="shared" si="13"/>
        <v>299.55513037831008</v>
      </c>
    </row>
    <row r="30" spans="1:22" x14ac:dyDescent="0.25">
      <c r="A30">
        <v>-333</v>
      </c>
      <c r="B30">
        <v>67.150000000000006</v>
      </c>
      <c r="C30">
        <v>0.60299999999999998</v>
      </c>
      <c r="D30">
        <f t="shared" si="0"/>
        <v>-1.4000000000000012E-2</v>
      </c>
      <c r="E30">
        <f t="shared" si="1"/>
        <v>1.8270460170047342</v>
      </c>
      <c r="F30">
        <f t="shared" si="2"/>
        <v>-0.21968268785984871</v>
      </c>
      <c r="G30">
        <f t="shared" si="3"/>
        <v>-0.78493276903183862</v>
      </c>
      <c r="H30">
        <f t="shared" si="4"/>
        <v>2.039999999999992</v>
      </c>
      <c r="J30" t="s">
        <v>44</v>
      </c>
      <c r="K30">
        <f>(K31*81.4)/30000</f>
        <v>13.566666666666666</v>
      </c>
      <c r="L30" t="s">
        <v>45</v>
      </c>
      <c r="M30">
        <f t="shared" si="5"/>
        <v>4.6807434188954281E-3</v>
      </c>
      <c r="N30">
        <f t="shared" si="6"/>
        <v>5065.8319324236954</v>
      </c>
      <c r="O30">
        <f t="shared" si="7"/>
        <v>1.2301199999999972</v>
      </c>
      <c r="P30" s="2">
        <v>15</v>
      </c>
      <c r="Q30">
        <f t="shared" si="8"/>
        <v>0.36594843814193245</v>
      </c>
      <c r="R30">
        <f t="shared" si="9"/>
        <v>3.2442923903922338E-2</v>
      </c>
      <c r="S30">
        <f t="shared" si="10"/>
        <v>45.466766801033991</v>
      </c>
      <c r="T30">
        <f t="shared" si="11"/>
        <v>82.653219501301123</v>
      </c>
      <c r="U30">
        <f t="shared" si="12"/>
        <v>380.65321950130112</v>
      </c>
      <c r="V30">
        <f t="shared" si="13"/>
        <v>299.92423536326805</v>
      </c>
    </row>
    <row r="31" spans="1:22" x14ac:dyDescent="0.25">
      <c r="A31">
        <v>-332</v>
      </c>
      <c r="B31">
        <v>69.19</v>
      </c>
      <c r="C31">
        <v>0.58899999999999997</v>
      </c>
      <c r="D31">
        <f t="shared" si="0"/>
        <v>-7.0000000000000062E-3</v>
      </c>
      <c r="E31">
        <f t="shared" si="1"/>
        <v>1.840043330603494</v>
      </c>
      <c r="F31">
        <f t="shared" si="2"/>
        <v>-0.22988470521289839</v>
      </c>
      <c r="G31">
        <f t="shared" si="3"/>
        <v>-0.3998611115036127</v>
      </c>
      <c r="H31">
        <f t="shared" si="4"/>
        <v>2.1000000000000085</v>
      </c>
      <c r="J31" t="s">
        <v>46</v>
      </c>
      <c r="K31">
        <v>5000</v>
      </c>
      <c r="M31">
        <f t="shared" si="5"/>
        <v>5.0171756800919563E-3</v>
      </c>
      <c r="N31">
        <f t="shared" si="6"/>
        <v>5238.5755296095922</v>
      </c>
      <c r="O31">
        <f t="shared" si="7"/>
        <v>1.2369000000000046</v>
      </c>
      <c r="P31" s="2">
        <v>16</v>
      </c>
      <c r="Q31">
        <f t="shared" si="8"/>
        <v>0.39839136204585479</v>
      </c>
      <c r="R31">
        <f t="shared" si="9"/>
        <v>3.29984630048894E-2</v>
      </c>
      <c r="S31">
        <f t="shared" si="10"/>
        <v>45.94940306241029</v>
      </c>
      <c r="T31">
        <f t="shared" si="11"/>
        <v>83.530595300319121</v>
      </c>
      <c r="U31">
        <f t="shared" si="12"/>
        <v>381.53059530031913</v>
      </c>
      <c r="V31">
        <f t="shared" si="13"/>
        <v>303.3955719971899</v>
      </c>
    </row>
    <row r="32" spans="1:22" x14ac:dyDescent="0.25">
      <c r="A32">
        <v>-331</v>
      </c>
      <c r="B32">
        <v>71.290000000000006</v>
      </c>
      <c r="C32">
        <v>0.58199999999999996</v>
      </c>
      <c r="D32">
        <f t="shared" si="0"/>
        <v>-5.0000000000000044E-3</v>
      </c>
      <c r="E32">
        <f t="shared" si="1"/>
        <v>1.8530286147129897</v>
      </c>
      <c r="F32">
        <f t="shared" si="2"/>
        <v>-0.23507701535011155</v>
      </c>
      <c r="G32">
        <f t="shared" si="3"/>
        <v>-0.28906255481902249</v>
      </c>
      <c r="H32">
        <f t="shared" si="4"/>
        <v>2.1599999999999966</v>
      </c>
      <c r="J32" t="s">
        <v>47</v>
      </c>
      <c r="K32">
        <v>1.4</v>
      </c>
      <c r="M32">
        <f t="shared" si="5"/>
        <v>5.3644824081872065E-3</v>
      </c>
      <c r="N32">
        <f t="shared" si="6"/>
        <v>5409.7232931469689</v>
      </c>
      <c r="O32">
        <f t="shared" si="7"/>
        <v>1.2571199999999989</v>
      </c>
      <c r="P32" s="2">
        <v>17</v>
      </c>
      <c r="Q32">
        <f t="shared" si="8"/>
        <v>0.43138982505074419</v>
      </c>
      <c r="R32">
        <f t="shared" si="9"/>
        <v>3.334874643026553E-2</v>
      </c>
      <c r="S32">
        <f t="shared" si="10"/>
        <v>46.14119179528268</v>
      </c>
      <c r="T32">
        <f t="shared" si="11"/>
        <v>83.879244596305952</v>
      </c>
      <c r="U32">
        <f t="shared" si="12"/>
        <v>381.87924459630597</v>
      </c>
      <c r="V32">
        <f t="shared" si="13"/>
        <v>304.39132983279654</v>
      </c>
    </row>
    <row r="33" spans="1:22" x14ac:dyDescent="0.25">
      <c r="A33">
        <v>-330</v>
      </c>
      <c r="B33">
        <v>73.45</v>
      </c>
      <c r="C33">
        <v>0.57699999999999996</v>
      </c>
      <c r="D33">
        <f t="shared" si="0"/>
        <v>-7.0000000000000062E-3</v>
      </c>
      <c r="E33">
        <f t="shared" si="1"/>
        <v>1.8659918001262754</v>
      </c>
      <c r="F33">
        <f t="shared" si="2"/>
        <v>-0.23882418684426859</v>
      </c>
      <c r="G33">
        <f t="shared" si="3"/>
        <v>-0.40991220248235499</v>
      </c>
      <c r="H33">
        <f t="shared" si="4"/>
        <v>2.2199999999999989</v>
      </c>
      <c r="J33" t="s">
        <v>48</v>
      </c>
      <c r="K33">
        <f>SUM(S3:S102)</f>
        <v>1377.8130918712723</v>
      </c>
      <c r="L33" t="s">
        <v>39</v>
      </c>
      <c r="M33">
        <f t="shared" si="5"/>
        <v>5.7225576547636596E-3</v>
      </c>
      <c r="N33">
        <f t="shared" si="6"/>
        <v>5579.2230871826287</v>
      </c>
      <c r="O33">
        <f t="shared" si="7"/>
        <v>1.2809399999999997</v>
      </c>
      <c r="P33" s="2">
        <v>18</v>
      </c>
      <c r="Q33">
        <f t="shared" si="8"/>
        <v>0.46473857148100972</v>
      </c>
      <c r="R33">
        <f t="shared" si="9"/>
        <v>3.3487941139978217E-2</v>
      </c>
      <c r="S33">
        <f t="shared" si="10"/>
        <v>46.038909691453782</v>
      </c>
      <c r="T33">
        <f t="shared" si="11"/>
        <v>83.6933077951294</v>
      </c>
      <c r="U33">
        <f t="shared" si="12"/>
        <v>381.69330779512939</v>
      </c>
      <c r="V33">
        <f t="shared" si="13"/>
        <v>303.28242252065508</v>
      </c>
    </row>
    <row r="34" spans="1:22" x14ac:dyDescent="0.25">
      <c r="A34">
        <v>-329</v>
      </c>
      <c r="B34">
        <v>75.67</v>
      </c>
      <c r="C34">
        <v>0.56999999999999995</v>
      </c>
      <c r="D34">
        <f t="shared" si="0"/>
        <v>-7.9999999999998961E-3</v>
      </c>
      <c r="E34">
        <f t="shared" si="1"/>
        <v>1.8789237339675673</v>
      </c>
      <c r="F34">
        <f t="shared" si="2"/>
        <v>-0.24412514432750865</v>
      </c>
      <c r="G34">
        <f t="shared" si="3"/>
        <v>-0.47408822708823561</v>
      </c>
      <c r="H34">
        <f t="shared" si="4"/>
        <v>2.289999999999992</v>
      </c>
      <c r="M34">
        <f t="shared" si="5"/>
        <v>6.0912921868267128E-3</v>
      </c>
      <c r="N34">
        <f t="shared" si="6"/>
        <v>5747.0232779914049</v>
      </c>
      <c r="O34">
        <f t="shared" si="7"/>
        <v>1.3052999999999975</v>
      </c>
      <c r="P34" s="2">
        <v>19</v>
      </c>
      <c r="Q34">
        <f t="shared" si="8"/>
        <v>0.49822651262098794</v>
      </c>
      <c r="R34">
        <f t="shared" si="9"/>
        <v>3.3413707750257982E-2</v>
      </c>
      <c r="S34">
        <f t="shared" si="10"/>
        <v>45.644311359235736</v>
      </c>
      <c r="T34">
        <f t="shared" si="11"/>
        <v>82.975974567754989</v>
      </c>
      <c r="U34">
        <f t="shared" si="12"/>
        <v>380.97597456775497</v>
      </c>
      <c r="V34">
        <f t="shared" si="13"/>
        <v>302.7093394911887</v>
      </c>
    </row>
    <row r="35" spans="1:22" x14ac:dyDescent="0.25">
      <c r="A35">
        <v>-328</v>
      </c>
      <c r="B35">
        <v>77.959999999999994</v>
      </c>
      <c r="C35">
        <v>0.56200000000000006</v>
      </c>
      <c r="D35">
        <f t="shared" si="0"/>
        <v>-4.0000000000000036E-3</v>
      </c>
      <c r="E35">
        <f t="shared" si="1"/>
        <v>1.8918718304455837</v>
      </c>
      <c r="F35">
        <f t="shared" si="2"/>
        <v>-0.25026368443093888</v>
      </c>
      <c r="G35">
        <f t="shared" si="3"/>
        <v>-0.24051526021324326</v>
      </c>
      <c r="H35">
        <f t="shared" si="4"/>
        <v>2.3500000000000085</v>
      </c>
      <c r="M35">
        <f t="shared" si="5"/>
        <v>6.4705735202681804E-3</v>
      </c>
      <c r="N35">
        <f t="shared" si="6"/>
        <v>5913.0727497073121</v>
      </c>
      <c r="O35">
        <f t="shared" si="7"/>
        <v>1.3207000000000049</v>
      </c>
      <c r="P35" s="2">
        <v>20</v>
      </c>
      <c r="Q35">
        <f t="shared" si="8"/>
        <v>0.53164022037124592</v>
      </c>
      <c r="R35">
        <f t="shared" si="9"/>
        <v>3.3127319705018921E-2</v>
      </c>
      <c r="S35">
        <f t="shared" si="10"/>
        <v>44.96416265193902</v>
      </c>
      <c r="T35">
        <f t="shared" si="11"/>
        <v>81.739544437507789</v>
      </c>
      <c r="U35">
        <f t="shared" si="12"/>
        <v>379.73954443750779</v>
      </c>
      <c r="V35">
        <f t="shared" si="13"/>
        <v>304.79788065419075</v>
      </c>
    </row>
    <row r="36" spans="1:22" x14ac:dyDescent="0.25">
      <c r="A36">
        <v>-327</v>
      </c>
      <c r="B36">
        <v>80.31</v>
      </c>
      <c r="C36">
        <v>0.55800000000000005</v>
      </c>
      <c r="D36">
        <f t="shared" si="0"/>
        <v>-7.0000000000000062E-3</v>
      </c>
      <c r="E36">
        <f t="shared" si="1"/>
        <v>1.9047696259065952</v>
      </c>
      <c r="F36">
        <f t="shared" si="2"/>
        <v>-0.25336580106242124</v>
      </c>
      <c r="G36">
        <f t="shared" si="3"/>
        <v>-0.42871682651246618</v>
      </c>
      <c r="H36">
        <f t="shared" si="4"/>
        <v>2.3999999999999915</v>
      </c>
      <c r="J36" t="s">
        <v>50</v>
      </c>
      <c r="K36">
        <v>8.14E-2</v>
      </c>
      <c r="M36">
        <f t="shared" si="5"/>
        <v>6.8602859543264814E-3</v>
      </c>
      <c r="N36">
        <f t="shared" si="6"/>
        <v>6077.3209198967143</v>
      </c>
      <c r="O36">
        <f t="shared" si="7"/>
        <v>1.3391999999999904</v>
      </c>
      <c r="P36" s="2">
        <v>21</v>
      </c>
      <c r="Q36">
        <f t="shared" si="8"/>
        <v>0.56476754007626484</v>
      </c>
      <c r="R36">
        <f t="shared" si="9"/>
        <v>3.2633687464710959E-2</v>
      </c>
      <c r="S36">
        <f t="shared" si="10"/>
        <v>44.010136658384596</v>
      </c>
      <c r="T36">
        <f t="shared" si="11"/>
        <v>80.005237703090785</v>
      </c>
      <c r="U36">
        <f t="shared" si="12"/>
        <v>378.00523770309076</v>
      </c>
      <c r="V36">
        <f t="shared" si="13"/>
        <v>303.05542233522522</v>
      </c>
    </row>
    <row r="37" spans="1:22" x14ac:dyDescent="0.25">
      <c r="A37">
        <v>-326</v>
      </c>
      <c r="B37">
        <v>82.71</v>
      </c>
      <c r="C37">
        <v>0.55100000000000005</v>
      </c>
      <c r="D37">
        <f t="shared" si="0"/>
        <v>-7.0000000000000062E-3</v>
      </c>
      <c r="E37">
        <f t="shared" si="1"/>
        <v>1.9175580208254361</v>
      </c>
      <c r="F37">
        <f t="shared" si="2"/>
        <v>-0.25884840114821489</v>
      </c>
      <c r="G37">
        <f t="shared" si="3"/>
        <v>-0.43623710605914551</v>
      </c>
      <c r="H37">
        <f t="shared" si="4"/>
        <v>2.460000000000008</v>
      </c>
      <c r="J37" t="s">
        <v>51</v>
      </c>
      <c r="K37">
        <v>7.9000000000000001E-2</v>
      </c>
      <c r="M37">
        <f t="shared" si="5"/>
        <v>7.2603106070330469E-3</v>
      </c>
      <c r="N37">
        <f t="shared" si="6"/>
        <v>6239.7177549688577</v>
      </c>
      <c r="O37">
        <f t="shared" si="7"/>
        <v>1.3554600000000092</v>
      </c>
      <c r="P37" s="2">
        <v>22</v>
      </c>
      <c r="Q37">
        <f t="shared" si="8"/>
        <v>0.5974012275409758</v>
      </c>
      <c r="R37">
        <f t="shared" si="9"/>
        <v>3.1941283019244815E-2</v>
      </c>
      <c r="S37">
        <f t="shared" si="10"/>
        <v>42.798571073837721</v>
      </c>
      <c r="T37">
        <f t="shared" si="11"/>
        <v>77.80275436755926</v>
      </c>
      <c r="U37">
        <f t="shared" si="12"/>
        <v>375.80275436755926</v>
      </c>
      <c r="V37">
        <f t="shared" si="13"/>
        <v>302.96481288019868</v>
      </c>
    </row>
    <row r="38" spans="1:22" x14ac:dyDescent="0.25">
      <c r="A38">
        <v>-325</v>
      </c>
      <c r="B38">
        <v>85.17</v>
      </c>
      <c r="C38">
        <v>0.54400000000000004</v>
      </c>
      <c r="D38">
        <f t="shared" si="0"/>
        <v>-6.0000000000000053E-3</v>
      </c>
      <c r="E38">
        <f t="shared" si="1"/>
        <v>1.9302866472455196</v>
      </c>
      <c r="F38">
        <f t="shared" si="2"/>
        <v>-0.26440110030182007</v>
      </c>
      <c r="G38">
        <f t="shared" si="3"/>
        <v>-0.38035719851187172</v>
      </c>
      <c r="H38">
        <f t="shared" si="4"/>
        <v>2.519999999999996</v>
      </c>
      <c r="J38" t="s">
        <v>52</v>
      </c>
      <c r="K38">
        <v>0.13700000000000001</v>
      </c>
      <c r="M38">
        <f t="shared" si="5"/>
        <v>7.6705254516339187E-3</v>
      </c>
      <c r="N38">
        <f t="shared" si="6"/>
        <v>6400.2137854190369</v>
      </c>
      <c r="O38">
        <f t="shared" si="7"/>
        <v>1.3708799999999981</v>
      </c>
      <c r="P38" s="2">
        <v>23</v>
      </c>
      <c r="Q38">
        <f t="shared" si="8"/>
        <v>0.62934251056022061</v>
      </c>
      <c r="R38">
        <f t="shared" si="9"/>
        <v>3.1061963794840275E-2</v>
      </c>
      <c r="S38">
        <f t="shared" si="10"/>
        <v>41.350091205109521</v>
      </c>
      <c r="T38">
        <f t="shared" si="11"/>
        <v>75.169588806059849</v>
      </c>
      <c r="U38">
        <f t="shared" si="12"/>
        <v>373.16958880605983</v>
      </c>
      <c r="V38">
        <f t="shared" si="13"/>
        <v>303.43317603547229</v>
      </c>
    </row>
    <row r="39" spans="1:22" x14ac:dyDescent="0.25">
      <c r="A39">
        <v>-324</v>
      </c>
      <c r="B39">
        <v>87.69</v>
      </c>
      <c r="C39">
        <v>0.53800000000000003</v>
      </c>
      <c r="D39">
        <f t="shared" si="0"/>
        <v>3.0000000000000027E-3</v>
      </c>
      <c r="E39">
        <f t="shared" si="1"/>
        <v>1.9429500700770987</v>
      </c>
      <c r="F39">
        <f t="shared" si="2"/>
        <v>-0.2692177243336108</v>
      </c>
      <c r="G39">
        <f t="shared" si="3"/>
        <v>0.19250215715570956</v>
      </c>
      <c r="H39">
        <f t="shared" si="4"/>
        <v>2.5700000000000074</v>
      </c>
      <c r="J39" t="s">
        <v>53</v>
      </c>
      <c r="K39">
        <f>K36/2</f>
        <v>4.07E-2</v>
      </c>
      <c r="M39">
        <f t="shared" si="5"/>
        <v>8.0908053539749756E-3</v>
      </c>
      <c r="N39">
        <f t="shared" si="6"/>
        <v>6558.7601208997148</v>
      </c>
      <c r="O39">
        <f t="shared" si="7"/>
        <v>1.3826600000000016</v>
      </c>
      <c r="P39" s="2">
        <v>24</v>
      </c>
      <c r="Q39">
        <f t="shared" si="8"/>
        <v>0.66040447435506089</v>
      </c>
      <c r="R39">
        <f t="shared" si="9"/>
        <v>3.0010699042043565E-2</v>
      </c>
      <c r="S39">
        <f t="shared" si="10"/>
        <v>39.689108475784856</v>
      </c>
      <c r="T39">
        <f t="shared" si="11"/>
        <v>72.150118107483152</v>
      </c>
      <c r="U39">
        <f t="shared" si="12"/>
        <v>370.15011810748314</v>
      </c>
      <c r="V39">
        <f t="shared" si="13"/>
        <v>308.44413214682857</v>
      </c>
    </row>
    <row r="40" spans="1:22" x14ac:dyDescent="0.25">
      <c r="A40">
        <v>-323</v>
      </c>
      <c r="B40">
        <v>90.26</v>
      </c>
      <c r="C40">
        <v>0.54100000000000004</v>
      </c>
      <c r="D40">
        <f t="shared" si="0"/>
        <v>1.0000000000000009E-2</v>
      </c>
      <c r="E40">
        <f t="shared" si="1"/>
        <v>1.9554953291841271</v>
      </c>
      <c r="F40">
        <f t="shared" si="2"/>
        <v>-0.26680273489343054</v>
      </c>
      <c r="G40">
        <f t="shared" si="3"/>
        <v>0.63769178572891394</v>
      </c>
      <c r="H40">
        <f t="shared" si="4"/>
        <v>2.6299999999999955</v>
      </c>
      <c r="J40" t="s">
        <v>56</v>
      </c>
      <c r="K40">
        <v>0.29780000000000001</v>
      </c>
      <c r="M40">
        <f t="shared" si="5"/>
        <v>8.5210221108395472E-3</v>
      </c>
      <c r="N40">
        <f t="shared" si="6"/>
        <v>6715.3084651151194</v>
      </c>
      <c r="O40">
        <f t="shared" si="7"/>
        <v>1.4228299999999967</v>
      </c>
      <c r="P40" s="2">
        <v>25</v>
      </c>
      <c r="Q40">
        <f t="shared" si="8"/>
        <v>0.69041517339710445</v>
      </c>
      <c r="R40">
        <f t="shared" si="9"/>
        <v>2.8805205865340855E-2</v>
      </c>
      <c r="S40">
        <f t="shared" si="10"/>
        <v>37.843209689551273</v>
      </c>
      <c r="T40">
        <f t="shared" si="11"/>
        <v>68.794491827228711</v>
      </c>
      <c r="U40">
        <f t="shared" si="12"/>
        <v>366.79449182722874</v>
      </c>
      <c r="V40">
        <f t="shared" si="13"/>
        <v>312.35195715151093</v>
      </c>
    </row>
    <row r="41" spans="1:22" x14ac:dyDescent="0.25">
      <c r="A41">
        <v>-322</v>
      </c>
      <c r="B41">
        <v>92.89</v>
      </c>
      <c r="C41">
        <v>0.55100000000000005</v>
      </c>
      <c r="D41">
        <f t="shared" si="0"/>
        <v>1.6999999999999904E-2</v>
      </c>
      <c r="E41">
        <f t="shared" si="1"/>
        <v>1.9679689628786923</v>
      </c>
      <c r="F41">
        <f t="shared" si="2"/>
        <v>-0.25884840114821489</v>
      </c>
      <c r="G41">
        <f t="shared" si="3"/>
        <v>1.068334775559951</v>
      </c>
      <c r="H41">
        <f t="shared" si="4"/>
        <v>2.6799999999999926</v>
      </c>
      <c r="J41" t="s">
        <v>71</v>
      </c>
      <c r="K41">
        <v>523.6</v>
      </c>
      <c r="M41">
        <f t="shared" si="5"/>
        <v>8.9610444892259996E-3</v>
      </c>
      <c r="N41">
        <f t="shared" si="6"/>
        <v>6869.8111305346201</v>
      </c>
      <c r="O41">
        <f t="shared" si="7"/>
        <v>1.4766800000000002</v>
      </c>
      <c r="P41" s="2">
        <v>26</v>
      </c>
      <c r="Q41">
        <f t="shared" si="8"/>
        <v>0.71922037926244531</v>
      </c>
      <c r="R41">
        <f t="shared" si="9"/>
        <v>2.7465505968164217E-2</v>
      </c>
      <c r="S41">
        <f t="shared" si="10"/>
        <v>35.84245717818122</v>
      </c>
      <c r="T41">
        <f t="shared" si="11"/>
        <v>65.157359738780158</v>
      </c>
      <c r="U41">
        <f t="shared" si="12"/>
        <v>363.15735973878014</v>
      </c>
      <c r="V41">
        <f t="shared" si="13"/>
        <v>316.05715325134281</v>
      </c>
    </row>
    <row r="42" spans="1:22" x14ac:dyDescent="0.25">
      <c r="A42">
        <v>-321</v>
      </c>
      <c r="B42">
        <v>95.57</v>
      </c>
      <c r="C42">
        <v>0.56799999999999995</v>
      </c>
      <c r="D42">
        <f t="shared" si="0"/>
        <v>1.6000000000000014E-2</v>
      </c>
      <c r="E42">
        <f t="shared" si="1"/>
        <v>1.9803215860087564</v>
      </c>
      <c r="F42">
        <f t="shared" si="2"/>
        <v>-0.24565166428898116</v>
      </c>
      <c r="G42">
        <f t="shared" si="3"/>
        <v>0.9863128388535809</v>
      </c>
      <c r="H42">
        <f t="shared" si="4"/>
        <v>2.730000000000004</v>
      </c>
      <c r="M42">
        <f t="shared" si="5"/>
        <v>9.4107382665534201E-3</v>
      </c>
      <c r="N42">
        <f t="shared" si="6"/>
        <v>7022.221052920504</v>
      </c>
      <c r="O42">
        <f t="shared" si="7"/>
        <v>1.5506399999999974</v>
      </c>
      <c r="P42" s="2">
        <v>27</v>
      </c>
      <c r="Q42">
        <f t="shared" si="8"/>
        <v>0.74668588523060953</v>
      </c>
      <c r="R42">
        <f t="shared" si="9"/>
        <v>2.6013417720559096E-2</v>
      </c>
      <c r="S42">
        <f t="shared" si="10"/>
        <v>33.718624017387498</v>
      </c>
      <c r="T42">
        <f t="shared" si="11"/>
        <v>61.296481546332267</v>
      </c>
      <c r="U42">
        <f t="shared" si="12"/>
        <v>359.29648154633225</v>
      </c>
      <c r="V42">
        <f t="shared" si="13"/>
        <v>315.14665896393325</v>
      </c>
    </row>
    <row r="43" spans="1:22" x14ac:dyDescent="0.25">
      <c r="A43">
        <v>-320</v>
      </c>
      <c r="B43">
        <v>98.3</v>
      </c>
      <c r="C43">
        <v>0.58399999999999996</v>
      </c>
      <c r="D43">
        <f t="shared" si="0"/>
        <v>-4.0000000000000036E-3</v>
      </c>
      <c r="E43">
        <f t="shared" si="1"/>
        <v>1.9925535178321356</v>
      </c>
      <c r="F43">
        <f t="shared" si="2"/>
        <v>-0.23358715288760054</v>
      </c>
      <c r="G43">
        <f t="shared" si="3"/>
        <v>-0.24557239398405997</v>
      </c>
      <c r="H43">
        <f t="shared" si="4"/>
        <v>2.7900000000000063</v>
      </c>
      <c r="M43">
        <f t="shared" si="5"/>
        <v>9.8699662717825921E-3</v>
      </c>
      <c r="N43">
        <f t="shared" si="6"/>
        <v>7172.4918056656843</v>
      </c>
      <c r="O43">
        <f t="shared" si="7"/>
        <v>1.6293600000000108</v>
      </c>
      <c r="P43" s="2">
        <v>28</v>
      </c>
      <c r="Q43">
        <f t="shared" si="8"/>
        <v>0.77269930295116862</v>
      </c>
      <c r="R43">
        <f t="shared" si="9"/>
        <v>2.4472001100993901E-2</v>
      </c>
      <c r="S43">
        <f t="shared" si="10"/>
        <v>31.504391484980076</v>
      </c>
      <c r="T43">
        <f t="shared" si="11"/>
        <v>57.271267958375304</v>
      </c>
      <c r="U43">
        <f t="shared" si="12"/>
        <v>355.27126795837529</v>
      </c>
      <c r="V43">
        <f t="shared" si="13"/>
        <v>304.35895845817254</v>
      </c>
    </row>
    <row r="44" spans="1:22" x14ac:dyDescent="0.25">
      <c r="A44">
        <v>-319</v>
      </c>
      <c r="B44">
        <v>101.09</v>
      </c>
      <c r="C44">
        <v>0.57999999999999996</v>
      </c>
      <c r="D44">
        <f t="shared" si="0"/>
        <v>-2.4999999999999911E-2</v>
      </c>
      <c r="E44">
        <f t="shared" si="1"/>
        <v>2.0047081965443363</v>
      </c>
      <c r="F44">
        <f t="shared" si="2"/>
        <v>-0.23657200643706275</v>
      </c>
      <c r="G44">
        <f t="shared" si="3"/>
        <v>-1.5957888216977447</v>
      </c>
      <c r="H44">
        <f t="shared" si="4"/>
        <v>2.8299999999999983</v>
      </c>
      <c r="M44">
        <f t="shared" si="5"/>
        <v>1.0338588427439767E-2</v>
      </c>
      <c r="N44">
        <f t="shared" si="6"/>
        <v>7320.5776139370246</v>
      </c>
      <c r="O44">
        <f t="shared" si="7"/>
        <v>1.6413999999999989</v>
      </c>
      <c r="P44" s="2">
        <v>29</v>
      </c>
      <c r="Q44">
        <f t="shared" si="8"/>
        <v>0.79717130405216252</v>
      </c>
      <c r="R44">
        <f t="shared" si="9"/>
        <v>2.2864975234725193E-2</v>
      </c>
      <c r="S44">
        <f t="shared" si="10"/>
        <v>29.232537662985063</v>
      </c>
      <c r="T44">
        <f t="shared" si="11"/>
        <v>53.14130566204696</v>
      </c>
      <c r="U44">
        <f t="shared" si="12"/>
        <v>351.14130566204699</v>
      </c>
      <c r="V44">
        <f t="shared" si="13"/>
        <v>293.13805042280524</v>
      </c>
    </row>
    <row r="45" spans="1:22" x14ac:dyDescent="0.25">
      <c r="A45">
        <v>-318</v>
      </c>
      <c r="B45">
        <v>103.92</v>
      </c>
      <c r="C45">
        <v>0.55500000000000005</v>
      </c>
      <c r="D45">
        <f t="shared" si="0"/>
        <v>8.999999999999897E-3</v>
      </c>
      <c r="E45">
        <f t="shared" si="1"/>
        <v>2.0166991380649715</v>
      </c>
      <c r="F45">
        <f t="shared" si="2"/>
        <v>-0.25570701687732372</v>
      </c>
      <c r="G45">
        <f t="shared" si="3"/>
        <v>0.58844789490532878</v>
      </c>
      <c r="H45">
        <f t="shared" si="4"/>
        <v>2.8799999999999955</v>
      </c>
      <c r="M45">
        <f t="shared" si="5"/>
        <v>1.0816461792529725E-2</v>
      </c>
      <c r="N45">
        <f t="shared" si="6"/>
        <v>7466.4333686198797</v>
      </c>
      <c r="O45">
        <f t="shared" si="7"/>
        <v>1.5983999999999909</v>
      </c>
      <c r="P45" s="2">
        <v>30</v>
      </c>
      <c r="Q45">
        <f t="shared" si="8"/>
        <v>0.82003627928688771</v>
      </c>
      <c r="R45">
        <f t="shared" si="9"/>
        <v>2.1216129504706971E-2</v>
      </c>
      <c r="S45">
        <f t="shared" si="10"/>
        <v>26.93514642122604</v>
      </c>
      <c r="T45">
        <f t="shared" si="11"/>
        <v>48.964919348579059</v>
      </c>
      <c r="U45">
        <f t="shared" si="12"/>
        <v>346.96491934857909</v>
      </c>
      <c r="V45">
        <f t="shared" si="13"/>
        <v>311.22501716497095</v>
      </c>
    </row>
    <row r="46" spans="1:22" x14ac:dyDescent="0.25">
      <c r="A46">
        <v>-317</v>
      </c>
      <c r="B46">
        <v>106.8</v>
      </c>
      <c r="C46">
        <v>0.56399999999999995</v>
      </c>
      <c r="D46">
        <f t="shared" si="0"/>
        <v>1.6000000000000014E-2</v>
      </c>
      <c r="E46">
        <f t="shared" si="1"/>
        <v>2.0285712526925375</v>
      </c>
      <c r="F46">
        <f t="shared" si="2"/>
        <v>-0.24872089601665776</v>
      </c>
      <c r="G46">
        <f t="shared" si="3"/>
        <v>1.0370772653711038</v>
      </c>
      <c r="H46">
        <f t="shared" si="4"/>
        <v>2.9200000000000017</v>
      </c>
      <c r="M46">
        <f t="shared" si="5"/>
        <v>1.1303440606325019E-2</v>
      </c>
      <c r="N46">
        <f t="shared" si="6"/>
        <v>7610.0146400596859</v>
      </c>
      <c r="O46">
        <f t="shared" si="7"/>
        <v>1.6468800000000032</v>
      </c>
      <c r="P46" s="2">
        <v>31</v>
      </c>
      <c r="Q46">
        <f t="shared" si="8"/>
        <v>0.84125240879159469</v>
      </c>
      <c r="R46">
        <f t="shared" si="9"/>
        <v>1.9548749454775249E-2</v>
      </c>
      <c r="S46">
        <f t="shared" si="10"/>
        <v>24.642864920573778</v>
      </c>
      <c r="T46">
        <f t="shared" si="11"/>
        <v>44.797821941778743</v>
      </c>
      <c r="U46">
        <f t="shared" si="12"/>
        <v>342.79782194177875</v>
      </c>
      <c r="V46">
        <f t="shared" si="13"/>
        <v>314.83260286344199</v>
      </c>
    </row>
    <row r="47" spans="1:22" x14ac:dyDescent="0.25">
      <c r="A47">
        <v>-316</v>
      </c>
      <c r="B47">
        <v>109.72</v>
      </c>
      <c r="C47">
        <v>0.57999999999999996</v>
      </c>
      <c r="D47">
        <f t="shared" si="0"/>
        <v>7.0000000000000062E-3</v>
      </c>
      <c r="E47">
        <f t="shared" si="1"/>
        <v>2.0402857989324916</v>
      </c>
      <c r="F47">
        <f t="shared" si="2"/>
        <v>-0.23657200643706275</v>
      </c>
      <c r="G47">
        <f t="shared" si="3"/>
        <v>0.4491634786621953</v>
      </c>
      <c r="H47">
        <f t="shared" si="4"/>
        <v>2.9699999999999989</v>
      </c>
      <c r="M47">
        <f t="shared" si="5"/>
        <v>1.1799376333017675E-2</v>
      </c>
      <c r="N47">
        <f t="shared" si="6"/>
        <v>7751.2776915963623</v>
      </c>
      <c r="O47">
        <f t="shared" si="7"/>
        <v>1.7225999999999946</v>
      </c>
      <c r="P47" s="2">
        <v>32</v>
      </c>
      <c r="Q47">
        <f t="shared" si="8"/>
        <v>0.86080115824636994</v>
      </c>
      <c r="R47">
        <f t="shared" si="9"/>
        <v>1.7885077907003222E-2</v>
      </c>
      <c r="S47">
        <f t="shared" si="10"/>
        <v>22.38423528522042</v>
      </c>
      <c r="T47">
        <f t="shared" si="11"/>
        <v>40.691899657048367</v>
      </c>
      <c r="U47">
        <f t="shared" si="12"/>
        <v>338.69189965704834</v>
      </c>
      <c r="V47">
        <f t="shared" si="13"/>
        <v>309.7604394257483</v>
      </c>
    </row>
    <row r="48" spans="1:22" x14ac:dyDescent="0.25">
      <c r="A48">
        <v>-315</v>
      </c>
      <c r="B48">
        <v>112.69</v>
      </c>
      <c r="C48">
        <v>0.58699999999999997</v>
      </c>
      <c r="D48">
        <f t="shared" si="0"/>
        <v>-6.0000000000000053E-3</v>
      </c>
      <c r="E48">
        <f t="shared" si="1"/>
        <v>2.0518853788898719</v>
      </c>
      <c r="F48">
        <f t="shared" si="2"/>
        <v>-0.23136189875238555</v>
      </c>
      <c r="G48">
        <f t="shared" si="3"/>
        <v>-0.38976036236665484</v>
      </c>
      <c r="H48">
        <f t="shared" si="4"/>
        <v>3.0100000000000051</v>
      </c>
      <c r="M48">
        <f t="shared" si="5"/>
        <v>1.2304117707219217E-2</v>
      </c>
      <c r="N48">
        <f t="shared" si="6"/>
        <v>7890.1794928874078</v>
      </c>
      <c r="O48">
        <f t="shared" si="7"/>
        <v>1.7668700000000079</v>
      </c>
      <c r="P48" s="2">
        <v>33</v>
      </c>
      <c r="Q48">
        <f t="shared" si="8"/>
        <v>0.87868623615337316</v>
      </c>
      <c r="R48">
        <f t="shared" si="9"/>
        <v>1.6245829908787091E-2</v>
      </c>
      <c r="S48">
        <f t="shared" si="10"/>
        <v>20.185122349825196</v>
      </c>
      <c r="T48">
        <f t="shared" si="11"/>
        <v>36.694171713190293</v>
      </c>
      <c r="U48">
        <f t="shared" si="12"/>
        <v>334.69417171319031</v>
      </c>
      <c r="V48">
        <f t="shared" si="13"/>
        <v>302.8323559695433</v>
      </c>
    </row>
    <row r="49" spans="1:22" x14ac:dyDescent="0.25">
      <c r="A49">
        <v>-314</v>
      </c>
      <c r="B49">
        <v>115.7</v>
      </c>
      <c r="C49">
        <v>0.58099999999999996</v>
      </c>
      <c r="D49">
        <f t="shared" si="0"/>
        <v>7.0000000000000062E-3</v>
      </c>
      <c r="E49">
        <f t="shared" si="1"/>
        <v>2.0633333589517497</v>
      </c>
      <c r="F49">
        <f t="shared" si="2"/>
        <v>-0.23582386760966931</v>
      </c>
      <c r="G49">
        <f t="shared" si="3"/>
        <v>0.45878730637540027</v>
      </c>
      <c r="H49">
        <f t="shared" si="4"/>
        <v>3.0600000000000023</v>
      </c>
      <c r="M49">
        <f t="shared" si="5"/>
        <v>1.2817510780295268E-2</v>
      </c>
      <c r="N49">
        <f t="shared" si="6"/>
        <v>8026.6777330157038</v>
      </c>
      <c r="O49">
        <f t="shared" si="7"/>
        <v>1.7778599999999989</v>
      </c>
      <c r="P49" s="2">
        <v>34</v>
      </c>
      <c r="Q49">
        <f t="shared" si="8"/>
        <v>0.89493206606216025</v>
      </c>
      <c r="R49">
        <f t="shared" si="9"/>
        <v>1.4649777408292097E-2</v>
      </c>
      <c r="S49">
        <f t="shared" si="10"/>
        <v>18.0682546053742</v>
      </c>
      <c r="T49">
        <f t="shared" si="11"/>
        <v>32.84595582612279</v>
      </c>
      <c r="U49">
        <f t="shared" si="12"/>
        <v>330.8459558261228</v>
      </c>
      <c r="V49">
        <f t="shared" si="13"/>
        <v>309.56673574158339</v>
      </c>
    </row>
    <row r="50" spans="1:22" x14ac:dyDescent="0.25">
      <c r="A50">
        <v>-313</v>
      </c>
      <c r="B50">
        <v>118.76</v>
      </c>
      <c r="C50">
        <v>0.58799999999999997</v>
      </c>
      <c r="D50">
        <f t="shared" si="0"/>
        <v>-9.000000000000008E-3</v>
      </c>
      <c r="E50">
        <f t="shared" si="1"/>
        <v>2.0746701889240069</v>
      </c>
      <c r="F50">
        <f t="shared" si="2"/>
        <v>-0.23062267392386154</v>
      </c>
      <c r="G50">
        <f t="shared" si="3"/>
        <v>-0.60049802053289103</v>
      </c>
      <c r="H50">
        <f t="shared" si="4"/>
        <v>3.0899999999999892</v>
      </c>
      <c r="M50">
        <f t="shared" si="5"/>
        <v>1.333939896751968E-2</v>
      </c>
      <c r="N50">
        <f t="shared" si="6"/>
        <v>8160.7308333778983</v>
      </c>
      <c r="O50">
        <f t="shared" si="7"/>
        <v>1.8169199999999963</v>
      </c>
      <c r="P50" s="2">
        <v>35</v>
      </c>
      <c r="Q50">
        <f t="shared" si="8"/>
        <v>0.90958184347045234</v>
      </c>
      <c r="R50">
        <f t="shared" si="9"/>
        <v>1.3113416086247942E-2</v>
      </c>
      <c r="S50">
        <f t="shared" si="10"/>
        <v>16.052889930760461</v>
      </c>
      <c r="T50">
        <f t="shared" si="11"/>
        <v>29.182260548317604</v>
      </c>
      <c r="U50">
        <f t="shared" si="12"/>
        <v>327.18226054831763</v>
      </c>
      <c r="V50">
        <f t="shared" si="13"/>
        <v>301.07371838934296</v>
      </c>
    </row>
    <row r="51" spans="1:22" x14ac:dyDescent="0.25">
      <c r="A51">
        <v>-312</v>
      </c>
      <c r="B51">
        <v>121.85</v>
      </c>
      <c r="C51">
        <v>0.57899999999999996</v>
      </c>
      <c r="D51">
        <f t="shared" si="0"/>
        <v>-1.6999999999999904E-2</v>
      </c>
      <c r="E51">
        <f t="shared" si="1"/>
        <v>2.085825533520743</v>
      </c>
      <c r="F51">
        <f t="shared" si="2"/>
        <v>-0.23732143627256383</v>
      </c>
      <c r="G51">
        <f t="shared" si="3"/>
        <v>-1.1712723154352958</v>
      </c>
      <c r="H51">
        <f t="shared" si="4"/>
        <v>3.1400000000000006</v>
      </c>
      <c r="M51">
        <f t="shared" si="5"/>
        <v>1.3869623096033925E-2</v>
      </c>
      <c r="N51">
        <f t="shared" si="6"/>
        <v>8292.2979603495714</v>
      </c>
      <c r="O51">
        <f t="shared" si="7"/>
        <v>1.81806</v>
      </c>
      <c r="P51" s="2">
        <v>36</v>
      </c>
      <c r="Q51">
        <f t="shared" si="8"/>
        <v>0.92269525955670029</v>
      </c>
      <c r="R51">
        <f t="shared" si="9"/>
        <v>1.1650722753607234E-2</v>
      </c>
      <c r="S51">
        <f t="shared" si="10"/>
        <v>14.154611736558824</v>
      </c>
      <c r="T51">
        <f t="shared" si="11"/>
        <v>25.73141468222639</v>
      </c>
      <c r="U51">
        <f t="shared" si="12"/>
        <v>323.73141468222639</v>
      </c>
      <c r="V51">
        <f t="shared" si="13"/>
        <v>296.70423855599807</v>
      </c>
    </row>
    <row r="52" spans="1:22" x14ac:dyDescent="0.25">
      <c r="A52">
        <v>-311</v>
      </c>
      <c r="B52">
        <v>124.99</v>
      </c>
      <c r="C52">
        <v>0.56200000000000006</v>
      </c>
      <c r="D52">
        <f t="shared" si="0"/>
        <v>-7.0000000000000062E-3</v>
      </c>
      <c r="E52">
        <f t="shared" si="1"/>
        <v>2.0968752680596876</v>
      </c>
      <c r="F52">
        <f t="shared" si="2"/>
        <v>-0.25026368443093888</v>
      </c>
      <c r="G52">
        <f t="shared" si="3"/>
        <v>-0.50043366793312782</v>
      </c>
      <c r="H52">
        <f t="shared" si="4"/>
        <v>3.1700000000000017</v>
      </c>
      <c r="M52">
        <f t="shared" si="5"/>
        <v>1.4408021453596452E-2</v>
      </c>
      <c r="N52">
        <f t="shared" si="6"/>
        <v>8421.3390377232172</v>
      </c>
      <c r="O52">
        <f t="shared" si="7"/>
        <v>1.7815399999999979</v>
      </c>
      <c r="P52" s="2">
        <v>37</v>
      </c>
      <c r="Q52">
        <f t="shared" si="8"/>
        <v>0.93434598231030752</v>
      </c>
      <c r="R52">
        <f t="shared" si="9"/>
        <v>1.0273007398599265E-2</v>
      </c>
      <c r="S52">
        <f t="shared" si="10"/>
        <v>12.385255118011042</v>
      </c>
      <c r="T52">
        <f t="shared" si="11"/>
        <v>22.514933035117409</v>
      </c>
      <c r="U52">
        <f t="shared" si="12"/>
        <v>320.51493303511739</v>
      </c>
      <c r="V52">
        <f t="shared" si="13"/>
        <v>301.75200350547613</v>
      </c>
    </row>
    <row r="53" spans="1:22" x14ac:dyDescent="0.25">
      <c r="A53">
        <v>-310</v>
      </c>
      <c r="B53">
        <v>128.16</v>
      </c>
      <c r="C53">
        <v>0.55500000000000005</v>
      </c>
      <c r="D53">
        <f t="shared" si="0"/>
        <v>1.3999999999999901E-2</v>
      </c>
      <c r="E53">
        <f t="shared" si="1"/>
        <v>2.1077524987401626</v>
      </c>
      <c r="F53">
        <f t="shared" si="2"/>
        <v>-0.25570701687732372</v>
      </c>
      <c r="G53">
        <f t="shared" si="3"/>
        <v>1.0070350151742038</v>
      </c>
      <c r="H53">
        <f t="shared" si="4"/>
        <v>3.210000000000008</v>
      </c>
      <c r="M53">
        <f t="shared" si="5"/>
        <v>1.4954429838107177E-2</v>
      </c>
      <c r="N53">
        <f t="shared" si="6"/>
        <v>8547.8147589153778</v>
      </c>
      <c r="O53">
        <f t="shared" si="7"/>
        <v>1.7815500000000104</v>
      </c>
      <c r="P53" s="2">
        <v>38</v>
      </c>
      <c r="Q53">
        <f t="shared" si="8"/>
        <v>0.94461898970890679</v>
      </c>
      <c r="R53">
        <f t="shared" si="9"/>
        <v>8.988859590704612E-3</v>
      </c>
      <c r="S53">
        <f t="shared" si="10"/>
        <v>10.752956868542945</v>
      </c>
      <c r="T53">
        <f t="shared" si="11"/>
        <v>19.547607337750954</v>
      </c>
      <c r="U53">
        <f t="shared" si="12"/>
        <v>317.54760733775095</v>
      </c>
      <c r="V53">
        <f t="shared" si="13"/>
        <v>313.16934828086511</v>
      </c>
    </row>
    <row r="54" spans="1:22" x14ac:dyDescent="0.25">
      <c r="A54">
        <v>-309</v>
      </c>
      <c r="B54">
        <v>131.37</v>
      </c>
      <c r="C54">
        <v>0.56899999999999995</v>
      </c>
      <c r="D54">
        <f t="shared" si="0"/>
        <v>1.9000000000000017E-2</v>
      </c>
      <c r="E54">
        <f t="shared" si="1"/>
        <v>2.1184961999117879</v>
      </c>
      <c r="F54">
        <f t="shared" si="2"/>
        <v>-0.24488773360492885</v>
      </c>
      <c r="G54">
        <f t="shared" si="3"/>
        <v>1.3481610480524933</v>
      </c>
      <c r="H54">
        <f t="shared" si="4"/>
        <v>3.2400000000000091</v>
      </c>
      <c r="M54">
        <f t="shared" si="5"/>
        <v>1.5508681607891145E-2</v>
      </c>
      <c r="N54">
        <f t="shared" si="6"/>
        <v>8671.6865989390844</v>
      </c>
      <c r="O54">
        <f t="shared" si="7"/>
        <v>1.8435599999999952</v>
      </c>
      <c r="P54" s="2">
        <v>39</v>
      </c>
      <c r="Q54">
        <f t="shared" si="8"/>
        <v>0.9536078492996114</v>
      </c>
      <c r="R54">
        <f t="shared" si="9"/>
        <v>7.8041847790178975E-3</v>
      </c>
      <c r="S54">
        <f t="shared" si="10"/>
        <v>9.2623180678882004</v>
      </c>
      <c r="T54">
        <f t="shared" si="11"/>
        <v>16.837801810412007</v>
      </c>
      <c r="U54">
        <f t="shared" si="12"/>
        <v>314.83780181041203</v>
      </c>
      <c r="V54">
        <f t="shared" si="13"/>
        <v>315.54583206075017</v>
      </c>
    </row>
    <row r="55" spans="1:22" x14ac:dyDescent="0.25">
      <c r="A55">
        <v>-308</v>
      </c>
      <c r="B55">
        <v>134.61000000000001</v>
      </c>
      <c r="C55">
        <v>0.58799999999999997</v>
      </c>
      <c r="D55">
        <f t="shared" si="0"/>
        <v>-3.0000000000000027E-3</v>
      </c>
      <c r="E55">
        <f t="shared" si="1"/>
        <v>2.1290773242527368</v>
      </c>
      <c r="F55">
        <f t="shared" si="2"/>
        <v>-0.23062267392386154</v>
      </c>
      <c r="G55">
        <f t="shared" si="3"/>
        <v>-0.21246914843651796</v>
      </c>
      <c r="H55">
        <f t="shared" si="4"/>
        <v>3.2799999999999727</v>
      </c>
      <c r="M55">
        <f t="shared" si="5"/>
        <v>1.6070607732726047E-2</v>
      </c>
      <c r="N55">
        <f t="shared" si="6"/>
        <v>8792.9168261380473</v>
      </c>
      <c r="O55">
        <f t="shared" si="7"/>
        <v>1.9286399999999959</v>
      </c>
      <c r="P55" s="2">
        <v>40</v>
      </c>
      <c r="Q55">
        <f t="shared" si="8"/>
        <v>0.9614120340786293</v>
      </c>
      <c r="R55">
        <f t="shared" si="9"/>
        <v>6.7223222940008265E-3</v>
      </c>
      <c r="S55">
        <f t="shared" si="10"/>
        <v>7.9146637038656324</v>
      </c>
      <c r="T55">
        <f t="shared" si="11"/>
        <v>14.387925124680518</v>
      </c>
      <c r="U55">
        <f t="shared" si="12"/>
        <v>312.38792512468052</v>
      </c>
      <c r="V55">
        <f t="shared" si="13"/>
        <v>303.70381783201344</v>
      </c>
    </row>
    <row r="56" spans="1:22" x14ac:dyDescent="0.25">
      <c r="A56">
        <v>-307</v>
      </c>
      <c r="B56">
        <v>137.88999999999999</v>
      </c>
      <c r="C56">
        <v>0.58499999999999996</v>
      </c>
      <c r="D56">
        <f t="shared" si="0"/>
        <v>-1.100000000000001E-2</v>
      </c>
      <c r="E56">
        <f t="shared" si="1"/>
        <v>2.1395327715979393</v>
      </c>
      <c r="F56">
        <f t="shared" si="2"/>
        <v>-0.23284413391781958</v>
      </c>
      <c r="G56">
        <f t="shared" si="3"/>
        <v>-0.80263264942699375</v>
      </c>
      <c r="H56">
        <f t="shared" si="4"/>
        <v>3.3000000000000114</v>
      </c>
      <c r="M56">
        <f t="shared" si="5"/>
        <v>1.6640036845597551E-2</v>
      </c>
      <c r="N56">
        <f t="shared" si="6"/>
        <v>8911.4685136789703</v>
      </c>
      <c r="O56">
        <f t="shared" si="7"/>
        <v>1.9305000000000025</v>
      </c>
      <c r="P56" s="2">
        <v>41</v>
      </c>
      <c r="Q56">
        <f t="shared" si="8"/>
        <v>0.96813435637263012</v>
      </c>
      <c r="R56">
        <f t="shared" si="9"/>
        <v>5.7442337734516791E-3</v>
      </c>
      <c r="S56">
        <f t="shared" si="10"/>
        <v>6.7083806180222387</v>
      </c>
      <c r="T56">
        <f t="shared" si="11"/>
        <v>12.195044748751666</v>
      </c>
      <c r="U56">
        <f t="shared" si="12"/>
        <v>310.19504474875168</v>
      </c>
      <c r="V56">
        <f t="shared" si="13"/>
        <v>299.39425120853798</v>
      </c>
    </row>
    <row r="57" spans="1:22" x14ac:dyDescent="0.25">
      <c r="A57">
        <v>-306</v>
      </c>
      <c r="B57">
        <v>141.19</v>
      </c>
      <c r="C57">
        <v>0.57399999999999995</v>
      </c>
      <c r="D57">
        <f t="shared" si="0"/>
        <v>6.0000000000000053E-3</v>
      </c>
      <c r="E57">
        <f t="shared" si="1"/>
        <v>2.1498039382270222</v>
      </c>
      <c r="F57">
        <f t="shared" si="2"/>
        <v>-0.24108810760202651</v>
      </c>
      <c r="G57">
        <f t="shared" si="3"/>
        <v>0.44475797711704923</v>
      </c>
      <c r="H57">
        <f t="shared" si="4"/>
        <v>3.3400000000000034</v>
      </c>
      <c r="M57">
        <f t="shared" si="5"/>
        <v>1.7216795295166076E-2</v>
      </c>
      <c r="N57">
        <f t="shared" si="6"/>
        <v>9027.3055507985064</v>
      </c>
      <c r="O57">
        <f t="shared" si="7"/>
        <v>1.9171600000000029</v>
      </c>
      <c r="P57" s="2">
        <v>42</v>
      </c>
      <c r="Q57">
        <f t="shared" si="8"/>
        <v>0.9738785901460818</v>
      </c>
      <c r="R57">
        <f t="shared" si="9"/>
        <v>4.8687484336689124E-3</v>
      </c>
      <c r="S57">
        <f t="shared" si="10"/>
        <v>5.6393131045914995</v>
      </c>
      <c r="T57">
        <f t="shared" si="11"/>
        <v>10.25160609968345</v>
      </c>
      <c r="U57">
        <f t="shared" si="12"/>
        <v>308.25160609968344</v>
      </c>
      <c r="V57">
        <f t="shared" si="13"/>
        <v>308.23817856828214</v>
      </c>
    </row>
    <row r="58" spans="1:22" x14ac:dyDescent="0.25">
      <c r="A58">
        <v>-305</v>
      </c>
      <c r="B58">
        <v>144.53</v>
      </c>
      <c r="C58">
        <v>0.57999999999999996</v>
      </c>
      <c r="D58">
        <f t="shared" si="0"/>
        <v>9.000000000000008E-3</v>
      </c>
      <c r="E58">
        <f t="shared" si="1"/>
        <v>2.1599580026785188</v>
      </c>
      <c r="F58">
        <f t="shared" si="2"/>
        <v>-0.23657200643706275</v>
      </c>
      <c r="G58">
        <f t="shared" si="3"/>
        <v>0.66805062685489613</v>
      </c>
      <c r="H58">
        <f t="shared" si="4"/>
        <v>3.3700000000000045</v>
      </c>
      <c r="M58">
        <f t="shared" si="5"/>
        <v>1.7800707198929167E-2</v>
      </c>
      <c r="N58">
        <f t="shared" si="6"/>
        <v>9140.3926538014894</v>
      </c>
      <c r="O58">
        <f t="shared" si="7"/>
        <v>1.9546000000000001</v>
      </c>
      <c r="P58" s="2">
        <v>43</v>
      </c>
      <c r="Q58">
        <f t="shared" si="8"/>
        <v>0.97874733857975071</v>
      </c>
      <c r="R58">
        <f t="shared" si="9"/>
        <v>4.0928501837218523E-3</v>
      </c>
      <c r="S58">
        <f t="shared" si="10"/>
        <v>4.7011947737046427</v>
      </c>
      <c r="T58">
        <f t="shared" si="11"/>
        <v>8.5462176197789983</v>
      </c>
      <c r="U58">
        <f t="shared" si="12"/>
        <v>306.54621761977899</v>
      </c>
      <c r="V58">
        <f t="shared" si="13"/>
        <v>309.68041237113403</v>
      </c>
    </row>
    <row r="59" spans="1:22" x14ac:dyDescent="0.25">
      <c r="A59">
        <v>-304</v>
      </c>
      <c r="B59">
        <v>147.9</v>
      </c>
      <c r="C59">
        <v>0.58899999999999997</v>
      </c>
      <c r="D59">
        <f t="shared" si="0"/>
        <v>-2.0000000000000018E-3</v>
      </c>
      <c r="E59">
        <f t="shared" si="1"/>
        <v>2.1699681739968923</v>
      </c>
      <c r="F59">
        <f t="shared" si="2"/>
        <v>-0.22988470521289839</v>
      </c>
      <c r="G59">
        <f t="shared" si="3"/>
        <v>-0.14965356603478219</v>
      </c>
      <c r="H59">
        <f t="shared" si="4"/>
        <v>3.4000000000000057</v>
      </c>
      <c r="M59">
        <f t="shared" si="5"/>
        <v>1.8391594497062229E-2</v>
      </c>
      <c r="N59">
        <f t="shared" si="6"/>
        <v>9250.6953768069616</v>
      </c>
      <c r="O59">
        <f t="shared" si="7"/>
        <v>2.0025999999999975</v>
      </c>
      <c r="P59" s="2">
        <v>44</v>
      </c>
      <c r="Q59">
        <f t="shared" si="8"/>
        <v>0.98284018876347257</v>
      </c>
      <c r="R59">
        <f t="shared" si="9"/>
        <v>3.4119910592662617E-3</v>
      </c>
      <c r="S59">
        <f t="shared" si="10"/>
        <v>3.8860957622669172</v>
      </c>
      <c r="T59">
        <f t="shared" si="11"/>
        <v>7.0644637532136771</v>
      </c>
      <c r="U59">
        <f t="shared" si="12"/>
        <v>305.06446375321366</v>
      </c>
      <c r="V59">
        <f t="shared" si="13"/>
        <v>303.81542844876373</v>
      </c>
    </row>
    <row r="60" spans="1:22" x14ac:dyDescent="0.25">
      <c r="A60">
        <v>-303</v>
      </c>
      <c r="B60">
        <v>151.30000000000001</v>
      </c>
      <c r="C60">
        <v>0.58699999999999997</v>
      </c>
      <c r="D60">
        <f t="shared" si="0"/>
        <v>-8.0000000000000071E-3</v>
      </c>
      <c r="E60">
        <f t="shared" si="1"/>
        <v>2.1798389280231869</v>
      </c>
      <c r="F60">
        <f t="shared" si="2"/>
        <v>-0.23136189875238555</v>
      </c>
      <c r="G60">
        <f t="shared" si="3"/>
        <v>-0.613908822182055</v>
      </c>
      <c r="H60">
        <f t="shared" si="4"/>
        <v>3.4199999999999875</v>
      </c>
      <c r="M60">
        <f t="shared" si="5"/>
        <v>1.8989277006921254E-2</v>
      </c>
      <c r="N60">
        <f t="shared" si="6"/>
        <v>9358.1801222388567</v>
      </c>
      <c r="O60">
        <f t="shared" si="7"/>
        <v>2.0075400000000041</v>
      </c>
      <c r="P60" s="2">
        <v>45</v>
      </c>
      <c r="Q60">
        <f t="shared" si="8"/>
        <v>0.98625217982273883</v>
      </c>
      <c r="R60">
        <f t="shared" si="9"/>
        <v>2.8204157952508302E-3</v>
      </c>
      <c r="S60">
        <f t="shared" si="10"/>
        <v>3.1848659114020448</v>
      </c>
      <c r="T60">
        <f t="shared" si="11"/>
        <v>5.7897105903588937</v>
      </c>
      <c r="U60">
        <f t="shared" si="12"/>
        <v>303.78971059035888</v>
      </c>
      <c r="V60">
        <f t="shared" si="13"/>
        <v>300.58288968631877</v>
      </c>
    </row>
    <row r="61" spans="1:22" x14ac:dyDescent="0.25">
      <c r="A61">
        <v>-302</v>
      </c>
      <c r="B61">
        <v>154.72</v>
      </c>
      <c r="C61">
        <v>0.57899999999999996</v>
      </c>
      <c r="D61">
        <f t="shared" si="0"/>
        <v>-2.2999999999999909E-2</v>
      </c>
      <c r="E61">
        <f t="shared" si="1"/>
        <v>2.1895464567389267</v>
      </c>
      <c r="F61">
        <f t="shared" si="2"/>
        <v>-0.23732143627256383</v>
      </c>
      <c r="G61">
        <f t="shared" si="3"/>
        <v>-1.8432884069543207</v>
      </c>
      <c r="H61">
        <f t="shared" si="4"/>
        <v>3.4399999999999977</v>
      </c>
      <c r="M61">
        <f t="shared" si="5"/>
        <v>1.9593572478190314E-2</v>
      </c>
      <c r="N61">
        <f t="shared" si="6"/>
        <v>9462.8141510580572</v>
      </c>
      <c r="O61">
        <f t="shared" si="7"/>
        <v>1.991759999999998</v>
      </c>
      <c r="P61" s="2">
        <v>46</v>
      </c>
      <c r="Q61">
        <f t="shared" si="8"/>
        <v>0.98907259561798966</v>
      </c>
      <c r="R61">
        <f t="shared" si="9"/>
        <v>2.3114834712756327E-3</v>
      </c>
      <c r="S61">
        <f t="shared" si="10"/>
        <v>2.5875569382346595</v>
      </c>
      <c r="T61">
        <f t="shared" si="11"/>
        <v>4.703873326289834</v>
      </c>
      <c r="U61">
        <f t="shared" si="12"/>
        <v>302.70387332628985</v>
      </c>
      <c r="V61">
        <f t="shared" si="13"/>
        <v>292.52480027433813</v>
      </c>
    </row>
    <row r="62" spans="1:22" x14ac:dyDescent="0.25">
      <c r="A62">
        <v>-301</v>
      </c>
      <c r="B62">
        <v>158.16</v>
      </c>
      <c r="C62">
        <v>0.55600000000000005</v>
      </c>
      <c r="D62">
        <f t="shared" si="0"/>
        <v>-2.9000000000000026E-2</v>
      </c>
      <c r="E62">
        <f t="shared" si="1"/>
        <v>2.199096656305616</v>
      </c>
      <c r="F62">
        <f t="shared" si="2"/>
        <v>-0.25492520841794247</v>
      </c>
      <c r="G62">
        <f t="shared" si="3"/>
        <v>-2.4682647059077905</v>
      </c>
      <c r="H62">
        <f t="shared" si="4"/>
        <v>3.4699999999999989</v>
      </c>
      <c r="M62">
        <f t="shared" si="5"/>
        <v>2.0204296648656934E-2</v>
      </c>
      <c r="N62">
        <f t="shared" si="6"/>
        <v>9564.5655927327844</v>
      </c>
      <c r="O62">
        <f t="shared" si="7"/>
        <v>1.9293199999999959</v>
      </c>
      <c r="P62" s="2">
        <v>47</v>
      </c>
      <c r="Q62">
        <f t="shared" si="8"/>
        <v>0.99138407908926529</v>
      </c>
      <c r="R62">
        <f t="shared" si="9"/>
        <v>1.8779739116492333E-3</v>
      </c>
      <c r="S62">
        <f t="shared" si="10"/>
        <v>2.0838096794947849</v>
      </c>
      <c r="T62">
        <f t="shared" si="11"/>
        <v>3.7881202239852581</v>
      </c>
      <c r="U62">
        <f t="shared" si="12"/>
        <v>301.78812022398523</v>
      </c>
      <c r="V62">
        <f t="shared" si="13"/>
        <v>288.65388319086765</v>
      </c>
    </row>
    <row r="63" spans="1:22" x14ac:dyDescent="0.25">
      <c r="A63">
        <v>-300</v>
      </c>
      <c r="B63">
        <v>161.63</v>
      </c>
      <c r="C63">
        <v>0.52700000000000002</v>
      </c>
      <c r="D63">
        <f t="shared" si="0"/>
        <v>0</v>
      </c>
      <c r="E63">
        <f t="shared" si="1"/>
        <v>2.2085219729314334</v>
      </c>
      <c r="F63">
        <f t="shared" si="2"/>
        <v>-0.27818938478745336</v>
      </c>
      <c r="G63">
        <f t="shared" si="3"/>
        <v>0</v>
      </c>
      <c r="H63">
        <f t="shared" si="4"/>
        <v>3.4900000000000091</v>
      </c>
      <c r="M63">
        <f t="shared" si="5"/>
        <v>2.0821263300597533E-2</v>
      </c>
      <c r="N63">
        <f t="shared" si="6"/>
        <v>9663.4034549442113</v>
      </c>
      <c r="O63">
        <f t="shared" si="7"/>
        <v>1.8392300000000019</v>
      </c>
      <c r="P63" s="2">
        <v>48</v>
      </c>
      <c r="Q63">
        <f t="shared" si="8"/>
        <v>0.99326205300091452</v>
      </c>
      <c r="R63">
        <f t="shared" si="9"/>
        <v>1.5123687355854676E-3</v>
      </c>
      <c r="S63">
        <f t="shared" si="10"/>
        <v>1.6631959209779354</v>
      </c>
      <c r="T63">
        <f t="shared" si="11"/>
        <v>3.0234940199691458</v>
      </c>
      <c r="U63">
        <f t="shared" si="12"/>
        <v>301.02349401996912</v>
      </c>
      <c r="V63">
        <f t="shared" si="13"/>
        <v>304.43457278970487</v>
      </c>
    </row>
    <row r="64" spans="1:22" x14ac:dyDescent="0.25">
      <c r="A64">
        <v>-299</v>
      </c>
      <c r="B64">
        <v>165.12</v>
      </c>
      <c r="C64">
        <v>0.52700000000000002</v>
      </c>
      <c r="D64">
        <f t="shared" si="0"/>
        <v>7.0000000000000062E-3</v>
      </c>
      <c r="E64">
        <f t="shared" si="1"/>
        <v>2.2177996799471171</v>
      </c>
      <c r="F64">
        <f t="shared" si="2"/>
        <v>-0.27818938478745336</v>
      </c>
      <c r="G64">
        <f t="shared" si="3"/>
        <v>0.62731706668860354</v>
      </c>
      <c r="H64">
        <f t="shared" si="4"/>
        <v>3.5099999999999909</v>
      </c>
      <c r="M64">
        <f t="shared" si="5"/>
        <v>2.1444284317755597E-2</v>
      </c>
      <c r="N64">
        <f t="shared" si="6"/>
        <v>9759.2976330243964</v>
      </c>
      <c r="O64">
        <f t="shared" si="7"/>
        <v>1.8497699999999964</v>
      </c>
      <c r="P64" s="2">
        <v>49</v>
      </c>
      <c r="Q64">
        <f t="shared" si="8"/>
        <v>0.99477442173649999</v>
      </c>
      <c r="R64">
        <f t="shared" si="9"/>
        <v>1.2070994471290453E-3</v>
      </c>
      <c r="S64">
        <f t="shared" si="10"/>
        <v>1.3155078958535626</v>
      </c>
      <c r="T64">
        <f t="shared" si="11"/>
        <v>2.3914381980907988</v>
      </c>
      <c r="U64">
        <f t="shared" si="12"/>
        <v>300.39143819809078</v>
      </c>
      <c r="V64">
        <f t="shared" si="13"/>
        <v>308.37706163673272</v>
      </c>
    </row>
    <row r="65" spans="1:22" x14ac:dyDescent="0.25">
      <c r="A65">
        <v>-298</v>
      </c>
      <c r="B65">
        <v>168.63</v>
      </c>
      <c r="C65">
        <v>0.53400000000000003</v>
      </c>
      <c r="D65">
        <f t="shared" si="0"/>
        <v>1.2000000000000011E-2</v>
      </c>
      <c r="E65">
        <f t="shared" si="1"/>
        <v>2.2269348400126003</v>
      </c>
      <c r="F65">
        <f t="shared" si="2"/>
        <v>-0.27245874297144357</v>
      </c>
      <c r="G65">
        <f t="shared" si="3"/>
        <v>1.0726844073639406</v>
      </c>
      <c r="H65">
        <f t="shared" si="4"/>
        <v>3.5300000000000011</v>
      </c>
      <c r="M65">
        <f t="shared" si="5"/>
        <v>2.2073169742894898E-2</v>
      </c>
      <c r="N65">
        <f t="shared" si="6"/>
        <v>9852.2189191236666</v>
      </c>
      <c r="O65">
        <f t="shared" si="7"/>
        <v>1.8850200000000024</v>
      </c>
      <c r="P65" s="2">
        <v>50</v>
      </c>
      <c r="Q65">
        <f t="shared" si="8"/>
        <v>0.99598152118362904</v>
      </c>
      <c r="R65">
        <f t="shared" si="9"/>
        <v>9.5475754464635632E-4</v>
      </c>
      <c r="S65">
        <f t="shared" si="10"/>
        <v>1.0309920009906428</v>
      </c>
      <c r="T65">
        <f t="shared" si="11"/>
        <v>1.8742218582392651</v>
      </c>
      <c r="U65">
        <f t="shared" si="12"/>
        <v>299.87422185823925</v>
      </c>
      <c r="V65">
        <f t="shared" si="13"/>
        <v>311.07496700108675</v>
      </c>
    </row>
    <row r="66" spans="1:22" x14ac:dyDescent="0.25">
      <c r="A66">
        <v>-297</v>
      </c>
      <c r="B66">
        <v>172.16</v>
      </c>
      <c r="C66">
        <v>0.54600000000000004</v>
      </c>
      <c r="D66">
        <f t="shared" si="0"/>
        <v>1.4000000000000012E-2</v>
      </c>
      <c r="E66">
        <f t="shared" si="1"/>
        <v>2.2359322539862951</v>
      </c>
      <c r="F66">
        <f t="shared" si="2"/>
        <v>-0.26280735729526272</v>
      </c>
      <c r="G66">
        <f t="shared" si="3"/>
        <v>1.2438910527841589</v>
      </c>
      <c r="H66">
        <f t="shared" si="4"/>
        <v>3.539999999999992</v>
      </c>
      <c r="M66">
        <f t="shared" si="5"/>
        <v>2.270772783590954E-2</v>
      </c>
      <c r="N66">
        <f t="shared" si="6"/>
        <v>9942.1390111045948</v>
      </c>
      <c r="O66">
        <f t="shared" si="7"/>
        <v>1.9328399999999939</v>
      </c>
      <c r="P66" s="2">
        <v>51</v>
      </c>
      <c r="Q66">
        <f t="shared" si="8"/>
        <v>0.99693627872827539</v>
      </c>
      <c r="R66">
        <f t="shared" si="9"/>
        <v>7.4826414536810493E-4</v>
      </c>
      <c r="S66">
        <f t="shared" si="10"/>
        <v>0.80052644370523829</v>
      </c>
      <c r="T66">
        <f t="shared" si="11"/>
        <v>1.4552626571779963</v>
      </c>
      <c r="U66">
        <f t="shared" si="12"/>
        <v>299.45526265717797</v>
      </c>
      <c r="V66">
        <f t="shared" si="13"/>
        <v>311.92569821751971</v>
      </c>
    </row>
    <row r="67" spans="1:22" x14ac:dyDescent="0.25">
      <c r="A67">
        <v>-296</v>
      </c>
      <c r="B67">
        <v>175.7</v>
      </c>
      <c r="C67">
        <v>0.56000000000000005</v>
      </c>
      <c r="D67">
        <f t="shared" si="0"/>
        <v>1.4999999999999902E-2</v>
      </c>
      <c r="E67">
        <f t="shared" si="1"/>
        <v>2.2447717614952949</v>
      </c>
      <c r="F67">
        <f t="shared" si="2"/>
        <v>-0.25181197299379954</v>
      </c>
      <c r="G67">
        <f t="shared" si="3"/>
        <v>1.3177576301664451</v>
      </c>
      <c r="H67">
        <f t="shared" si="4"/>
        <v>3.5600000000000023</v>
      </c>
      <c r="M67">
        <f t="shared" si="5"/>
        <v>2.3347765132473223E-2</v>
      </c>
      <c r="N67">
        <f t="shared" si="6"/>
        <v>10029.030521160004</v>
      </c>
      <c r="O67">
        <f t="shared" si="7"/>
        <v>1.9936</v>
      </c>
      <c r="P67" s="2">
        <v>52</v>
      </c>
      <c r="Q67">
        <f t="shared" si="8"/>
        <v>0.9976845428736435</v>
      </c>
      <c r="R67">
        <f t="shared" si="9"/>
        <v>5.8099891625551514E-4</v>
      </c>
      <c r="S67">
        <f t="shared" si="10"/>
        <v>0.61574523790389235</v>
      </c>
      <c r="T67">
        <f t="shared" si="11"/>
        <v>1.1193522189089085</v>
      </c>
      <c r="U67">
        <f t="shared" si="12"/>
        <v>299.11935221890889</v>
      </c>
      <c r="V67">
        <f t="shared" si="13"/>
        <v>312.18189486950155</v>
      </c>
    </row>
    <row r="68" spans="1:22" x14ac:dyDescent="0.25">
      <c r="A68">
        <v>-295</v>
      </c>
      <c r="B68">
        <v>179.26</v>
      </c>
      <c r="C68">
        <v>0.57499999999999996</v>
      </c>
      <c r="D68">
        <f t="shared" ref="D68:D131" si="14">C69-C68</f>
        <v>1.7000000000000015E-2</v>
      </c>
      <c r="E68">
        <f t="shared" ref="E68:E131" si="15">LOG(B68)</f>
        <v>2.2534833920870145</v>
      </c>
      <c r="F68">
        <f t="shared" ref="F68:F131" si="16">LOG(C68)</f>
        <v>-0.24033215531036956</v>
      </c>
      <c r="G68">
        <f t="shared" ref="G68:G131" si="17">(F69-F68)/(E69-E68)</f>
        <v>1.4775528701011154</v>
      </c>
      <c r="H68">
        <f t="shared" ref="H68:H131" si="18">B69-B68</f>
        <v>3.5700000000000216</v>
      </c>
      <c r="M68">
        <f t="shared" ref="M68:M131" si="19">$K$39*((1-COS(RADIANS(A68))+($K$39/$K$38)*(1-SQRT(1-(($K$39/$K$38)^2)*SIN(RADIANS(A68))))))</f>
        <v>2.3993086503208919E-2</v>
      </c>
      <c r="N68">
        <f t="shared" ref="N68:N131" si="20">$K$39*($K$41^2)*((SIN(RADIANS(A68))))+($K$40/2)*(SIN(2*RADIANS(A68)))</f>
        <v>10112.866984152202</v>
      </c>
      <c r="O68">
        <f t="shared" ref="O68:O131" si="21">(C68*100000)*((B69/100000)-(B68/100000))</f>
        <v>2.0527500000000152</v>
      </c>
      <c r="P68" s="2">
        <v>53</v>
      </c>
      <c r="Q68">
        <f t="shared" ref="Q68:Q104" si="22">1-EXP((-$K$14)*((P68-$K$16)/$K$17)^($K$15+1))</f>
        <v>0.99826554178989901</v>
      </c>
      <c r="R68">
        <f t="shared" ref="R68:R103" si="23">Q69-Q68</f>
        <v>4.4689006681131183E-4</v>
      </c>
      <c r="S68">
        <f t="shared" ref="S68:S104" si="24">(R69)*($K$22)*($K$23)*($K$25)</f>
        <v>0.46911311725249422</v>
      </c>
      <c r="T68">
        <f t="shared" ref="T68:T104" si="25">S68/(($K$20+$K$22)*1007)</f>
        <v>0.8527923179778033</v>
      </c>
      <c r="U68">
        <f t="shared" ref="U68:U104" si="26">$K$24+T68</f>
        <v>298.85279231797779</v>
      </c>
      <c r="V68">
        <f t="shared" ref="V68:V104" si="27">(B69*C69*$K$24)/(B68*C68)</f>
        <v>312.9206280893917</v>
      </c>
    </row>
    <row r="69" spans="1:22" x14ac:dyDescent="0.25">
      <c r="A69">
        <v>-294</v>
      </c>
      <c r="B69">
        <v>182.83</v>
      </c>
      <c r="C69">
        <v>0.59199999999999997</v>
      </c>
      <c r="D69">
        <f t="shared" si="14"/>
        <v>2.8000000000000025E-2</v>
      </c>
      <c r="E69">
        <f t="shared" si="15"/>
        <v>2.2620474592614253</v>
      </c>
      <c r="F69">
        <f t="shared" si="16"/>
        <v>-0.22767829327708025</v>
      </c>
      <c r="G69">
        <f t="shared" si="17"/>
        <v>2.3765396460836548</v>
      </c>
      <c r="H69">
        <f t="shared" si="18"/>
        <v>3.589999999999975</v>
      </c>
      <c r="M69">
        <f t="shared" si="19"/>
        <v>2.4643495213360966E-2</v>
      </c>
      <c r="N69">
        <f t="shared" si="20"/>
        <v>10193.622865671059</v>
      </c>
      <c r="O69">
        <f t="shared" si="21"/>
        <v>2.1252799999999841</v>
      </c>
      <c r="P69" s="2">
        <v>54</v>
      </c>
      <c r="Q69">
        <f t="shared" si="22"/>
        <v>0.99871243185671033</v>
      </c>
      <c r="R69">
        <f t="shared" si="23"/>
        <v>3.4046871888882002E-4</v>
      </c>
      <c r="S69">
        <f t="shared" si="24"/>
        <v>0.35395747594428939</v>
      </c>
      <c r="T69">
        <f t="shared" si="25"/>
        <v>0.64345294402338138</v>
      </c>
      <c r="U69">
        <f t="shared" si="26"/>
        <v>298.64345294402341</v>
      </c>
      <c r="V69">
        <f t="shared" si="27"/>
        <v>318.22279890786149</v>
      </c>
    </row>
    <row r="70" spans="1:22" x14ac:dyDescent="0.25">
      <c r="A70">
        <v>-293</v>
      </c>
      <c r="B70">
        <v>186.42</v>
      </c>
      <c r="C70">
        <v>0.62</v>
      </c>
      <c r="D70">
        <f t="shared" si="14"/>
        <v>2.7000000000000024E-2</v>
      </c>
      <c r="E70">
        <f t="shared" si="15"/>
        <v>2.2704925036386179</v>
      </c>
      <c r="F70">
        <f t="shared" si="16"/>
        <v>-0.20760831050174613</v>
      </c>
      <c r="G70">
        <f t="shared" si="17"/>
        <v>2.2286041103430496</v>
      </c>
      <c r="H70">
        <f t="shared" si="18"/>
        <v>3.6000000000000227</v>
      </c>
      <c r="M70">
        <f t="shared" si="19"/>
        <v>2.5298792982950707E-2</v>
      </c>
      <c r="N70">
        <f t="shared" si="20"/>
        <v>10271.273569808371</v>
      </c>
      <c r="O70">
        <f t="shared" si="21"/>
        <v>2.232000000000014</v>
      </c>
      <c r="P70" s="2">
        <v>55</v>
      </c>
      <c r="Q70">
        <f t="shared" si="22"/>
        <v>0.99905290057559915</v>
      </c>
      <c r="R70">
        <f t="shared" si="23"/>
        <v>2.568920883766479E-4</v>
      </c>
      <c r="S70">
        <f t="shared" si="24"/>
        <v>0.26446438659919663</v>
      </c>
      <c r="T70">
        <f t="shared" si="25"/>
        <v>0.48076506278786574</v>
      </c>
      <c r="U70">
        <f t="shared" si="26"/>
        <v>298.48076506278784</v>
      </c>
      <c r="V70">
        <f t="shared" si="27"/>
        <v>316.98277666455562</v>
      </c>
    </row>
    <row r="71" spans="1:22" x14ac:dyDescent="0.25">
      <c r="A71">
        <v>-292</v>
      </c>
      <c r="B71">
        <v>190.02</v>
      </c>
      <c r="C71">
        <v>0.64700000000000002</v>
      </c>
      <c r="D71">
        <f t="shared" si="14"/>
        <v>2.0000000000000018E-2</v>
      </c>
      <c r="E71">
        <f t="shared" si="15"/>
        <v>2.2787993137555556</v>
      </c>
      <c r="F71">
        <f t="shared" si="16"/>
        <v>-0.18909571933129959</v>
      </c>
      <c r="G71">
        <f t="shared" si="17"/>
        <v>1.6220969404309484</v>
      </c>
      <c r="H71">
        <f t="shared" si="18"/>
        <v>3.5999999999999943</v>
      </c>
      <c r="M71">
        <f t="shared" si="19"/>
        <v>2.59587800473975E-2</v>
      </c>
      <c r="N71">
        <f t="shared" si="20"/>
        <v>10345.795446646243</v>
      </c>
      <c r="O71">
        <f t="shared" si="21"/>
        <v>2.3292000000000006</v>
      </c>
      <c r="P71" s="2">
        <v>56</v>
      </c>
      <c r="Q71">
        <f t="shared" si="22"/>
        <v>0.99930979266397579</v>
      </c>
      <c r="R71">
        <f t="shared" si="23"/>
        <v>1.9194059510529993E-4</v>
      </c>
      <c r="S71">
        <f t="shared" si="24"/>
        <v>0.19564612376015467</v>
      </c>
      <c r="T71">
        <f t="shared" si="25"/>
        <v>0.35566157766377698</v>
      </c>
      <c r="U71">
        <f t="shared" si="26"/>
        <v>298.3556615776638</v>
      </c>
      <c r="V71">
        <f t="shared" si="27"/>
        <v>313.03198801004754</v>
      </c>
    </row>
    <row r="72" spans="1:22" x14ac:dyDescent="0.25">
      <c r="A72">
        <v>-291</v>
      </c>
      <c r="B72">
        <v>193.62</v>
      </c>
      <c r="C72">
        <v>0.66700000000000004</v>
      </c>
      <c r="D72">
        <f t="shared" si="14"/>
        <v>1.0000000000000009E-2</v>
      </c>
      <c r="E72">
        <f t="shared" si="15"/>
        <v>2.2869502157875488</v>
      </c>
      <c r="F72">
        <f t="shared" si="16"/>
        <v>-0.17587416608345102</v>
      </c>
      <c r="G72">
        <f t="shared" si="17"/>
        <v>0.80335774475241517</v>
      </c>
      <c r="H72">
        <f t="shared" si="18"/>
        <v>3.6200000000000045</v>
      </c>
      <c r="M72">
        <f t="shared" si="19"/>
        <v>2.6623255218585554E-2</v>
      </c>
      <c r="N72">
        <f t="shared" si="20"/>
        <v>10417.165799457121</v>
      </c>
      <c r="O72">
        <f t="shared" si="21"/>
        <v>2.4145399999999935</v>
      </c>
      <c r="P72" s="2">
        <v>57</v>
      </c>
      <c r="Q72">
        <f t="shared" si="22"/>
        <v>0.99950173325908109</v>
      </c>
      <c r="R72">
        <f t="shared" si="23"/>
        <v>1.4199429234107441E-4</v>
      </c>
      <c r="S72">
        <f t="shared" si="24"/>
        <v>0.1432875162650227</v>
      </c>
      <c r="T72">
        <f t="shared" si="25"/>
        <v>0.26047980463347664</v>
      </c>
      <c r="U72">
        <f t="shared" si="26"/>
        <v>298.26047980463346</v>
      </c>
      <c r="V72">
        <f t="shared" si="27"/>
        <v>308.12282919587625</v>
      </c>
    </row>
    <row r="73" spans="1:22" x14ac:dyDescent="0.25">
      <c r="A73">
        <v>-290</v>
      </c>
      <c r="B73">
        <v>197.24</v>
      </c>
      <c r="C73">
        <v>0.67700000000000005</v>
      </c>
      <c r="D73">
        <f t="shared" si="14"/>
        <v>5.0000000000000044E-3</v>
      </c>
      <c r="E73">
        <f t="shared" si="15"/>
        <v>2.2949949938591003</v>
      </c>
      <c r="F73">
        <f t="shared" si="16"/>
        <v>-0.16941133131485567</v>
      </c>
      <c r="G73">
        <f t="shared" si="17"/>
        <v>0.40459838394976294</v>
      </c>
      <c r="H73">
        <f t="shared" si="18"/>
        <v>3.6200000000000045</v>
      </c>
      <c r="M73">
        <f t="shared" si="19"/>
        <v>2.729201594635822E-2</v>
      </c>
      <c r="N73">
        <f t="shared" si="20"/>
        <v>10485.362891613349</v>
      </c>
      <c r="O73">
        <f t="shared" si="21"/>
        <v>2.4507400000000081</v>
      </c>
      <c r="P73" s="2">
        <v>58</v>
      </c>
      <c r="Q73">
        <f t="shared" si="22"/>
        <v>0.99964372755142217</v>
      </c>
      <c r="R73">
        <f t="shared" si="23"/>
        <v>1.039939308907778E-4</v>
      </c>
      <c r="S73">
        <f t="shared" si="24"/>
        <v>0.10387795933581191</v>
      </c>
      <c r="T73">
        <f t="shared" si="25"/>
        <v>0.18883787826617213</v>
      </c>
      <c r="U73">
        <f t="shared" si="26"/>
        <v>298.18883787826616</v>
      </c>
      <c r="V73">
        <f t="shared" si="27"/>
        <v>305.71055574311015</v>
      </c>
    </row>
    <row r="74" spans="1:22" x14ac:dyDescent="0.25">
      <c r="A74">
        <v>-289</v>
      </c>
      <c r="B74">
        <v>200.86</v>
      </c>
      <c r="C74">
        <v>0.68200000000000005</v>
      </c>
      <c r="D74">
        <f t="shared" si="14"/>
        <v>0</v>
      </c>
      <c r="E74">
        <f t="shared" si="15"/>
        <v>2.3028934583565053</v>
      </c>
      <c r="F74">
        <f t="shared" si="16"/>
        <v>-0.16621562534352105</v>
      </c>
      <c r="G74">
        <f t="shared" si="17"/>
        <v>0</v>
      </c>
      <c r="H74">
        <f t="shared" si="18"/>
        <v>3.6299999999999955</v>
      </c>
      <c r="M74">
        <f t="shared" si="19"/>
        <v>2.796485838042043E-2</v>
      </c>
      <c r="N74">
        <f t="shared" si="20"/>
        <v>10550.36595320412</v>
      </c>
      <c r="O74">
        <f t="shared" si="21"/>
        <v>2.4756599999999973</v>
      </c>
      <c r="P74" s="2">
        <v>59</v>
      </c>
      <c r="Q74">
        <f t="shared" si="22"/>
        <v>0.99974772148231295</v>
      </c>
      <c r="R74">
        <f t="shared" si="23"/>
        <v>7.5391615444453386E-5</v>
      </c>
      <c r="S74">
        <f t="shared" si="24"/>
        <v>7.4535143933491838E-2</v>
      </c>
      <c r="T74">
        <f t="shared" si="25"/>
        <v>0.13549610068063761</v>
      </c>
      <c r="U74">
        <f t="shared" si="26"/>
        <v>298.13549610068065</v>
      </c>
      <c r="V74">
        <f t="shared" si="27"/>
        <v>303.3855421686747</v>
      </c>
    </row>
    <row r="75" spans="1:22" x14ac:dyDescent="0.25">
      <c r="A75">
        <v>-288</v>
      </c>
      <c r="B75">
        <v>204.49</v>
      </c>
      <c r="C75">
        <v>0.68200000000000005</v>
      </c>
      <c r="D75">
        <f t="shared" si="14"/>
        <v>4.0000000000000036E-3</v>
      </c>
      <c r="E75">
        <f t="shared" si="15"/>
        <v>2.3106720749301237</v>
      </c>
      <c r="F75">
        <f t="shared" si="16"/>
        <v>-0.16621562534352105</v>
      </c>
      <c r="G75">
        <f t="shared" si="17"/>
        <v>0.33235104673816762</v>
      </c>
      <c r="H75">
        <f t="shared" si="18"/>
        <v>3.6299999999999955</v>
      </c>
      <c r="M75">
        <f t="shared" si="19"/>
        <v>2.8641577432629933E-2</v>
      </c>
      <c r="N75">
        <f t="shared" si="20"/>
        <v>10612.155187357828</v>
      </c>
      <c r="O75">
        <f t="shared" si="21"/>
        <v>2.4756599999999973</v>
      </c>
      <c r="P75" s="2">
        <v>60</v>
      </c>
      <c r="Q75">
        <f t="shared" si="22"/>
        <v>0.9998231130977574</v>
      </c>
      <c r="R75">
        <f t="shared" si="23"/>
        <v>5.4095449549262931E-5</v>
      </c>
      <c r="S75">
        <f t="shared" si="24"/>
        <v>5.2925612757869507E-2</v>
      </c>
      <c r="T75">
        <f t="shared" si="25"/>
        <v>9.6212521722955857E-2</v>
      </c>
      <c r="U75">
        <f t="shared" si="26"/>
        <v>298.09621252172298</v>
      </c>
      <c r="V75">
        <f t="shared" si="27"/>
        <v>305.06876746082702</v>
      </c>
    </row>
    <row r="76" spans="1:22" x14ac:dyDescent="0.25">
      <c r="A76">
        <v>-287</v>
      </c>
      <c r="B76">
        <v>208.12</v>
      </c>
      <c r="C76">
        <v>0.68600000000000005</v>
      </c>
      <c r="D76">
        <f t="shared" si="14"/>
        <v>2.9999999999998916E-3</v>
      </c>
      <c r="E76">
        <f t="shared" si="15"/>
        <v>2.318313817223999</v>
      </c>
      <c r="F76">
        <f t="shared" si="16"/>
        <v>-0.16367588429324828</v>
      </c>
      <c r="G76">
        <f t="shared" si="17"/>
        <v>0.2523577490137705</v>
      </c>
      <c r="H76">
        <f t="shared" si="18"/>
        <v>3.6299999999999955</v>
      </c>
      <c r="M76">
        <f t="shared" si="19"/>
        <v>2.9321966839658594E-2</v>
      </c>
      <c r="N76">
        <f t="shared" si="20"/>
        <v>10670.711776267892</v>
      </c>
      <c r="O76">
        <f t="shared" si="21"/>
        <v>2.4901799999999974</v>
      </c>
      <c r="P76" s="2">
        <v>61</v>
      </c>
      <c r="Q76">
        <f t="shared" si="22"/>
        <v>0.99987720854730666</v>
      </c>
      <c r="R76">
        <f t="shared" si="23"/>
        <v>3.8411877454236354E-5</v>
      </c>
      <c r="S76">
        <f t="shared" si="24"/>
        <v>3.7186226375560273E-2</v>
      </c>
      <c r="T76">
        <f t="shared" si="25"/>
        <v>6.7600173649786738E-2</v>
      </c>
      <c r="U76">
        <f t="shared" si="26"/>
        <v>298.06760017364979</v>
      </c>
      <c r="V76">
        <f t="shared" si="27"/>
        <v>304.52361177028945</v>
      </c>
    </row>
    <row r="77" spans="1:22" x14ac:dyDescent="0.25">
      <c r="A77">
        <v>-286</v>
      </c>
      <c r="B77">
        <v>211.75</v>
      </c>
      <c r="C77">
        <v>0.68899999999999995</v>
      </c>
      <c r="D77">
        <f t="shared" si="14"/>
        <v>-8.999999999999897E-3</v>
      </c>
      <c r="E77">
        <f t="shared" si="15"/>
        <v>2.3258234190027447</v>
      </c>
      <c r="F77">
        <f t="shared" si="16"/>
        <v>-0.16178077809237421</v>
      </c>
      <c r="G77">
        <f t="shared" si="17"/>
        <v>-0.77354986136838577</v>
      </c>
      <c r="H77">
        <f t="shared" si="18"/>
        <v>3.6299999999999955</v>
      </c>
      <c r="M77">
        <f t="shared" si="19"/>
        <v>3.0005819226003573E-2</v>
      </c>
      <c r="N77">
        <f t="shared" si="20"/>
        <v>10726.017886920223</v>
      </c>
      <c r="O77">
        <f t="shared" si="21"/>
        <v>2.5010699999999972</v>
      </c>
      <c r="P77" s="2">
        <v>62</v>
      </c>
      <c r="Q77">
        <f t="shared" si="22"/>
        <v>0.9999156204247609</v>
      </c>
      <c r="R77">
        <f t="shared" si="23"/>
        <v>2.698868649964048E-5</v>
      </c>
      <c r="S77">
        <f t="shared" si="24"/>
        <v>2.5849601817859842E-2</v>
      </c>
      <c r="T77">
        <f t="shared" si="25"/>
        <v>4.6991527293385925E-2</v>
      </c>
      <c r="U77">
        <f t="shared" si="26"/>
        <v>298.04699152729336</v>
      </c>
      <c r="V77">
        <f t="shared" si="27"/>
        <v>299.14924320962064</v>
      </c>
    </row>
    <row r="78" spans="1:22" x14ac:dyDescent="0.25">
      <c r="A78">
        <v>-285</v>
      </c>
      <c r="B78">
        <v>215.38</v>
      </c>
      <c r="C78">
        <v>0.68</v>
      </c>
      <c r="D78">
        <f t="shared" si="14"/>
        <v>-1.8000000000000016E-2</v>
      </c>
      <c r="E78">
        <f t="shared" si="15"/>
        <v>2.3332053726253439</v>
      </c>
      <c r="F78">
        <f t="shared" si="16"/>
        <v>-0.16749108729376366</v>
      </c>
      <c r="G78">
        <f t="shared" si="17"/>
        <v>-1.6007529215805976</v>
      </c>
      <c r="H78">
        <f t="shared" si="18"/>
        <v>3.6400000000000148</v>
      </c>
      <c r="M78">
        <f t="shared" si="19"/>
        <v>3.0692926167329534E-2</v>
      </c>
      <c r="N78">
        <f t="shared" si="20"/>
        <v>10778.056676520593</v>
      </c>
      <c r="O78">
        <f t="shared" si="21"/>
        <v>2.4752000000000161</v>
      </c>
      <c r="P78" s="2">
        <v>63</v>
      </c>
      <c r="Q78">
        <f t="shared" si="22"/>
        <v>0.99994260911126054</v>
      </c>
      <c r="R78">
        <f t="shared" si="23"/>
        <v>1.8760892609992474E-5</v>
      </c>
      <c r="S78">
        <f t="shared" si="24"/>
        <v>1.7775633841723839E-2</v>
      </c>
      <c r="T78">
        <f t="shared" si="25"/>
        <v>3.2314005790738225E-2</v>
      </c>
      <c r="U78">
        <f t="shared" si="26"/>
        <v>298.03231400579074</v>
      </c>
      <c r="V78">
        <f t="shared" si="27"/>
        <v>295.01475859356651</v>
      </c>
    </row>
    <row r="79" spans="1:22" x14ac:dyDescent="0.25">
      <c r="A79">
        <v>-284</v>
      </c>
      <c r="B79">
        <v>219.02</v>
      </c>
      <c r="C79">
        <v>0.66200000000000003</v>
      </c>
      <c r="D79">
        <f t="shared" si="14"/>
        <v>-1.9000000000000017E-2</v>
      </c>
      <c r="E79">
        <f t="shared" si="15"/>
        <v>2.3404837746257177</v>
      </c>
      <c r="F79">
        <f t="shared" si="16"/>
        <v>-0.17914201056030005</v>
      </c>
      <c r="G79">
        <f t="shared" si="17"/>
        <v>-1.7715575939272392</v>
      </c>
      <c r="H79">
        <f t="shared" si="18"/>
        <v>3.6299999999999955</v>
      </c>
      <c r="M79">
        <f t="shared" si="19"/>
        <v>3.1383078254121823E-2</v>
      </c>
      <c r="N79">
        <f t="shared" si="20"/>
        <v>10826.812297620247</v>
      </c>
      <c r="O79">
        <f t="shared" si="21"/>
        <v>2.4030599999999973</v>
      </c>
      <c r="P79" s="2">
        <v>64</v>
      </c>
      <c r="Q79">
        <f t="shared" si="22"/>
        <v>0.99996137000387053</v>
      </c>
      <c r="R79">
        <f t="shared" si="23"/>
        <v>1.2901040407853337E-5</v>
      </c>
      <c r="S79">
        <f t="shared" si="24"/>
        <v>1.2090370742158742E-2</v>
      </c>
      <c r="T79">
        <f t="shared" si="25"/>
        <v>2.197886801972973E-2</v>
      </c>
      <c r="U79">
        <f t="shared" si="26"/>
        <v>298.02197886801974</v>
      </c>
      <c r="V79">
        <f t="shared" si="27"/>
        <v>294.24437710857563</v>
      </c>
    </row>
    <row r="80" spans="1:22" x14ac:dyDescent="0.25">
      <c r="A80">
        <v>-283</v>
      </c>
      <c r="B80">
        <v>222.65</v>
      </c>
      <c r="C80">
        <v>0.64300000000000002</v>
      </c>
      <c r="D80">
        <f t="shared" si="14"/>
        <v>-8.0000000000000071E-3</v>
      </c>
      <c r="E80">
        <f t="shared" si="15"/>
        <v>2.3476226994672418</v>
      </c>
      <c r="F80">
        <f t="shared" si="16"/>
        <v>-0.19178902707577791</v>
      </c>
      <c r="G80">
        <f t="shared" si="17"/>
        <v>-0.77627531475861322</v>
      </c>
      <c r="H80">
        <f t="shared" si="18"/>
        <v>3.6200000000000045</v>
      </c>
      <c r="M80">
        <f t="shared" si="19"/>
        <v>3.207606515563155E-2</v>
      </c>
      <c r="N80">
        <f t="shared" si="20"/>
        <v>10872.269902938251</v>
      </c>
      <c r="O80">
        <f t="shared" si="21"/>
        <v>2.3276600000000078</v>
      </c>
      <c r="P80" s="2">
        <v>65</v>
      </c>
      <c r="Q80">
        <f t="shared" si="22"/>
        <v>0.99997427104427838</v>
      </c>
      <c r="R80">
        <f t="shared" si="23"/>
        <v>8.7748410481092165E-6</v>
      </c>
      <c r="S80">
        <f t="shared" si="24"/>
        <v>8.1328183255811141E-3</v>
      </c>
      <c r="T80">
        <f t="shared" si="25"/>
        <v>1.4784504496879531E-2</v>
      </c>
      <c r="U80">
        <f t="shared" si="26"/>
        <v>298.0147845044969</v>
      </c>
      <c r="V80">
        <f t="shared" si="27"/>
        <v>299.07719156952572</v>
      </c>
    </row>
    <row r="81" spans="1:22" x14ac:dyDescent="0.25">
      <c r="A81">
        <v>-282</v>
      </c>
      <c r="B81">
        <v>226.27</v>
      </c>
      <c r="C81">
        <v>0.63500000000000001</v>
      </c>
      <c r="D81">
        <f t="shared" si="14"/>
        <v>-1.0000000000000009E-3</v>
      </c>
      <c r="E81">
        <f t="shared" si="15"/>
        <v>2.3546269768529489</v>
      </c>
      <c r="F81">
        <f t="shared" si="16"/>
        <v>-0.19722627470802431</v>
      </c>
      <c r="G81">
        <f t="shared" si="17"/>
        <v>-9.9026036338495507E-2</v>
      </c>
      <c r="H81">
        <f t="shared" si="18"/>
        <v>3.6299999999999955</v>
      </c>
      <c r="M81">
        <f t="shared" si="19"/>
        <v>3.2771675684092047E-2</v>
      </c>
      <c r="N81">
        <f t="shared" si="20"/>
        <v>10914.415649879043</v>
      </c>
      <c r="O81">
        <f t="shared" si="21"/>
        <v>2.3050499999999974</v>
      </c>
      <c r="P81" s="2">
        <v>66</v>
      </c>
      <c r="Q81">
        <f t="shared" si="22"/>
        <v>0.99998304588532649</v>
      </c>
      <c r="R81">
        <f t="shared" si="23"/>
        <v>5.9025640819498904E-6</v>
      </c>
      <c r="S81">
        <f t="shared" si="24"/>
        <v>5.4096971902158411E-3</v>
      </c>
      <c r="T81">
        <f t="shared" si="25"/>
        <v>9.8341914492216173E-3</v>
      </c>
      <c r="U81">
        <f t="shared" si="26"/>
        <v>298.00983419144922</v>
      </c>
      <c r="V81">
        <f t="shared" si="27"/>
        <v>302.30392858646672</v>
      </c>
    </row>
    <row r="82" spans="1:22" x14ac:dyDescent="0.25">
      <c r="A82">
        <v>-281</v>
      </c>
      <c r="B82">
        <v>229.9</v>
      </c>
      <c r="C82">
        <v>0.63400000000000001</v>
      </c>
      <c r="D82">
        <f t="shared" si="14"/>
        <v>6.0000000000000053E-3</v>
      </c>
      <c r="E82">
        <f t="shared" si="15"/>
        <v>2.3615389712692791</v>
      </c>
      <c r="F82">
        <f t="shared" si="16"/>
        <v>-0.19791074211826731</v>
      </c>
      <c r="G82">
        <f t="shared" si="17"/>
        <v>0.60455309287219061</v>
      </c>
      <c r="H82">
        <f t="shared" si="18"/>
        <v>3.6099999999999852</v>
      </c>
      <c r="M82">
        <f t="shared" si="19"/>
        <v>3.3469697859187596E-2</v>
      </c>
      <c r="N82">
        <f t="shared" si="20"/>
        <v>10953.236704743877</v>
      </c>
      <c r="O82">
        <f t="shared" si="21"/>
        <v>2.2887399999999904</v>
      </c>
      <c r="P82" s="2">
        <v>67</v>
      </c>
      <c r="Q82">
        <f t="shared" si="22"/>
        <v>0.99998894844940844</v>
      </c>
      <c r="R82">
        <f t="shared" si="23"/>
        <v>3.9262016008345668E-6</v>
      </c>
      <c r="S82">
        <f t="shared" si="24"/>
        <v>3.5577763240878272E-3</v>
      </c>
      <c r="T82">
        <f t="shared" si="25"/>
        <v>6.467617737988705E-3</v>
      </c>
      <c r="U82">
        <f t="shared" si="26"/>
        <v>298.006467617738</v>
      </c>
      <c r="V82">
        <f t="shared" si="27"/>
        <v>305.54381208123687</v>
      </c>
    </row>
    <row r="83" spans="1:22" x14ac:dyDescent="0.25">
      <c r="A83">
        <v>-280</v>
      </c>
      <c r="B83">
        <v>233.51</v>
      </c>
      <c r="C83">
        <v>0.64</v>
      </c>
      <c r="D83">
        <f t="shared" si="14"/>
        <v>1.4000000000000012E-2</v>
      </c>
      <c r="E83">
        <f t="shared" si="15"/>
        <v>2.3683054838392832</v>
      </c>
      <c r="F83">
        <f t="shared" si="16"/>
        <v>-0.19382002601611281</v>
      </c>
      <c r="G83">
        <f t="shared" si="17"/>
        <v>1.4105048809952618</v>
      </c>
      <c r="H83">
        <f t="shared" si="18"/>
        <v>3.6100000000000136</v>
      </c>
      <c r="M83">
        <f t="shared" si="19"/>
        <v>3.4169918972754135E-2</v>
      </c>
      <c r="N83">
        <f t="shared" si="20"/>
        <v>10988.721246634837</v>
      </c>
      <c r="O83">
        <f t="shared" si="21"/>
        <v>2.3103999999999902</v>
      </c>
      <c r="P83" s="2">
        <v>68</v>
      </c>
      <c r="Q83">
        <f t="shared" si="22"/>
        <v>0.99999287465100928</v>
      </c>
      <c r="R83">
        <f t="shared" si="23"/>
        <v>2.5821310524198893E-6</v>
      </c>
      <c r="S83">
        <f t="shared" si="24"/>
        <v>2.3131370431294118E-3</v>
      </c>
      <c r="T83">
        <f t="shared" si="25"/>
        <v>4.2050103232327916E-3</v>
      </c>
      <c r="U83">
        <f t="shared" si="26"/>
        <v>298.00420501032323</v>
      </c>
      <c r="V83">
        <f t="shared" si="27"/>
        <v>309.22652563059398</v>
      </c>
    </row>
    <row r="84" spans="1:22" x14ac:dyDescent="0.25">
      <c r="A84">
        <v>-279</v>
      </c>
      <c r="B84">
        <v>237.12</v>
      </c>
      <c r="C84">
        <v>0.65400000000000003</v>
      </c>
      <c r="D84">
        <f t="shared" si="14"/>
        <v>1.100000000000001E-2</v>
      </c>
      <c r="E84">
        <f t="shared" si="15"/>
        <v>2.3749681862992342</v>
      </c>
      <c r="F84">
        <f t="shared" si="16"/>
        <v>-0.18442225167573273</v>
      </c>
      <c r="G84">
        <f t="shared" si="17"/>
        <v>1.1039110595209571</v>
      </c>
      <c r="H84">
        <f t="shared" si="18"/>
        <v>3.6099999999999852</v>
      </c>
      <c r="M84">
        <f t="shared" si="19"/>
        <v>3.487212565369207E-2</v>
      </c>
      <c r="N84">
        <f t="shared" si="20"/>
        <v>11020.858471050271</v>
      </c>
      <c r="O84">
        <f t="shared" si="21"/>
        <v>2.36093999999999</v>
      </c>
      <c r="P84" s="2">
        <v>69</v>
      </c>
      <c r="Q84">
        <f t="shared" si="22"/>
        <v>0.9999954567820617</v>
      </c>
      <c r="R84">
        <f t="shared" si="23"/>
        <v>1.6788078966989417E-6</v>
      </c>
      <c r="S84">
        <f t="shared" si="24"/>
        <v>1.4865661546321748E-3</v>
      </c>
      <c r="T84">
        <f t="shared" si="25"/>
        <v>2.7024019372150305E-3</v>
      </c>
      <c r="U84">
        <f t="shared" si="26"/>
        <v>298.0027024019372</v>
      </c>
      <c r="V84">
        <f t="shared" si="27"/>
        <v>307.62539941582378</v>
      </c>
    </row>
    <row r="85" spans="1:22" x14ac:dyDescent="0.25">
      <c r="A85">
        <v>-278</v>
      </c>
      <c r="B85">
        <v>240.73</v>
      </c>
      <c r="C85">
        <v>0.66500000000000004</v>
      </c>
      <c r="D85">
        <f t="shared" si="14"/>
        <v>7.0000000000000062E-3</v>
      </c>
      <c r="E85">
        <f t="shared" si="15"/>
        <v>2.3815302158362703</v>
      </c>
      <c r="F85">
        <f t="shared" si="16"/>
        <v>-0.17717835469689538</v>
      </c>
      <c r="G85">
        <f t="shared" si="17"/>
        <v>0.70738318330792149</v>
      </c>
      <c r="H85">
        <f t="shared" si="18"/>
        <v>3.5900000000000034</v>
      </c>
      <c r="M85">
        <f t="shared" si="19"/>
        <v>3.5576103933071618E-2</v>
      </c>
      <c r="N85">
        <f t="shared" si="20"/>
        <v>11049.638593170563</v>
      </c>
      <c r="O85">
        <f t="shared" si="21"/>
        <v>2.3873500000000112</v>
      </c>
      <c r="P85" s="2">
        <v>70</v>
      </c>
      <c r="Q85">
        <f t="shared" si="22"/>
        <v>0.9999971355899584</v>
      </c>
      <c r="R85">
        <f t="shared" si="23"/>
        <v>1.078906676443836E-6</v>
      </c>
      <c r="S85">
        <f t="shared" si="24"/>
        <v>9.4421364513999585E-4</v>
      </c>
      <c r="T85">
        <f t="shared" si="25"/>
        <v>1.7164690423094897E-3</v>
      </c>
      <c r="U85">
        <f t="shared" si="26"/>
        <v>298.00171646904232</v>
      </c>
      <c r="V85">
        <f t="shared" si="27"/>
        <v>305.62768771303075</v>
      </c>
    </row>
    <row r="86" spans="1:22" x14ac:dyDescent="0.25">
      <c r="A86">
        <v>-277</v>
      </c>
      <c r="B86">
        <v>244.32</v>
      </c>
      <c r="C86">
        <v>0.67200000000000004</v>
      </c>
      <c r="D86">
        <f t="shared" si="14"/>
        <v>5.0000000000000044E-3</v>
      </c>
      <c r="E86">
        <f t="shared" si="15"/>
        <v>2.3879590197123459</v>
      </c>
      <c r="F86">
        <f t="shared" si="16"/>
        <v>-0.17263072694617473</v>
      </c>
      <c r="G86">
        <f t="shared" si="17"/>
        <v>0.50959905593279076</v>
      </c>
      <c r="H86">
        <f t="shared" si="18"/>
        <v>3.5800000000000125</v>
      </c>
      <c r="M86">
        <f t="shared" si="19"/>
        <v>3.6281639309409891E-2</v>
      </c>
      <c r="N86">
        <f t="shared" si="20"/>
        <v>11075.052850833188</v>
      </c>
      <c r="O86">
        <f t="shared" si="21"/>
        <v>2.4057599999999928</v>
      </c>
      <c r="P86" s="2">
        <v>71</v>
      </c>
      <c r="Q86">
        <f t="shared" si="22"/>
        <v>0.99999821449663484</v>
      </c>
      <c r="R86">
        <f t="shared" si="23"/>
        <v>6.852829270709293E-7</v>
      </c>
      <c r="S86">
        <f t="shared" si="24"/>
        <v>5.9265553838791171E-4</v>
      </c>
      <c r="T86">
        <f t="shared" si="25"/>
        <v>1.0773778684857762E-3</v>
      </c>
      <c r="U86">
        <f t="shared" si="26"/>
        <v>298.00107737786851</v>
      </c>
      <c r="V86">
        <f t="shared" si="27"/>
        <v>304.61631968807495</v>
      </c>
    </row>
    <row r="87" spans="1:22" x14ac:dyDescent="0.25">
      <c r="A87">
        <v>-276</v>
      </c>
      <c r="B87">
        <v>247.9</v>
      </c>
      <c r="C87">
        <v>0.67700000000000005</v>
      </c>
      <c r="D87">
        <f t="shared" si="14"/>
        <v>1.2999999999999901E-2</v>
      </c>
      <c r="E87">
        <f t="shared" si="15"/>
        <v>2.3942765267678214</v>
      </c>
      <c r="F87">
        <f t="shared" si="16"/>
        <v>-0.16941133131485567</v>
      </c>
      <c r="G87">
        <f t="shared" si="17"/>
        <v>1.3302545827434695</v>
      </c>
      <c r="H87">
        <f t="shared" si="18"/>
        <v>3.5699999999999932</v>
      </c>
      <c r="M87">
        <f t="shared" si="19"/>
        <v>3.6988516814100501E-2</v>
      </c>
      <c r="N87">
        <f t="shared" si="20"/>
        <v>11097.093507196243</v>
      </c>
      <c r="O87">
        <f t="shared" si="21"/>
        <v>2.4168900000000035</v>
      </c>
      <c r="P87" s="2">
        <v>72</v>
      </c>
      <c r="Q87">
        <f t="shared" si="22"/>
        <v>0.99999889977956191</v>
      </c>
      <c r="R87">
        <f t="shared" si="23"/>
        <v>4.3013223138821388E-7</v>
      </c>
      <c r="S87">
        <f t="shared" si="24"/>
        <v>3.6755577391669092E-4</v>
      </c>
      <c r="T87">
        <f t="shared" si="25"/>
        <v>6.6817304589637057E-4</v>
      </c>
      <c r="U87">
        <f t="shared" si="26"/>
        <v>298.00066817304588</v>
      </c>
      <c r="V87">
        <f t="shared" si="27"/>
        <v>308.09619950866448</v>
      </c>
    </row>
    <row r="88" spans="1:22" x14ac:dyDescent="0.25">
      <c r="A88">
        <v>-275</v>
      </c>
      <c r="B88">
        <v>251.47</v>
      </c>
      <c r="C88">
        <v>0.69</v>
      </c>
      <c r="D88">
        <f t="shared" si="14"/>
        <v>1.2000000000000011E-2</v>
      </c>
      <c r="E88">
        <f t="shared" si="15"/>
        <v>2.4004861817912042</v>
      </c>
      <c r="F88">
        <f t="shared" si="16"/>
        <v>-0.16115090926274472</v>
      </c>
      <c r="G88">
        <f t="shared" si="17"/>
        <v>1.226521228863789</v>
      </c>
      <c r="H88">
        <f t="shared" si="18"/>
        <v>3.5600000000000023</v>
      </c>
      <c r="M88">
        <f t="shared" si="19"/>
        <v>3.7696521076974819E-2</v>
      </c>
      <c r="N88">
        <f t="shared" si="20"/>
        <v>11115.753853089553</v>
      </c>
      <c r="O88">
        <f t="shared" si="21"/>
        <v>2.456400000000015</v>
      </c>
      <c r="P88" s="2">
        <v>73</v>
      </c>
      <c r="Q88">
        <f t="shared" si="22"/>
        <v>0.9999993299117933</v>
      </c>
      <c r="R88">
        <f t="shared" si="23"/>
        <v>2.6676133935144009E-7</v>
      </c>
      <c r="S88">
        <f t="shared" si="24"/>
        <v>2.2520377286900002E-4</v>
      </c>
      <c r="T88">
        <f t="shared" si="25"/>
        <v>4.0939389758937753E-4</v>
      </c>
      <c r="U88">
        <f t="shared" si="26"/>
        <v>298.0004093938976</v>
      </c>
      <c r="V88">
        <f t="shared" si="27"/>
        <v>307.47469159602406</v>
      </c>
    </row>
    <row r="89" spans="1:22" x14ac:dyDescent="0.25">
      <c r="A89">
        <v>-274</v>
      </c>
      <c r="B89">
        <v>255.03</v>
      </c>
      <c r="C89">
        <v>0.70199999999999996</v>
      </c>
      <c r="D89">
        <f t="shared" si="14"/>
        <v>1.3000000000000012E-2</v>
      </c>
      <c r="E89">
        <f t="shared" si="15"/>
        <v>2.406591270897152</v>
      </c>
      <c r="F89">
        <f t="shared" si="16"/>
        <v>-0.15366288787019475</v>
      </c>
      <c r="G89">
        <f t="shared" si="17"/>
        <v>1.3310689804084974</v>
      </c>
      <c r="H89">
        <f t="shared" si="18"/>
        <v>3.539999999999992</v>
      </c>
      <c r="M89">
        <f t="shared" si="19"/>
        <v>3.8405436391975654E-2</v>
      </c>
      <c r="N89">
        <f t="shared" si="20"/>
        <v>11131.028209052725</v>
      </c>
      <c r="O89">
        <f t="shared" si="21"/>
        <v>2.4850799999999769</v>
      </c>
      <c r="P89" s="2">
        <v>74</v>
      </c>
      <c r="Q89">
        <f t="shared" si="22"/>
        <v>0.99999959667313265</v>
      </c>
      <c r="R89">
        <f t="shared" si="23"/>
        <v>1.6344637832066411E-7</v>
      </c>
      <c r="S89">
        <f t="shared" si="24"/>
        <v>1.363019825221509E-4</v>
      </c>
      <c r="T89">
        <f t="shared" si="25"/>
        <v>2.4778092819236142E-4</v>
      </c>
      <c r="U89">
        <f t="shared" si="26"/>
        <v>298.00024778092819</v>
      </c>
      <c r="V89">
        <f t="shared" si="27"/>
        <v>307.73157406318211</v>
      </c>
    </row>
    <row r="90" spans="1:22" x14ac:dyDescent="0.25">
      <c r="A90">
        <v>-273</v>
      </c>
      <c r="B90">
        <v>258.57</v>
      </c>
      <c r="C90">
        <v>0.71499999999999997</v>
      </c>
      <c r="D90">
        <f t="shared" si="14"/>
        <v>1.3000000000000012E-2</v>
      </c>
      <c r="E90">
        <f t="shared" si="15"/>
        <v>2.4125781354312723</v>
      </c>
      <c r="F90">
        <f t="shared" si="16"/>
        <v>-0.14569395819891939</v>
      </c>
      <c r="G90">
        <f t="shared" si="17"/>
        <v>1.3325812701080637</v>
      </c>
      <c r="H90">
        <f t="shared" si="18"/>
        <v>3.5199999999999818</v>
      </c>
      <c r="M90">
        <f t="shared" si="19"/>
        <v>3.9115046782922283E-2</v>
      </c>
      <c r="N90">
        <f t="shared" si="20"/>
        <v>11142.911927059484</v>
      </c>
      <c r="O90">
        <f t="shared" si="21"/>
        <v>2.516799999999999</v>
      </c>
      <c r="P90" s="2">
        <v>75</v>
      </c>
      <c r="Q90">
        <f t="shared" si="22"/>
        <v>0.99999976011951097</v>
      </c>
      <c r="R90">
        <f t="shared" si="23"/>
        <v>9.8924032743141765E-8</v>
      </c>
      <c r="S90">
        <f t="shared" si="24"/>
        <v>8.1478922618146265E-5</v>
      </c>
      <c r="T90">
        <f t="shared" si="25"/>
        <v>1.4811907135068195E-4</v>
      </c>
      <c r="U90">
        <f t="shared" si="26"/>
        <v>298.00014811907135</v>
      </c>
      <c r="V90">
        <f t="shared" si="27"/>
        <v>307.54871513604547</v>
      </c>
    </row>
    <row r="91" spans="1:22" x14ac:dyDescent="0.25">
      <c r="A91">
        <v>-272</v>
      </c>
      <c r="B91">
        <v>262.08999999999997</v>
      </c>
      <c r="C91">
        <v>0.72799999999999998</v>
      </c>
      <c r="D91">
        <f t="shared" si="14"/>
        <v>9.000000000000008E-3</v>
      </c>
      <c r="E91">
        <f t="shared" si="15"/>
        <v>2.4184504508295834</v>
      </c>
      <c r="F91">
        <f t="shared" si="16"/>
        <v>-0.13786862068696282</v>
      </c>
      <c r="G91">
        <f t="shared" si="17"/>
        <v>0.9235824906117186</v>
      </c>
      <c r="H91">
        <f t="shared" si="18"/>
        <v>3.5100000000000477</v>
      </c>
      <c r="M91">
        <f t="shared" si="19"/>
        <v>3.9825136069347462E-2</v>
      </c>
      <c r="N91">
        <f t="shared" si="20"/>
        <v>11151.401391927797</v>
      </c>
      <c r="O91">
        <f t="shared" si="21"/>
        <v>2.5552800000000424</v>
      </c>
      <c r="P91" s="2">
        <v>76</v>
      </c>
      <c r="Q91">
        <f t="shared" si="22"/>
        <v>0.99999985904354372</v>
      </c>
      <c r="R91">
        <f t="shared" si="23"/>
        <v>5.9135043084523886E-8</v>
      </c>
      <c r="S91">
        <f t="shared" si="24"/>
        <v>4.8100255641369873E-5</v>
      </c>
      <c r="T91">
        <f t="shared" si="25"/>
        <v>8.7440591608207969E-5</v>
      </c>
      <c r="U91">
        <f t="shared" si="26"/>
        <v>298.00008744059159</v>
      </c>
      <c r="V91">
        <f t="shared" si="27"/>
        <v>305.72432337017028</v>
      </c>
    </row>
    <row r="92" spans="1:22" x14ac:dyDescent="0.25">
      <c r="A92">
        <v>-271</v>
      </c>
      <c r="B92">
        <v>265.60000000000002</v>
      </c>
      <c r="C92">
        <v>0.73699999999999999</v>
      </c>
      <c r="D92">
        <f t="shared" si="14"/>
        <v>7.0000000000000062E-3</v>
      </c>
      <c r="E92">
        <f t="shared" si="15"/>
        <v>2.42422807069598</v>
      </c>
      <c r="F92">
        <f t="shared" si="16"/>
        <v>-0.13253251214094852</v>
      </c>
      <c r="G92">
        <f t="shared" si="17"/>
        <v>0.72413023772570129</v>
      </c>
      <c r="H92">
        <f t="shared" si="18"/>
        <v>3.4899999999999523</v>
      </c>
      <c r="M92">
        <f t="shared" si="19"/>
        <v>4.0535487932385872E-2</v>
      </c>
      <c r="N92">
        <f t="shared" si="20"/>
        <v>11156.494022415336</v>
      </c>
      <c r="O92">
        <f t="shared" si="21"/>
        <v>2.5721299999999387</v>
      </c>
      <c r="P92" s="2">
        <v>77</v>
      </c>
      <c r="Q92">
        <f t="shared" si="22"/>
        <v>0.9999999181785868</v>
      </c>
      <c r="R92">
        <f t="shared" si="23"/>
        <v>3.4909772961277952E-8</v>
      </c>
      <c r="S92">
        <f t="shared" si="24"/>
        <v>2.8038244796662072E-5</v>
      </c>
      <c r="T92">
        <f t="shared" si="25"/>
        <v>5.0970222091028946E-5</v>
      </c>
      <c r="U92">
        <f t="shared" si="26"/>
        <v>298.00005097022211</v>
      </c>
      <c r="V92">
        <f t="shared" si="27"/>
        <v>304.78332297984332</v>
      </c>
    </row>
    <row r="93" spans="1:22" x14ac:dyDescent="0.25">
      <c r="A93">
        <v>-270</v>
      </c>
      <c r="B93">
        <v>269.08999999999997</v>
      </c>
      <c r="C93">
        <v>0.74399999999999999</v>
      </c>
      <c r="D93">
        <f t="shared" si="14"/>
        <v>1.0000000000000009E-3</v>
      </c>
      <c r="E93">
        <f t="shared" si="15"/>
        <v>2.4298975586871476</v>
      </c>
      <c r="F93">
        <f t="shared" si="16"/>
        <v>-0.1284270644541213</v>
      </c>
      <c r="G93">
        <f t="shared" si="17"/>
        <v>0.10453143525841703</v>
      </c>
      <c r="H93">
        <f t="shared" si="18"/>
        <v>3.4800000000000182</v>
      </c>
      <c r="M93">
        <f t="shared" si="19"/>
        <v>4.1245885980693855E-2</v>
      </c>
      <c r="N93">
        <f t="shared" si="20"/>
        <v>11158.188272000001</v>
      </c>
      <c r="O93">
        <f t="shared" si="21"/>
        <v>2.5891200000000145</v>
      </c>
      <c r="P93" s="2">
        <v>78</v>
      </c>
      <c r="Q93">
        <f t="shared" si="22"/>
        <v>0.99999995308835976</v>
      </c>
      <c r="R93">
        <f t="shared" si="23"/>
        <v>2.0349346319115114E-8</v>
      </c>
      <c r="S93">
        <f t="shared" si="24"/>
        <v>1.6136072433058726E-5</v>
      </c>
      <c r="T93">
        <f t="shared" si="25"/>
        <v>2.9333476526599344E-5</v>
      </c>
      <c r="U93">
        <f t="shared" si="26"/>
        <v>298.0000293334765</v>
      </c>
      <c r="V93">
        <f t="shared" si="27"/>
        <v>302.25959546252466</v>
      </c>
    </row>
    <row r="94" spans="1:22" x14ac:dyDescent="0.25">
      <c r="A94">
        <v>-269</v>
      </c>
      <c r="B94">
        <v>272.57</v>
      </c>
      <c r="C94">
        <v>0.745</v>
      </c>
      <c r="D94">
        <f t="shared" si="14"/>
        <v>-4.0000000000000036E-3</v>
      </c>
      <c r="E94">
        <f t="shared" si="15"/>
        <v>2.4354780541713246</v>
      </c>
      <c r="F94">
        <f t="shared" si="16"/>
        <v>-0.12784372725170717</v>
      </c>
      <c r="G94">
        <f t="shared" si="17"/>
        <v>-0.42802121654396297</v>
      </c>
      <c r="H94">
        <f t="shared" si="18"/>
        <v>3.4499999999999886</v>
      </c>
      <c r="M94">
        <f t="shared" si="19"/>
        <v>4.1956113816380737E-2</v>
      </c>
      <c r="N94">
        <f t="shared" si="20"/>
        <v>11156.483629345217</v>
      </c>
      <c r="O94">
        <f t="shared" si="21"/>
        <v>2.5702500000000179</v>
      </c>
      <c r="P94" s="2">
        <v>79</v>
      </c>
      <c r="Q94">
        <f t="shared" si="22"/>
        <v>0.99999997343770608</v>
      </c>
      <c r="R94">
        <f t="shared" si="23"/>
        <v>1.1711094205502093E-8</v>
      </c>
      <c r="S94">
        <f t="shared" si="24"/>
        <v>9.167070906547766E-6</v>
      </c>
      <c r="T94">
        <f t="shared" si="25"/>
        <v>1.6664653704948572E-5</v>
      </c>
      <c r="U94">
        <f t="shared" si="26"/>
        <v>298.00001666465369</v>
      </c>
      <c r="V94">
        <f t="shared" si="27"/>
        <v>300.15162343618147</v>
      </c>
    </row>
    <row r="95" spans="1:22" x14ac:dyDescent="0.25">
      <c r="A95">
        <v>-268</v>
      </c>
      <c r="B95">
        <v>276.02</v>
      </c>
      <c r="C95">
        <v>0.74099999999999999</v>
      </c>
      <c r="D95">
        <f t="shared" si="14"/>
        <v>-6.0000000000000053E-3</v>
      </c>
      <c r="E95">
        <f t="shared" si="15"/>
        <v>2.4409405515396636</v>
      </c>
      <c r="F95">
        <f t="shared" si="16"/>
        <v>-0.13018179202067184</v>
      </c>
      <c r="G95">
        <f t="shared" si="17"/>
        <v>-0.65830666705065488</v>
      </c>
      <c r="H95">
        <f t="shared" si="18"/>
        <v>3.4300000000000068</v>
      </c>
      <c r="M95">
        <f t="shared" si="19"/>
        <v>4.2665955100931047E-2</v>
      </c>
      <c r="N95">
        <f t="shared" si="20"/>
        <v>11151.380618449915</v>
      </c>
      <c r="O95">
        <f t="shared" si="21"/>
        <v>2.5416299999999774</v>
      </c>
      <c r="P95" s="2">
        <v>80</v>
      </c>
      <c r="Q95">
        <f t="shared" si="22"/>
        <v>0.99999998514880029</v>
      </c>
      <c r="R95">
        <f t="shared" si="23"/>
        <v>6.6531946618653137E-9</v>
      </c>
      <c r="S95">
        <f t="shared" si="24"/>
        <v>5.1403322158954852E-6</v>
      </c>
      <c r="T95">
        <f t="shared" si="25"/>
        <v>9.344517695952749E-6</v>
      </c>
      <c r="U95">
        <f t="shared" si="26"/>
        <v>298.00000934451771</v>
      </c>
      <c r="V95">
        <f t="shared" si="27"/>
        <v>299.26019706956635</v>
      </c>
    </row>
    <row r="96" spans="1:22" x14ac:dyDescent="0.25">
      <c r="A96">
        <v>-267</v>
      </c>
      <c r="B96">
        <v>279.45</v>
      </c>
      <c r="C96">
        <v>0.73499999999999999</v>
      </c>
      <c r="D96">
        <f t="shared" si="14"/>
        <v>-6.0000000000000053E-3</v>
      </c>
      <c r="E96">
        <f t="shared" si="15"/>
        <v>2.4463041139519239</v>
      </c>
      <c r="F96">
        <f t="shared" si="16"/>
        <v>-0.13371266091580511</v>
      </c>
      <c r="G96">
        <f t="shared" si="17"/>
        <v>-0.67581637320624954</v>
      </c>
      <c r="H96">
        <f t="shared" si="18"/>
        <v>3.410000000000025</v>
      </c>
      <c r="M96">
        <f t="shared" si="19"/>
        <v>4.3375193621097943E-2</v>
      </c>
      <c r="N96">
        <f t="shared" si="20"/>
        <v>11142.880798483124</v>
      </c>
      <c r="O96">
        <f t="shared" si="21"/>
        <v>2.5063500000000332</v>
      </c>
      <c r="P96" s="2">
        <v>81</v>
      </c>
      <c r="Q96">
        <f t="shared" si="22"/>
        <v>0.99999999180199495</v>
      </c>
      <c r="R96">
        <f t="shared" si="23"/>
        <v>3.7307043010414986E-9</v>
      </c>
      <c r="S96">
        <f t="shared" si="24"/>
        <v>2.8446030622184635E-6</v>
      </c>
      <c r="T96">
        <f t="shared" si="25"/>
        <v>5.1711528625842173E-6</v>
      </c>
      <c r="U96">
        <f t="shared" si="26"/>
        <v>298.00000517115285</v>
      </c>
      <c r="V96">
        <f t="shared" si="27"/>
        <v>299.1740195208518</v>
      </c>
    </row>
    <row r="97" spans="1:22" x14ac:dyDescent="0.25">
      <c r="A97">
        <v>-266</v>
      </c>
      <c r="B97">
        <v>282.86</v>
      </c>
      <c r="C97">
        <v>0.72899999999999998</v>
      </c>
      <c r="D97">
        <f t="shared" si="14"/>
        <v>-1.0000000000000009E-3</v>
      </c>
      <c r="E97">
        <f t="shared" si="15"/>
        <v>2.4515715370380673</v>
      </c>
      <c r="F97">
        <f t="shared" si="16"/>
        <v>-0.13727247168202539</v>
      </c>
      <c r="G97">
        <f t="shared" si="17"/>
        <v>-0.11555993668514422</v>
      </c>
      <c r="H97">
        <f t="shared" si="18"/>
        <v>3.3799999999999955</v>
      </c>
      <c r="M97">
        <f t="shared" si="19"/>
        <v>4.4083613354747461E-2</v>
      </c>
      <c r="N97">
        <f t="shared" si="20"/>
        <v>11130.986763303257</v>
      </c>
      <c r="O97">
        <f t="shared" si="21"/>
        <v>2.4640200000000045</v>
      </c>
      <c r="P97" s="2">
        <v>82</v>
      </c>
      <c r="Q97">
        <f t="shared" si="22"/>
        <v>0.99999999553269925</v>
      </c>
      <c r="R97">
        <f t="shared" si="23"/>
        <v>2.0645305465194497E-9</v>
      </c>
      <c r="S97">
        <f t="shared" si="24"/>
        <v>1.5533308186751573E-6</v>
      </c>
      <c r="T97">
        <f t="shared" si="25"/>
        <v>2.8237722219380194E-6</v>
      </c>
      <c r="U97">
        <f t="shared" si="26"/>
        <v>298.00000282377221</v>
      </c>
      <c r="V97">
        <f t="shared" si="27"/>
        <v>301.14724972156341</v>
      </c>
    </row>
    <row r="98" spans="1:22" x14ac:dyDescent="0.25">
      <c r="A98">
        <v>-265</v>
      </c>
      <c r="B98">
        <v>286.24</v>
      </c>
      <c r="C98">
        <v>0.72799999999999998</v>
      </c>
      <c r="D98">
        <f t="shared" si="14"/>
        <v>4.0000000000000036E-3</v>
      </c>
      <c r="E98">
        <f t="shared" si="15"/>
        <v>2.4567303232232978</v>
      </c>
      <c r="F98">
        <f t="shared" si="16"/>
        <v>-0.13786862068696282</v>
      </c>
      <c r="G98">
        <f t="shared" si="17"/>
        <v>0.46814752793266662</v>
      </c>
      <c r="H98">
        <f t="shared" si="18"/>
        <v>3.3700000000000045</v>
      </c>
      <c r="M98">
        <f t="shared" si="19"/>
        <v>4.4790998536634187E-2</v>
      </c>
      <c r="N98">
        <f t="shared" si="20"/>
        <v>11115.702140662243</v>
      </c>
      <c r="O98">
        <f t="shared" si="21"/>
        <v>2.4533599999999844</v>
      </c>
      <c r="P98" s="3">
        <v>83</v>
      </c>
      <c r="Q98">
        <f t="shared" si="22"/>
        <v>0.99999999759722979</v>
      </c>
      <c r="R98">
        <f t="shared" si="23"/>
        <v>1.1273625366570172E-9</v>
      </c>
      <c r="S98">
        <f t="shared" si="24"/>
        <v>8.3687385342356359E-7</v>
      </c>
      <c r="T98">
        <f t="shared" si="25"/>
        <v>1.5213379610785179E-6</v>
      </c>
      <c r="U98">
        <f t="shared" si="26"/>
        <v>298.00000152133794</v>
      </c>
      <c r="V98">
        <f t="shared" si="27"/>
        <v>303.16509430340483</v>
      </c>
    </row>
    <row r="99" spans="1:22" x14ac:dyDescent="0.25">
      <c r="A99">
        <v>-264</v>
      </c>
      <c r="B99">
        <v>289.61</v>
      </c>
      <c r="C99">
        <v>0.73199999999999998</v>
      </c>
      <c r="D99">
        <f t="shared" si="14"/>
        <v>4.0000000000000036E-3</v>
      </c>
      <c r="E99">
        <f t="shared" si="15"/>
        <v>2.4618135536226196</v>
      </c>
      <c r="F99">
        <f t="shared" si="16"/>
        <v>-0.13548891894160814</v>
      </c>
      <c r="G99">
        <f t="shared" si="17"/>
        <v>0.47525254008471207</v>
      </c>
      <c r="H99">
        <f t="shared" si="18"/>
        <v>3.339999999999975</v>
      </c>
      <c r="M99">
        <f t="shared" si="19"/>
        <v>4.5497133724087466E-2</v>
      </c>
      <c r="N99">
        <f t="shared" si="20"/>
        <v>11097.031591094719</v>
      </c>
      <c r="O99">
        <f t="shared" si="21"/>
        <v>2.444879999999988</v>
      </c>
      <c r="P99" s="3">
        <v>84</v>
      </c>
      <c r="Q99">
        <f t="shared" si="22"/>
        <v>0.99999999872459233</v>
      </c>
      <c r="R99">
        <f t="shared" si="23"/>
        <v>6.0737881391048631E-10</v>
      </c>
      <c r="S99">
        <f t="shared" si="24"/>
        <v>4.4478657745639493E-7</v>
      </c>
      <c r="T99">
        <f t="shared" si="25"/>
        <v>8.0856953780359478E-7</v>
      </c>
      <c r="U99">
        <f t="shared" si="26"/>
        <v>298.00000080856955</v>
      </c>
      <c r="V99">
        <f t="shared" si="27"/>
        <v>303.08395518903035</v>
      </c>
    </row>
    <row r="100" spans="1:22" x14ac:dyDescent="0.25">
      <c r="A100">
        <v>-263</v>
      </c>
      <c r="B100">
        <v>292.95</v>
      </c>
      <c r="C100">
        <v>0.73599999999999999</v>
      </c>
      <c r="D100">
        <f t="shared" si="14"/>
        <v>6.0000000000000053E-3</v>
      </c>
      <c r="E100">
        <f t="shared" si="15"/>
        <v>2.4667935023435357</v>
      </c>
      <c r="F100">
        <f t="shared" si="16"/>
        <v>-0.13312218566250114</v>
      </c>
      <c r="G100">
        <f t="shared" si="17"/>
        <v>0.72263126678880552</v>
      </c>
      <c r="H100">
        <f t="shared" si="18"/>
        <v>3.3100000000000023</v>
      </c>
      <c r="M100">
        <f t="shared" si="19"/>
        <v>4.6201803862588889E-2</v>
      </c>
      <c r="N100">
        <f t="shared" si="20"/>
        <v>11074.98080649268</v>
      </c>
      <c r="O100">
        <f t="shared" si="21"/>
        <v>2.4361599999999912</v>
      </c>
      <c r="P100" s="3">
        <v>85</v>
      </c>
      <c r="Q100">
        <f t="shared" si="22"/>
        <v>0.99999999933197115</v>
      </c>
      <c r="R100">
        <f t="shared" si="23"/>
        <v>3.228132205990164E-10</v>
      </c>
      <c r="S100">
        <f t="shared" si="24"/>
        <v>2.3317418625451191E-7</v>
      </c>
      <c r="T100">
        <f t="shared" si="25"/>
        <v>4.2388316905993744E-7</v>
      </c>
      <c r="U100">
        <f t="shared" si="26"/>
        <v>298.00000042388319</v>
      </c>
      <c r="V100">
        <f t="shared" si="27"/>
        <v>303.82385590358939</v>
      </c>
    </row>
    <row r="101" spans="1:22" x14ac:dyDescent="0.25">
      <c r="A101">
        <v>-262</v>
      </c>
      <c r="B101">
        <v>296.26</v>
      </c>
      <c r="C101">
        <v>0.74199999999999999</v>
      </c>
      <c r="D101">
        <f t="shared" si="14"/>
        <v>8.0000000000000071E-3</v>
      </c>
      <c r="E101">
        <f t="shared" si="15"/>
        <v>2.4716730185000912</v>
      </c>
      <c r="F101">
        <f t="shared" si="16"/>
        <v>-0.12959609472097294</v>
      </c>
      <c r="G101">
        <f t="shared" si="17"/>
        <v>0.9739745157572266</v>
      </c>
      <c r="H101">
        <f t="shared" si="18"/>
        <v>3.2800000000000296</v>
      </c>
      <c r="M101">
        <f t="shared" si="19"/>
        <v>4.6904794351220955E-2</v>
      </c>
      <c r="N101">
        <f t="shared" si="20"/>
        <v>11049.556508365999</v>
      </c>
      <c r="O101">
        <f t="shared" si="21"/>
        <v>2.433760000000027</v>
      </c>
      <c r="P101" s="3">
        <v>86</v>
      </c>
      <c r="Q101">
        <f t="shared" si="22"/>
        <v>0.99999999965478437</v>
      </c>
      <c r="R101">
        <f t="shared" si="23"/>
        <v>1.6923107359900769E-10</v>
      </c>
      <c r="S101">
        <f t="shared" si="24"/>
        <v>1.2055593928619163E-7</v>
      </c>
      <c r="T101">
        <f t="shared" si="25"/>
        <v>2.1915647874439407E-7</v>
      </c>
      <c r="U101">
        <f t="shared" si="26"/>
        <v>298.0000002191565</v>
      </c>
      <c r="V101">
        <f t="shared" si="27"/>
        <v>304.54777374648882</v>
      </c>
    </row>
    <row r="102" spans="1:22" x14ac:dyDescent="0.25">
      <c r="A102">
        <v>-261</v>
      </c>
      <c r="B102">
        <v>299.54000000000002</v>
      </c>
      <c r="C102">
        <v>0.75</v>
      </c>
      <c r="D102">
        <f t="shared" si="14"/>
        <v>0</v>
      </c>
      <c r="E102">
        <f t="shared" si="15"/>
        <v>2.4764548254543031</v>
      </c>
      <c r="F102">
        <f t="shared" si="16"/>
        <v>-0.12493873660829995</v>
      </c>
      <c r="G102">
        <f t="shared" si="17"/>
        <v>0</v>
      </c>
      <c r="H102">
        <f t="shared" si="18"/>
        <v>3.2599999999999909</v>
      </c>
      <c r="M102">
        <f t="shared" si="19"/>
        <v>4.7605891107966862E-2</v>
      </c>
      <c r="N102">
        <f t="shared" si="20"/>
        <v>11020.766445789346</v>
      </c>
      <c r="O102">
        <f t="shared" si="21"/>
        <v>2.4450000000000189</v>
      </c>
      <c r="P102" s="3">
        <v>87</v>
      </c>
      <c r="Q102">
        <f t="shared" si="22"/>
        <v>0.99999999982401544</v>
      </c>
      <c r="R102">
        <f t="shared" si="23"/>
        <v>8.7496010436893812E-11</v>
      </c>
      <c r="S102">
        <f t="shared" si="24"/>
        <v>6.1463498944762847E-8</v>
      </c>
      <c r="T102">
        <f t="shared" si="25"/>
        <v>1.1173339181628244E-7</v>
      </c>
      <c r="U102">
        <f t="shared" si="26"/>
        <v>298.00000011173341</v>
      </c>
      <c r="V102">
        <f t="shared" si="27"/>
        <v>301.24323963410558</v>
      </c>
    </row>
    <row r="103" spans="1:22" x14ac:dyDescent="0.25">
      <c r="A103">
        <v>-260</v>
      </c>
      <c r="B103">
        <v>302.8</v>
      </c>
      <c r="C103">
        <v>0.75</v>
      </c>
      <c r="D103">
        <f t="shared" si="14"/>
        <v>4.0000000000000036E-3</v>
      </c>
      <c r="E103">
        <f t="shared" si="15"/>
        <v>2.4811558708280352</v>
      </c>
      <c r="F103">
        <f t="shared" si="16"/>
        <v>-0.12493873660829995</v>
      </c>
      <c r="G103">
        <f t="shared" si="17"/>
        <v>0.50130568098461725</v>
      </c>
      <c r="H103">
        <f t="shared" si="18"/>
        <v>3.2299999999999613</v>
      </c>
      <c r="M103">
        <f t="shared" si="19"/>
        <v>4.830488063484225E-2</v>
      </c>
      <c r="N103">
        <f t="shared" si="20"/>
        <v>10988.619393036151</v>
      </c>
      <c r="O103">
        <f t="shared" si="21"/>
        <v>2.4224999999999572</v>
      </c>
      <c r="P103" s="3">
        <v>88</v>
      </c>
      <c r="Q103">
        <f t="shared" si="22"/>
        <v>0.99999999991151145</v>
      </c>
      <c r="R103">
        <f t="shared" si="23"/>
        <v>4.4608428062531402E-11</v>
      </c>
      <c r="S103" s="21">
        <f t="shared" si="24"/>
        <v>0</v>
      </c>
      <c r="T103" s="21">
        <f t="shared" si="25"/>
        <v>0</v>
      </c>
      <c r="U103" s="22">
        <f t="shared" si="26"/>
        <v>298</v>
      </c>
      <c r="V103">
        <f t="shared" si="27"/>
        <v>302.78508480845437</v>
      </c>
    </row>
    <row r="104" spans="1:22" x14ac:dyDescent="0.25">
      <c r="A104">
        <v>-259</v>
      </c>
      <c r="B104">
        <v>306.02999999999997</v>
      </c>
      <c r="C104">
        <v>0.754</v>
      </c>
      <c r="D104">
        <f t="shared" si="14"/>
        <v>8.0000000000000071E-3</v>
      </c>
      <c r="E104">
        <f t="shared" si="15"/>
        <v>2.4857640022849474</v>
      </c>
      <c r="F104">
        <f t="shared" si="16"/>
        <v>-0.12262865413022594</v>
      </c>
      <c r="G104">
        <f t="shared" si="17"/>
        <v>1.0146110872422631</v>
      </c>
      <c r="H104">
        <f t="shared" si="18"/>
        <v>3.2000000000000455</v>
      </c>
      <c r="M104">
        <f t="shared" si="19"/>
        <v>4.9001550082838345E-2</v>
      </c>
      <c r="N104">
        <f t="shared" si="20"/>
        <v>10953.125146900358</v>
      </c>
      <c r="O104">
        <f t="shared" si="21"/>
        <v>2.412800000000026</v>
      </c>
      <c r="P104" s="3">
        <v>89</v>
      </c>
      <c r="Q104">
        <f t="shared" si="22"/>
        <v>0.99999999995611988</v>
      </c>
      <c r="S104">
        <f t="shared" si="24"/>
        <v>0</v>
      </c>
      <c r="T104">
        <f t="shared" si="25"/>
        <v>0</v>
      </c>
      <c r="U104">
        <f t="shared" si="26"/>
        <v>298</v>
      </c>
      <c r="V104">
        <f t="shared" si="27"/>
        <v>304.3108994619293</v>
      </c>
    </row>
    <row r="105" spans="1:22" x14ac:dyDescent="0.25">
      <c r="A105">
        <v>-258</v>
      </c>
      <c r="B105">
        <v>309.23</v>
      </c>
      <c r="C105">
        <v>0.76200000000000001</v>
      </c>
      <c r="D105">
        <f t="shared" si="14"/>
        <v>1.2000000000000011E-2</v>
      </c>
      <c r="E105">
        <f t="shared" si="15"/>
        <v>2.4902816204417575</v>
      </c>
      <c r="F105">
        <f t="shared" si="16"/>
        <v>-0.1180450286603995</v>
      </c>
      <c r="G105">
        <f t="shared" si="17"/>
        <v>1.5320318881676849</v>
      </c>
      <c r="H105">
        <f t="shared" si="18"/>
        <v>3.1699999999999591</v>
      </c>
      <c r="M105">
        <f t="shared" si="19"/>
        <v>4.9695687316657682E-2</v>
      </c>
      <c r="N105">
        <f t="shared" si="20"/>
        <v>10914.294523706736</v>
      </c>
      <c r="O105">
        <f t="shared" si="21"/>
        <v>2.4155399999999636</v>
      </c>
    </row>
    <row r="106" spans="1:22" x14ac:dyDescent="0.25">
      <c r="A106">
        <v>-257</v>
      </c>
      <c r="B106">
        <v>312.39999999999998</v>
      </c>
      <c r="C106">
        <v>0.77400000000000002</v>
      </c>
      <c r="D106">
        <f t="shared" si="14"/>
        <v>1.0000000000000009E-2</v>
      </c>
      <c r="E106">
        <f t="shared" si="15"/>
        <v>2.4947110252052629</v>
      </c>
      <c r="F106">
        <f t="shared" si="16"/>
        <v>-0.11125903931710739</v>
      </c>
      <c r="G106">
        <f t="shared" si="17"/>
        <v>1.2835813294533749</v>
      </c>
      <c r="H106">
        <f t="shared" si="18"/>
        <v>3.1400000000000432</v>
      </c>
      <c r="M106">
        <f t="shared" si="19"/>
        <v>5.0387080979222169E-2</v>
      </c>
      <c r="N106">
        <f t="shared" si="20"/>
        <v>10872.139356010735</v>
      </c>
      <c r="O106">
        <f t="shared" si="21"/>
        <v>2.430360000000034</v>
      </c>
    </row>
    <row r="107" spans="1:22" x14ac:dyDescent="0.25">
      <c r="A107">
        <v>-256</v>
      </c>
      <c r="B107">
        <v>315.54000000000002</v>
      </c>
      <c r="C107">
        <v>0.78400000000000003</v>
      </c>
      <c r="D107">
        <f t="shared" si="14"/>
        <v>6.0000000000000053E-3</v>
      </c>
      <c r="E107">
        <f t="shared" si="15"/>
        <v>2.4990544211971009</v>
      </c>
      <c r="F107">
        <f t="shared" si="16"/>
        <v>-0.10568393731556154</v>
      </c>
      <c r="G107">
        <f t="shared" si="17"/>
        <v>0.77732770223679504</v>
      </c>
      <c r="H107">
        <f t="shared" si="18"/>
        <v>3.1099999999999568</v>
      </c>
      <c r="M107">
        <f t="shared" si="19"/>
        <v>5.107552055593477E-2</v>
      </c>
      <c r="N107">
        <f t="shared" si="20"/>
        <v>10826.672488988848</v>
      </c>
      <c r="O107">
        <f t="shared" si="21"/>
        <v>2.4382399999999702</v>
      </c>
    </row>
    <row r="108" spans="1:22" x14ac:dyDescent="0.25">
      <c r="A108">
        <v>-255</v>
      </c>
      <c r="B108">
        <v>318.64999999999998</v>
      </c>
      <c r="C108">
        <v>0.79</v>
      </c>
      <c r="D108">
        <f t="shared" si="14"/>
        <v>8.0000000000000071E-3</v>
      </c>
      <c r="E108">
        <f t="shared" si="15"/>
        <v>2.5033139228158845</v>
      </c>
      <c r="F108">
        <f t="shared" si="16"/>
        <v>-0.10237290870955855</v>
      </c>
      <c r="G108">
        <f t="shared" si="17"/>
        <v>1.0474344590368232</v>
      </c>
      <c r="H108">
        <f t="shared" si="18"/>
        <v>3.0800000000000409</v>
      </c>
      <c r="M108">
        <f t="shared" si="19"/>
        <v>5.1760796438674699E-2</v>
      </c>
      <c r="N108">
        <f t="shared" si="20"/>
        <v>10777.907776520593</v>
      </c>
      <c r="O108">
        <f t="shared" si="21"/>
        <v>2.433200000000042</v>
      </c>
    </row>
    <row r="109" spans="1:22" x14ac:dyDescent="0.25">
      <c r="A109">
        <v>-254</v>
      </c>
      <c r="B109">
        <v>321.73</v>
      </c>
      <c r="C109">
        <v>0.79800000000000004</v>
      </c>
      <c r="D109">
        <f t="shared" si="14"/>
        <v>1.2000000000000011E-2</v>
      </c>
      <c r="E109">
        <f t="shared" si="15"/>
        <v>2.507491558965369</v>
      </c>
      <c r="F109">
        <f t="shared" si="16"/>
        <v>-9.7997108649270553E-2</v>
      </c>
      <c r="G109">
        <f t="shared" si="17"/>
        <v>1.5870660764542113</v>
      </c>
      <c r="H109">
        <f t="shared" si="18"/>
        <v>3.0399999999999636</v>
      </c>
      <c r="M109">
        <f t="shared" si="19"/>
        <v>5.2442699989507298E-2</v>
      </c>
      <c r="N109">
        <f t="shared" si="20"/>
        <v>10725.860076963339</v>
      </c>
      <c r="O109">
        <f t="shared" si="21"/>
        <v>2.4259199999999552</v>
      </c>
    </row>
    <row r="110" spans="1:22" x14ac:dyDescent="0.25">
      <c r="A110">
        <v>-253</v>
      </c>
      <c r="B110">
        <v>324.77</v>
      </c>
      <c r="C110">
        <v>0.81</v>
      </c>
      <c r="D110">
        <f t="shared" si="14"/>
        <v>1.3999999999999901E-2</v>
      </c>
      <c r="E110">
        <f t="shared" si="15"/>
        <v>2.511575905309916</v>
      </c>
      <c r="F110">
        <f t="shared" si="16"/>
        <v>-9.1514981121350217E-2</v>
      </c>
      <c r="G110">
        <f t="shared" si="17"/>
        <v>1.8513861764674331</v>
      </c>
      <c r="H110">
        <f t="shared" si="18"/>
        <v>3.0200000000000387</v>
      </c>
      <c r="M110">
        <f t="shared" si="19"/>
        <v>5.3121023604089386E-2</v>
      </c>
      <c r="N110">
        <f t="shared" si="20"/>
        <v>10670.545248621238</v>
      </c>
      <c r="O110">
        <f t="shared" si="21"/>
        <v>2.4462000000000508</v>
      </c>
    </row>
    <row r="111" spans="1:22" x14ac:dyDescent="0.25">
      <c r="A111">
        <v>-252</v>
      </c>
      <c r="B111">
        <v>327.79</v>
      </c>
      <c r="C111">
        <v>0.82399999999999995</v>
      </c>
      <c r="D111">
        <f t="shared" si="14"/>
        <v>1.100000000000001E-2</v>
      </c>
      <c r="E111">
        <f t="shared" si="15"/>
        <v>2.5155957002684515</v>
      </c>
      <c r="F111">
        <f t="shared" si="16"/>
        <v>-8.4072788302884227E-2</v>
      </c>
      <c r="G111">
        <f t="shared" si="17"/>
        <v>1.470218976367675</v>
      </c>
      <c r="H111">
        <f t="shared" si="18"/>
        <v>2.9699999999999704</v>
      </c>
      <c r="M111">
        <f t="shared" si="19"/>
        <v>5.3795560774750645E-2</v>
      </c>
      <c r="N111">
        <f t="shared" si="20"/>
        <v>10611.980144909694</v>
      </c>
      <c r="O111">
        <f t="shared" si="21"/>
        <v>2.4472799999999748</v>
      </c>
    </row>
    <row r="112" spans="1:22" x14ac:dyDescent="0.25">
      <c r="A112">
        <v>-251</v>
      </c>
      <c r="B112">
        <v>330.76</v>
      </c>
      <c r="C112">
        <v>0.83499999999999996</v>
      </c>
      <c r="D112">
        <f t="shared" si="14"/>
        <v>3.0000000000000027E-3</v>
      </c>
      <c r="E112">
        <f t="shared" si="15"/>
        <v>2.5195129832576257</v>
      </c>
      <c r="F112">
        <f t="shared" si="16"/>
        <v>-7.8313524516397934E-2</v>
      </c>
      <c r="G112">
        <f t="shared" si="17"/>
        <v>0.40390226420222675</v>
      </c>
      <c r="H112">
        <f t="shared" si="18"/>
        <v>2.9499999999999886</v>
      </c>
      <c r="M112">
        <f t="shared" si="19"/>
        <v>5.4466106153232961E-2</v>
      </c>
      <c r="N112">
        <f t="shared" si="20"/>
        <v>10550.182609216768</v>
      </c>
      <c r="O112">
        <f t="shared" si="21"/>
        <v>2.4632500000000008</v>
      </c>
    </row>
    <row r="113" spans="1:15" x14ac:dyDescent="0.25">
      <c r="A113">
        <v>-250</v>
      </c>
      <c r="B113">
        <v>333.71</v>
      </c>
      <c r="C113">
        <v>0.83799999999999997</v>
      </c>
      <c r="D113">
        <f t="shared" si="14"/>
        <v>5.0000000000000044E-3</v>
      </c>
      <c r="E113">
        <f t="shared" si="15"/>
        <v>2.5233692209782803</v>
      </c>
      <c r="F113">
        <f t="shared" si="16"/>
        <v>-7.6755981369723517E-2</v>
      </c>
      <c r="G113">
        <f t="shared" si="17"/>
        <v>0.68751953343429506</v>
      </c>
      <c r="H113">
        <f t="shared" si="18"/>
        <v>2.9000000000000341</v>
      </c>
      <c r="M113">
        <f t="shared" si="19"/>
        <v>5.5132455613067649E-2</v>
      </c>
      <c r="N113">
        <f t="shared" si="20"/>
        <v>10485.171469463186</v>
      </c>
      <c r="O113">
        <f t="shared" si="21"/>
        <v>2.4302000000000317</v>
      </c>
    </row>
    <row r="114" spans="1:15" x14ac:dyDescent="0.25">
      <c r="A114">
        <v>-249</v>
      </c>
      <c r="B114">
        <v>336.61</v>
      </c>
      <c r="C114">
        <v>0.84299999999999997</v>
      </c>
      <c r="D114">
        <f t="shared" si="14"/>
        <v>1.3000000000000012E-2</v>
      </c>
      <c r="E114">
        <f t="shared" si="15"/>
        <v>2.5271270138391762</v>
      </c>
      <c r="F114">
        <f t="shared" si="16"/>
        <v>-7.4172425375257686E-2</v>
      </c>
      <c r="G114">
        <f t="shared" si="17"/>
        <v>1.7962809762599072</v>
      </c>
      <c r="H114">
        <f t="shared" si="18"/>
        <v>2.8799999999999955</v>
      </c>
      <c r="M114">
        <f t="shared" si="19"/>
        <v>5.5794406311573015E-2</v>
      </c>
      <c r="N114">
        <f t="shared" si="20"/>
        <v>10416.966532362549</v>
      </c>
      <c r="O114">
        <f t="shared" si="21"/>
        <v>2.427839999999986</v>
      </c>
    </row>
    <row r="115" spans="1:15" x14ac:dyDescent="0.25">
      <c r="A115">
        <v>-248</v>
      </c>
      <c r="B115">
        <v>339.49</v>
      </c>
      <c r="C115">
        <v>0.85599999999999998</v>
      </c>
      <c r="D115">
        <f t="shared" si="14"/>
        <v>1.100000000000001E-2</v>
      </c>
      <c r="E115">
        <f t="shared" si="15"/>
        <v>2.5308269862489765</v>
      </c>
      <c r="F115">
        <f t="shared" si="16"/>
        <v>-6.7526235322846781E-2</v>
      </c>
      <c r="G115">
        <f t="shared" si="17"/>
        <v>1.5381112377627035</v>
      </c>
      <c r="H115">
        <f t="shared" si="18"/>
        <v>2.8299999999999841</v>
      </c>
      <c r="M115">
        <f t="shared" si="19"/>
        <v>5.6451756751452746E-2</v>
      </c>
      <c r="N115">
        <f t="shared" si="20"/>
        <v>10345.58857738352</v>
      </c>
      <c r="O115">
        <f t="shared" si="21"/>
        <v>2.4224799999999802</v>
      </c>
    </row>
    <row r="116" spans="1:15" x14ac:dyDescent="0.25">
      <c r="A116">
        <v>-247</v>
      </c>
      <c r="B116">
        <v>342.32</v>
      </c>
      <c r="C116">
        <v>0.86699999999999999</v>
      </c>
      <c r="D116">
        <f t="shared" si="14"/>
        <v>1.100000000000001E-2</v>
      </c>
      <c r="E116">
        <f t="shared" si="15"/>
        <v>2.5344322734758764</v>
      </c>
      <c r="F116">
        <f t="shared" si="16"/>
        <v>-6.198090252378971E-2</v>
      </c>
      <c r="G116">
        <f t="shared" si="17"/>
        <v>1.5476664646229625</v>
      </c>
      <c r="H116">
        <f t="shared" si="18"/>
        <v>2.8000000000000114</v>
      </c>
      <c r="M116">
        <f t="shared" si="19"/>
        <v>5.7104306841977585E-2</v>
      </c>
      <c r="N116">
        <f t="shared" si="20"/>
        <v>10271.05935041583</v>
      </c>
      <c r="O116">
        <f t="shared" si="21"/>
        <v>2.4276000000000213</v>
      </c>
    </row>
    <row r="117" spans="1:15" x14ac:dyDescent="0.25">
      <c r="A117">
        <v>-246</v>
      </c>
      <c r="B117">
        <v>345.12</v>
      </c>
      <c r="C117">
        <v>0.878</v>
      </c>
      <c r="D117">
        <f t="shared" si="14"/>
        <v>1.6000000000000014E-2</v>
      </c>
      <c r="E117">
        <f t="shared" si="15"/>
        <v>2.5379701277584696</v>
      </c>
      <c r="F117">
        <f t="shared" si="16"/>
        <v>-5.6505484093897433E-2</v>
      </c>
      <c r="G117">
        <f t="shared" si="17"/>
        <v>2.2590481494850705</v>
      </c>
      <c r="H117">
        <f t="shared" si="18"/>
        <v>2.7699999999999818</v>
      </c>
      <c r="M117">
        <f t="shared" si="19"/>
        <v>5.7751857959731076E-2</v>
      </c>
      <c r="N117">
        <f t="shared" si="20"/>
        <v>10193.40155714203</v>
      </c>
      <c r="O117">
        <f t="shared" si="21"/>
        <v>2.4320599999999879</v>
      </c>
    </row>
    <row r="118" spans="1:15" x14ac:dyDescent="0.25">
      <c r="A118">
        <v>-245</v>
      </c>
      <c r="B118">
        <v>347.89</v>
      </c>
      <c r="C118">
        <v>0.89400000000000002</v>
      </c>
      <c r="D118">
        <f t="shared" si="14"/>
        <v>1.8000000000000016E-2</v>
      </c>
      <c r="E118">
        <f t="shared" si="15"/>
        <v>2.5414419452545256</v>
      </c>
      <c r="F118">
        <f t="shared" si="16"/>
        <v>-4.8662481204082321E-2</v>
      </c>
      <c r="G118">
        <f t="shared" si="17"/>
        <v>2.5595549132233373</v>
      </c>
      <c r="H118">
        <f t="shared" si="18"/>
        <v>2.7200000000000273</v>
      </c>
      <c r="M118">
        <f t="shared" si="19"/>
        <v>5.8394213008901852E-2</v>
      </c>
      <c r="N118">
        <f t="shared" si="20"/>
        <v>10112.638856117044</v>
      </c>
      <c r="O118">
        <f t="shared" si="21"/>
        <v>2.4316800000000205</v>
      </c>
    </row>
    <row r="119" spans="1:15" x14ac:dyDescent="0.25">
      <c r="A119">
        <v>-244</v>
      </c>
      <c r="B119">
        <v>350.61</v>
      </c>
      <c r="C119">
        <v>0.91200000000000003</v>
      </c>
      <c r="D119">
        <f t="shared" si="14"/>
        <v>1.2000000000000011E-2</v>
      </c>
      <c r="E119">
        <f t="shared" si="15"/>
        <v>2.5448242987597278</v>
      </c>
      <c r="F119">
        <f t="shared" si="16"/>
        <v>-4.0005161671583807E-2</v>
      </c>
      <c r="G119">
        <f t="shared" si="17"/>
        <v>1.7103204726433745</v>
      </c>
      <c r="H119">
        <f t="shared" si="18"/>
        <v>2.6899999999999977</v>
      </c>
      <c r="M119">
        <f t="shared" si="19"/>
        <v>5.9031176481104147E-2</v>
      </c>
      <c r="N119">
        <f t="shared" si="20"/>
        <v>10028.795851557577</v>
      </c>
      <c r="O119">
        <f t="shared" si="21"/>
        <v>2.4532799999999853</v>
      </c>
    </row>
    <row r="120" spans="1:15" x14ac:dyDescent="0.25">
      <c r="A120">
        <v>-243</v>
      </c>
      <c r="B120">
        <v>353.3</v>
      </c>
      <c r="C120">
        <v>0.92400000000000004</v>
      </c>
      <c r="D120">
        <f t="shared" si="14"/>
        <v>8.0000000000000071E-3</v>
      </c>
      <c r="E120">
        <f t="shared" si="15"/>
        <v>2.5481436374348454</v>
      </c>
      <c r="F120">
        <f t="shared" si="16"/>
        <v>-3.4328028779893278E-2</v>
      </c>
      <c r="G120">
        <f t="shared" si="17"/>
        <v>1.1536289719971591</v>
      </c>
      <c r="H120">
        <f t="shared" si="18"/>
        <v>2.6499999999999773</v>
      </c>
      <c r="M120">
        <f t="shared" si="19"/>
        <v>5.9662554514708643E-2</v>
      </c>
      <c r="N120">
        <f t="shared" si="20"/>
        <v>9941.898085843668</v>
      </c>
      <c r="O120">
        <f t="shared" si="21"/>
        <v>2.4485999999999644</v>
      </c>
    </row>
    <row r="121" spans="1:15" x14ac:dyDescent="0.25">
      <c r="A121">
        <v>-242</v>
      </c>
      <c r="B121">
        <v>355.95</v>
      </c>
      <c r="C121">
        <v>0.93200000000000005</v>
      </c>
      <c r="D121">
        <f t="shared" si="14"/>
        <v>1.2999999999999901E-2</v>
      </c>
      <c r="E121">
        <f t="shared" si="15"/>
        <v>2.5513889972730204</v>
      </c>
      <c r="F121">
        <f t="shared" si="16"/>
        <v>-3.0584087646018613E-2</v>
      </c>
      <c r="G121">
        <f t="shared" si="17"/>
        <v>1.8960592146798834</v>
      </c>
      <c r="H121">
        <f t="shared" si="18"/>
        <v>2.6100000000000136</v>
      </c>
      <c r="M121">
        <f t="shared" si="19"/>
        <v>6.0288154953666399E-2</v>
      </c>
      <c r="N121">
        <f t="shared" si="20"/>
        <v>9851.9720317345564</v>
      </c>
      <c r="O121">
        <f t="shared" si="21"/>
        <v>2.4325200000000238</v>
      </c>
    </row>
    <row r="122" spans="1:15" x14ac:dyDescent="0.25">
      <c r="A122">
        <v>-241</v>
      </c>
      <c r="B122">
        <v>358.56</v>
      </c>
      <c r="C122">
        <v>0.94499999999999995</v>
      </c>
      <c r="D122">
        <f t="shared" si="14"/>
        <v>6.0000000000000053E-3</v>
      </c>
      <c r="E122">
        <f t="shared" si="15"/>
        <v>2.5545618391909861</v>
      </c>
      <c r="F122">
        <f t="shared" si="16"/>
        <v>-2.4568191490737076E-2</v>
      </c>
      <c r="G122">
        <f t="shared" si="17"/>
        <v>0.88618596177755371</v>
      </c>
      <c r="H122">
        <f t="shared" si="18"/>
        <v>2.5699999999999932</v>
      </c>
      <c r="M122">
        <f t="shared" si="19"/>
        <v>6.0907787405807434E-2</v>
      </c>
      <c r="N122">
        <f t="shared" si="20"/>
        <v>9759.0450843013659</v>
      </c>
      <c r="O122">
        <f t="shared" si="21"/>
        <v>2.4286500000000029</v>
      </c>
    </row>
    <row r="123" spans="1:15" x14ac:dyDescent="0.25">
      <c r="A123">
        <v>-240</v>
      </c>
      <c r="B123">
        <v>361.13</v>
      </c>
      <c r="C123">
        <v>0.95099999999999996</v>
      </c>
      <c r="D123">
        <f t="shared" si="14"/>
        <v>3.0000000000000027E-3</v>
      </c>
      <c r="E123">
        <f t="shared" si="15"/>
        <v>2.5576635678875652</v>
      </c>
      <c r="F123">
        <f t="shared" si="16"/>
        <v>-2.181948306258609E-2</v>
      </c>
      <c r="G123">
        <f t="shared" si="17"/>
        <v>0.45114540808230824</v>
      </c>
      <c r="H123">
        <f t="shared" si="18"/>
        <v>2.5300000000000296</v>
      </c>
      <c r="M123">
        <f t="shared" si="19"/>
        <v>6.152126330059756E-2</v>
      </c>
      <c r="N123">
        <f t="shared" si="20"/>
        <v>9663.1455525789625</v>
      </c>
      <c r="O123">
        <f t="shared" si="21"/>
        <v>2.4060300000000225</v>
      </c>
    </row>
    <row r="124" spans="1:15" x14ac:dyDescent="0.25">
      <c r="A124">
        <v>-239</v>
      </c>
      <c r="B124">
        <v>363.66</v>
      </c>
      <c r="C124">
        <v>0.95399999999999996</v>
      </c>
      <c r="D124">
        <f t="shared" si="14"/>
        <v>0</v>
      </c>
      <c r="E124">
        <f t="shared" si="15"/>
        <v>2.5606955343936537</v>
      </c>
      <c r="F124">
        <f t="shared" si="16"/>
        <v>-2.0451625295904902E-2</v>
      </c>
      <c r="G124">
        <f t="shared" si="17"/>
        <v>0</v>
      </c>
      <c r="H124">
        <f t="shared" si="18"/>
        <v>2.5</v>
      </c>
      <c r="M124">
        <f t="shared" si="19"/>
        <v>6.212839594633536E-2</v>
      </c>
      <c r="N124">
        <f t="shared" si="20"/>
        <v>9564.3026509396295</v>
      </c>
      <c r="O124">
        <f t="shared" si="21"/>
        <v>2.3849999999999856</v>
      </c>
    </row>
    <row r="125" spans="1:15" x14ac:dyDescent="0.25">
      <c r="A125">
        <v>-238</v>
      </c>
      <c r="B125">
        <v>366.16</v>
      </c>
      <c r="C125">
        <v>0.95399999999999996</v>
      </c>
      <c r="D125">
        <f t="shared" si="14"/>
        <v>6.0000000000000053E-3</v>
      </c>
      <c r="E125">
        <f t="shared" si="15"/>
        <v>2.5636708994192432</v>
      </c>
      <c r="F125">
        <f t="shared" si="16"/>
        <v>-2.0451625295904902E-2</v>
      </c>
      <c r="G125">
        <f t="shared" si="17"/>
        <v>0.94014417986263921</v>
      </c>
      <c r="H125">
        <f t="shared" si="18"/>
        <v>2.4499999999999886</v>
      </c>
      <c r="M125">
        <f t="shared" si="19"/>
        <v>6.2729000586773193E-2</v>
      </c>
      <c r="N125">
        <f t="shared" si="20"/>
        <v>9462.5464901910691</v>
      </c>
      <c r="O125">
        <f t="shared" si="21"/>
        <v>2.3373000000000208</v>
      </c>
    </row>
    <row r="126" spans="1:15" x14ac:dyDescent="0.25">
      <c r="A126">
        <v>-237</v>
      </c>
      <c r="B126">
        <v>368.61</v>
      </c>
      <c r="C126">
        <v>0.96</v>
      </c>
      <c r="D126">
        <f t="shared" si="14"/>
        <v>1.0000000000000009E-3</v>
      </c>
      <c r="E126">
        <f t="shared" si="15"/>
        <v>2.5665671129934964</v>
      </c>
      <c r="F126">
        <f t="shared" si="16"/>
        <v>-1.7728766960431602E-2</v>
      </c>
      <c r="G126">
        <f t="shared" si="17"/>
        <v>0.15976020641735544</v>
      </c>
      <c r="H126">
        <f t="shared" si="18"/>
        <v>2.4099999999999682</v>
      </c>
      <c r="M126">
        <f t="shared" si="19"/>
        <v>6.3322894457144438E-2</v>
      </c>
      <c r="N126">
        <f t="shared" si="20"/>
        <v>9357.908068401568</v>
      </c>
      <c r="O126">
        <f t="shared" si="21"/>
        <v>2.3135999999999575</v>
      </c>
    </row>
    <row r="127" spans="1:15" x14ac:dyDescent="0.25">
      <c r="A127">
        <v>-236</v>
      </c>
      <c r="B127">
        <v>371.02</v>
      </c>
      <c r="C127">
        <v>0.96099999999999997</v>
      </c>
      <c r="D127">
        <f t="shared" si="14"/>
        <v>5.0000000000000044E-3</v>
      </c>
      <c r="E127">
        <f t="shared" si="15"/>
        <v>2.5693973210854648</v>
      </c>
      <c r="F127">
        <f t="shared" si="16"/>
        <v>-1.7276612331454656E-2</v>
      </c>
      <c r="G127">
        <f t="shared" si="17"/>
        <v>0.81498881695488734</v>
      </c>
      <c r="H127">
        <f t="shared" si="18"/>
        <v>2.3700000000000045</v>
      </c>
      <c r="M127">
        <f t="shared" si="19"/>
        <v>6.390989683958101E-2</v>
      </c>
      <c r="N127">
        <f t="shared" si="20"/>
        <v>9250.419261455072</v>
      </c>
      <c r="O127">
        <f t="shared" si="21"/>
        <v>2.277570000000019</v>
      </c>
    </row>
    <row r="128" spans="1:15" x14ac:dyDescent="0.25">
      <c r="A128">
        <v>-235</v>
      </c>
      <c r="B128">
        <v>373.39</v>
      </c>
      <c r="C128">
        <v>0.96599999999999997</v>
      </c>
      <c r="D128">
        <f t="shared" si="14"/>
        <v>1.0000000000000009E-2</v>
      </c>
      <c r="E128">
        <f t="shared" si="15"/>
        <v>2.5721626826463373</v>
      </c>
      <c r="F128">
        <f t="shared" si="16"/>
        <v>-1.5022873584506671E-2</v>
      </c>
      <c r="G128">
        <f t="shared" si="17"/>
        <v>1.6555522279182644</v>
      </c>
      <c r="H128">
        <f t="shared" si="18"/>
        <v>2.3300000000000409</v>
      </c>
      <c r="M128">
        <f t="shared" si="19"/>
        <v>6.4489829117904338E-2</v>
      </c>
      <c r="N128">
        <f t="shared" si="20"/>
        <v>9140.1128133390157</v>
      </c>
      <c r="O128">
        <f t="shared" si="21"/>
        <v>2.2507800000000389</v>
      </c>
    </row>
    <row r="129" spans="1:15" x14ac:dyDescent="0.25">
      <c r="A129">
        <v>-234</v>
      </c>
      <c r="B129">
        <v>375.72</v>
      </c>
      <c r="C129">
        <v>0.97599999999999998</v>
      </c>
      <c r="D129">
        <f t="shared" si="14"/>
        <v>1.2000000000000011E-2</v>
      </c>
      <c r="E129">
        <f t="shared" si="15"/>
        <v>2.5748643136645399</v>
      </c>
      <c r="F129">
        <f t="shared" si="16"/>
        <v>-1.0550182333308195E-2</v>
      </c>
      <c r="G129">
        <f t="shared" si="17"/>
        <v>2.0110559335564844</v>
      </c>
      <c r="H129">
        <f t="shared" si="18"/>
        <v>2.2899999999999636</v>
      </c>
      <c r="M129">
        <f t="shared" si="19"/>
        <v>6.5062514831773388E-2</v>
      </c>
      <c r="N129">
        <f t="shared" si="20"/>
        <v>9027.022326167953</v>
      </c>
      <c r="O129">
        <f t="shared" si="21"/>
        <v>2.2350399999999326</v>
      </c>
    </row>
    <row r="130" spans="1:15" x14ac:dyDescent="0.25">
      <c r="A130">
        <v>-233</v>
      </c>
      <c r="B130">
        <v>378.01</v>
      </c>
      <c r="C130">
        <v>0.98799999999999999</v>
      </c>
      <c r="D130">
        <f t="shared" si="14"/>
        <v>1.100000000000001E-2</v>
      </c>
      <c r="E130">
        <f t="shared" si="15"/>
        <v>2.5775032889572613</v>
      </c>
      <c r="F130">
        <f t="shared" si="16"/>
        <v>-5.2430554123718831E-3</v>
      </c>
      <c r="G130">
        <f t="shared" si="17"/>
        <v>1.8656893653387088</v>
      </c>
      <c r="H130">
        <f t="shared" si="18"/>
        <v>2.25</v>
      </c>
      <c r="M130">
        <f t="shared" si="19"/>
        <v>6.5627779730174265E-2</v>
      </c>
      <c r="N130">
        <f t="shared" si="20"/>
        <v>8911.1822499459158</v>
      </c>
      <c r="O130">
        <f t="shared" si="21"/>
        <v>2.222999999999995</v>
      </c>
    </row>
    <row r="131" spans="1:15" x14ac:dyDescent="0.25">
      <c r="A131">
        <v>-232</v>
      </c>
      <c r="B131">
        <v>380.26</v>
      </c>
      <c r="C131">
        <v>0.999</v>
      </c>
      <c r="D131">
        <f t="shared" si="14"/>
        <v>9.9999999999998979E-3</v>
      </c>
      <c r="E131">
        <f t="shared" si="15"/>
        <v>2.5800806438630075</v>
      </c>
      <c r="F131">
        <f t="shared" si="16"/>
        <v>-4.3451177401769168E-4</v>
      </c>
      <c r="G131">
        <f t="shared" si="17"/>
        <v>1.7187678497046566</v>
      </c>
      <c r="H131">
        <f t="shared" si="18"/>
        <v>2.2100000000000364</v>
      </c>
      <c r="M131">
        <f t="shared" si="19"/>
        <v>6.6185451824234631E-2</v>
      </c>
      <c r="N131">
        <f t="shared" si="20"/>
        <v>8792.6278720707669</v>
      </c>
      <c r="O131">
        <f t="shared" si="21"/>
        <v>2.2077900000000592</v>
      </c>
    </row>
    <row r="132" spans="1:15" x14ac:dyDescent="0.25">
      <c r="A132">
        <v>-231</v>
      </c>
      <c r="B132">
        <v>382.47</v>
      </c>
      <c r="C132">
        <v>1.0089999999999999</v>
      </c>
      <c r="D132">
        <f t="shared" ref="D132:D195" si="28">C133-C132</f>
        <v>1.1000000000000121E-2</v>
      </c>
      <c r="E132">
        <f t="shared" ref="E132:E195" si="29">LOG(B132)</f>
        <v>2.5825973758414835</v>
      </c>
      <c r="F132">
        <f t="shared" ref="F132:F195" si="30">LOG(C132)</f>
        <v>3.8911662369104775E-3</v>
      </c>
      <c r="G132">
        <f t="shared" ref="G132:G195" si="31">(F133-F132)/(E133-E132)</f>
        <v>1.9253601412482735</v>
      </c>
      <c r="H132">
        <f t="shared" ref="H132:H195" si="32">B133-B132</f>
        <v>2.1599999999999682</v>
      </c>
      <c r="M132">
        <f t="shared" ref="M132:M195" si="33">$K$39*((1-COS(RADIANS(A132))+($K$39/$K$38)*(1-SQRT(1-(($K$39/$K$38)^2)*SIN(RADIANS(A132))))))</f>
        <v>6.6735361439347926E-2</v>
      </c>
      <c r="N132">
        <f t="shared" ref="N132:N195" si="34">$K$39*($K$41^2)*((SIN(RADIANS(A132))))+($K$40/2)*(SIN(2*RADIANS(A132)))</f>
        <v>8671.3953065835849</v>
      </c>
      <c r="O132">
        <f t="shared" ref="O132:O195" si="35">(C132*100000)*((B133/100000)-(B132/100000))</f>
        <v>2.179439999999965</v>
      </c>
    </row>
    <row r="133" spans="1:15" x14ac:dyDescent="0.25">
      <c r="A133">
        <v>-230</v>
      </c>
      <c r="B133">
        <v>384.63</v>
      </c>
      <c r="C133">
        <v>1.02</v>
      </c>
      <c r="D133">
        <f t="shared" si="28"/>
        <v>8.0000000000000071E-3</v>
      </c>
      <c r="E133">
        <f t="shared" si="29"/>
        <v>2.5850431549059416</v>
      </c>
      <c r="F133">
        <f t="shared" si="30"/>
        <v>8.6001717619175692E-3</v>
      </c>
      <c r="G133">
        <f t="shared" si="31"/>
        <v>1.4146712936977637</v>
      </c>
      <c r="H133">
        <f t="shared" si="32"/>
        <v>2.1299999999999955</v>
      </c>
      <c r="M133">
        <f t="shared" si="33"/>
        <v>6.7277341266591489E-2</v>
      </c>
      <c r="N133">
        <f t="shared" si="34"/>
        <v>8547.5214831665271</v>
      </c>
      <c r="O133">
        <f t="shared" si="35"/>
        <v>2.1726000000000143</v>
      </c>
    </row>
    <row r="134" spans="1:15" x14ac:dyDescent="0.25">
      <c r="A134">
        <v>-229</v>
      </c>
      <c r="B134">
        <v>386.76</v>
      </c>
      <c r="C134">
        <v>1.028</v>
      </c>
      <c r="D134">
        <f t="shared" si="28"/>
        <v>-1.0000000000001119E-3</v>
      </c>
      <c r="E134">
        <f t="shared" si="29"/>
        <v>2.5874415515599591</v>
      </c>
      <c r="F134">
        <f t="shared" si="30"/>
        <v>1.1993114659256938E-2</v>
      </c>
      <c r="G134">
        <f t="shared" si="31"/>
        <v>-0.18145194690215907</v>
      </c>
      <c r="H134">
        <f t="shared" si="32"/>
        <v>2.0799999999999841</v>
      </c>
      <c r="M134">
        <f t="shared" si="33"/>
        <v>6.7811226413423742E-2</v>
      </c>
      <c r="N134">
        <f t="shared" si="34"/>
        <v>8421.0441358923435</v>
      </c>
      <c r="O134">
        <f t="shared" si="35"/>
        <v>2.1382399999999628</v>
      </c>
    </row>
    <row r="135" spans="1:15" x14ac:dyDescent="0.25">
      <c r="A135">
        <v>-228</v>
      </c>
      <c r="B135">
        <v>388.84</v>
      </c>
      <c r="C135">
        <v>1.0269999999999999</v>
      </c>
      <c r="D135">
        <f t="shared" si="28"/>
        <v>-9.9999999999988987E-4</v>
      </c>
      <c r="E135">
        <f t="shared" si="29"/>
        <v>2.5897709344582682</v>
      </c>
      <c r="F135">
        <f t="shared" si="30"/>
        <v>1.1570443597278161E-2</v>
      </c>
      <c r="G135">
        <f t="shared" si="31"/>
        <v>-0.18617381607055281</v>
      </c>
      <c r="H135">
        <f t="shared" si="32"/>
        <v>2.0400000000000205</v>
      </c>
      <c r="M135">
        <f t="shared" si="33"/>
        <v>6.8336854453644971E-2</v>
      </c>
      <c r="N135">
        <f t="shared" si="34"/>
        <v>8292.0017917291298</v>
      </c>
      <c r="O135">
        <f t="shared" si="35"/>
        <v>2.0950799999999838</v>
      </c>
    </row>
    <row r="136" spans="1:15" x14ac:dyDescent="0.25">
      <c r="A136">
        <v>-227</v>
      </c>
      <c r="B136">
        <v>390.88</v>
      </c>
      <c r="C136">
        <v>1.026</v>
      </c>
      <c r="D136">
        <f t="shared" si="28"/>
        <v>4.0000000000000036E-3</v>
      </c>
      <c r="E136">
        <f t="shared" si="29"/>
        <v>2.5920434496293616</v>
      </c>
      <c r="F136">
        <f t="shared" si="30"/>
        <v>1.1147360775797479E-2</v>
      </c>
      <c r="G136">
        <f t="shared" si="31"/>
        <v>0.76623321333657479</v>
      </c>
      <c r="H136">
        <f t="shared" si="32"/>
        <v>1.9900000000000091</v>
      </c>
      <c r="M136">
        <f t="shared" si="33"/>
        <v>6.8854065476607065E-2</v>
      </c>
      <c r="N136">
        <f t="shared" si="34"/>
        <v>8160.4337588037324</v>
      </c>
      <c r="O136">
        <f t="shared" si="35"/>
        <v>2.0417400000000665</v>
      </c>
    </row>
    <row r="137" spans="1:15" x14ac:dyDescent="0.25">
      <c r="A137">
        <v>-226</v>
      </c>
      <c r="B137">
        <v>392.87</v>
      </c>
      <c r="C137">
        <v>1.03</v>
      </c>
      <c r="D137">
        <f t="shared" si="28"/>
        <v>8.0000000000000071E-3</v>
      </c>
      <c r="E137">
        <f t="shared" si="29"/>
        <v>2.5942488668573831</v>
      </c>
      <c r="F137">
        <f t="shared" si="30"/>
        <v>1.2837224705172217E-2</v>
      </c>
      <c r="G137">
        <f t="shared" si="31"/>
        <v>1.5546960559214864</v>
      </c>
      <c r="H137">
        <f t="shared" si="32"/>
        <v>1.9599999999999795</v>
      </c>
      <c r="M137">
        <f t="shared" si="33"/>
        <v>6.9362702135657636E-2</v>
      </c>
      <c r="N137">
        <f t="shared" si="34"/>
        <v>8026.3801144274166</v>
      </c>
      <c r="O137">
        <f t="shared" si="35"/>
        <v>2.0187999999999819</v>
      </c>
    </row>
    <row r="138" spans="1:15" x14ac:dyDescent="0.25">
      <c r="A138">
        <v>-225</v>
      </c>
      <c r="B138">
        <v>394.83</v>
      </c>
      <c r="C138">
        <v>1.038</v>
      </c>
      <c r="D138">
        <f t="shared" si="28"/>
        <v>1.4000000000000012E-2</v>
      </c>
      <c r="E138">
        <f t="shared" si="29"/>
        <v>2.5964101438442699</v>
      </c>
      <c r="F138">
        <f t="shared" si="30"/>
        <v>1.6197353512439061E-2</v>
      </c>
      <c r="G138">
        <f t="shared" si="31"/>
        <v>2.7761527716643708</v>
      </c>
      <c r="H138">
        <f t="shared" si="32"/>
        <v>1.910000000000025</v>
      </c>
      <c r="M138">
        <f t="shared" si="33"/>
        <v>6.9862609695804184E-2</v>
      </c>
      <c r="N138">
        <f t="shared" si="34"/>
        <v>7889.8816928874048</v>
      </c>
      <c r="O138">
        <f t="shared" si="35"/>
        <v>1.98258000000002</v>
      </c>
    </row>
    <row r="139" spans="1:15" x14ac:dyDescent="0.25">
      <c r="A139">
        <v>-224</v>
      </c>
      <c r="B139">
        <v>396.74</v>
      </c>
      <c r="C139">
        <v>1.052</v>
      </c>
      <c r="D139">
        <f t="shared" si="28"/>
        <v>1.4000000000000012E-2</v>
      </c>
      <c r="E139">
        <f t="shared" si="29"/>
        <v>2.598505988988193</v>
      </c>
      <c r="F139">
        <f t="shared" si="30"/>
        <v>2.201573981772028E-2</v>
      </c>
      <c r="G139">
        <f t="shared" si="31"/>
        <v>2.8114106375198089</v>
      </c>
      <c r="H139">
        <f t="shared" si="32"/>
        <v>1.8700000000000045</v>
      </c>
      <c r="M139">
        <f t="shared" si="33"/>
        <v>7.035363608058387E-2</v>
      </c>
      <c r="N139">
        <f t="shared" si="34"/>
        <v>7750.9800730080733</v>
      </c>
      <c r="O139">
        <f t="shared" si="35"/>
        <v>1.9672399999999965</v>
      </c>
    </row>
    <row r="140" spans="1:15" x14ac:dyDescent="0.25">
      <c r="A140">
        <v>-223</v>
      </c>
      <c r="B140">
        <v>398.61</v>
      </c>
      <c r="C140">
        <v>1.0660000000000001</v>
      </c>
      <c r="D140">
        <f t="shared" si="28"/>
        <v>6.9999999999998952E-3</v>
      </c>
      <c r="E140">
        <f t="shared" si="29"/>
        <v>2.6005481897240834</v>
      </c>
      <c r="F140">
        <f t="shared" si="30"/>
        <v>2.7757204690553483E-2</v>
      </c>
      <c r="G140">
        <f t="shared" si="31"/>
        <v>1.4367631723325409</v>
      </c>
      <c r="H140">
        <f t="shared" si="32"/>
        <v>1.8199999999999932</v>
      </c>
      <c r="M140">
        <f t="shared" si="33"/>
        <v>7.0835631918125516E-2</v>
      </c>
      <c r="N140">
        <f t="shared" si="34"/>
        <v>7609.7175654855191</v>
      </c>
      <c r="O140">
        <f t="shared" si="35"/>
        <v>1.9401199999999432</v>
      </c>
    </row>
    <row r="141" spans="1:15" x14ac:dyDescent="0.25">
      <c r="A141">
        <v>-222</v>
      </c>
      <c r="B141">
        <v>400.43</v>
      </c>
      <c r="C141">
        <v>1.073</v>
      </c>
      <c r="D141">
        <f t="shared" si="28"/>
        <v>1.0000000000000009E-2</v>
      </c>
      <c r="E141">
        <f t="shared" si="29"/>
        <v>2.6025266071349242</v>
      </c>
      <c r="F141">
        <f t="shared" si="30"/>
        <v>3.0599721965951066E-2</v>
      </c>
      <c r="G141">
        <f t="shared" si="31"/>
        <v>2.0798251087057884</v>
      </c>
      <c r="H141">
        <f t="shared" si="32"/>
        <v>1.7900000000000205</v>
      </c>
      <c r="M141">
        <f t="shared" si="33"/>
        <v>7.1308450586389613E-2</v>
      </c>
      <c r="N141">
        <f t="shared" si="34"/>
        <v>7466.1371999994417</v>
      </c>
      <c r="O141">
        <f t="shared" si="35"/>
        <v>1.920670000000041</v>
      </c>
    </row>
    <row r="142" spans="1:15" x14ac:dyDescent="0.25">
      <c r="A142">
        <v>-221</v>
      </c>
      <c r="B142">
        <v>402.22</v>
      </c>
      <c r="C142">
        <v>1.083</v>
      </c>
      <c r="D142">
        <f t="shared" si="28"/>
        <v>1.0000000000000009E-2</v>
      </c>
      <c r="E142">
        <f t="shared" si="29"/>
        <v>2.6044636616701857</v>
      </c>
      <c r="F142">
        <f t="shared" si="30"/>
        <v>3.4628456625320346E-2</v>
      </c>
      <c r="G142">
        <f t="shared" si="31"/>
        <v>2.1292480761555739</v>
      </c>
      <c r="H142">
        <f t="shared" si="32"/>
        <v>1.7399999999999523</v>
      </c>
      <c r="M142">
        <f t="shared" si="33"/>
        <v>7.1771948257573409E-2</v>
      </c>
      <c r="N142">
        <f t="shared" si="34"/>
        <v>7320.2827121061491</v>
      </c>
      <c r="O142">
        <f t="shared" si="35"/>
        <v>1.8844199999999871</v>
      </c>
    </row>
    <row r="143" spans="1:15" x14ac:dyDescent="0.25">
      <c r="A143">
        <v>-220</v>
      </c>
      <c r="B143">
        <v>403.96</v>
      </c>
      <c r="C143">
        <v>1.093</v>
      </c>
      <c r="D143">
        <f t="shared" si="28"/>
        <v>4.0000000000000036E-3</v>
      </c>
      <c r="E143">
        <f t="shared" si="29"/>
        <v>2.606338363528125</v>
      </c>
      <c r="F143">
        <f t="shared" si="30"/>
        <v>3.8620161949702782E-2</v>
      </c>
      <c r="G143">
        <f t="shared" si="31"/>
        <v>0.86985733059340131</v>
      </c>
      <c r="H143">
        <f t="shared" si="32"/>
        <v>1.7000000000000455</v>
      </c>
      <c r="M143">
        <f t="shared" si="33"/>
        <v>7.222598394166739E-2</v>
      </c>
      <c r="N143">
        <f t="shared" si="34"/>
        <v>7172.1985299168327</v>
      </c>
      <c r="O143">
        <f t="shared" si="35"/>
        <v>1.8581000000000569</v>
      </c>
    </row>
    <row r="144" spans="1:15" x14ac:dyDescent="0.25">
      <c r="A144">
        <v>-219</v>
      </c>
      <c r="B144">
        <v>405.66</v>
      </c>
      <c r="C144">
        <v>1.097</v>
      </c>
      <c r="D144">
        <f t="shared" si="28"/>
        <v>1.0000000000001119E-3</v>
      </c>
      <c r="E144">
        <f t="shared" si="29"/>
        <v>2.6081621863197615</v>
      </c>
      <c r="F144">
        <f t="shared" si="30"/>
        <v>4.0206627574711121E-2</v>
      </c>
      <c r="G144">
        <f t="shared" si="31"/>
        <v>0.2244685414416934</v>
      </c>
      <c r="H144">
        <f t="shared" si="32"/>
        <v>1.6499999999999773</v>
      </c>
      <c r="M144">
        <f t="shared" si="33"/>
        <v>7.2670419529150834E-2</v>
      </c>
      <c r="N144">
        <f t="shared" si="34"/>
        <v>7021.9297605650036</v>
      </c>
      <c r="O144">
        <f t="shared" si="35"/>
        <v>1.8100499999999071</v>
      </c>
    </row>
    <row r="145" spans="1:15" x14ac:dyDescent="0.25">
      <c r="A145">
        <v>-218</v>
      </c>
      <c r="B145">
        <v>407.31</v>
      </c>
      <c r="C145">
        <v>1.0980000000000001</v>
      </c>
      <c r="D145">
        <f t="shared" si="28"/>
        <v>6.0000000000000053E-3</v>
      </c>
      <c r="E145">
        <f t="shared" si="29"/>
        <v>2.6099250727216621</v>
      </c>
      <c r="F145">
        <f t="shared" si="30"/>
        <v>4.060234011407314E-2</v>
      </c>
      <c r="G145">
        <f t="shared" si="31"/>
        <v>1.3814053200797862</v>
      </c>
      <c r="H145">
        <f t="shared" si="32"/>
        <v>1.6100000000000136</v>
      </c>
      <c r="M145">
        <f t="shared" si="33"/>
        <v>7.3105119832813176E-2</v>
      </c>
      <c r="N145">
        <f t="shared" si="34"/>
        <v>6869.5221764673342</v>
      </c>
      <c r="O145">
        <f t="shared" si="35"/>
        <v>1.767780000000073</v>
      </c>
    </row>
    <row r="146" spans="1:15" x14ac:dyDescent="0.25">
      <c r="A146">
        <v>-217</v>
      </c>
      <c r="B146">
        <v>408.92</v>
      </c>
      <c r="C146">
        <v>1.1040000000000001</v>
      </c>
      <c r="D146">
        <f t="shared" si="28"/>
        <v>1.2000000000000011E-2</v>
      </c>
      <c r="E146">
        <f t="shared" si="29"/>
        <v>2.6116383521225046</v>
      </c>
      <c r="F146">
        <f t="shared" si="30"/>
        <v>4.2969073393180131E-2</v>
      </c>
      <c r="G146">
        <f t="shared" si="31"/>
        <v>2.8211980651897917</v>
      </c>
      <c r="H146">
        <f t="shared" si="32"/>
        <v>1.5699999999999932</v>
      </c>
      <c r="M146">
        <f t="shared" si="33"/>
        <v>7.352995262868918E-2</v>
      </c>
      <c r="N146">
        <f t="shared" si="34"/>
        <v>6715.0222013820703</v>
      </c>
      <c r="O146">
        <f t="shared" si="35"/>
        <v>1.7332799999999526</v>
      </c>
    </row>
    <row r="147" spans="1:15" x14ac:dyDescent="0.25">
      <c r="A147">
        <v>-216</v>
      </c>
      <c r="B147">
        <v>410.49</v>
      </c>
      <c r="C147">
        <v>1.1160000000000001</v>
      </c>
      <c r="D147">
        <f t="shared" si="28"/>
        <v>1.6999999999999904E-2</v>
      </c>
      <c r="E147">
        <f t="shared" si="29"/>
        <v>2.6133025816802631</v>
      </c>
      <c r="F147">
        <f t="shared" si="30"/>
        <v>4.7664194601559982E-2</v>
      </c>
      <c r="G147">
        <f t="shared" si="31"/>
        <v>4.0636565245884935</v>
      </c>
      <c r="H147">
        <f t="shared" si="32"/>
        <v>1.5299999999999727</v>
      </c>
      <c r="M147">
        <f t="shared" si="33"/>
        <v>7.3944788696095692E-2</v>
      </c>
      <c r="N147">
        <f t="shared" si="34"/>
        <v>6558.4768962691578</v>
      </c>
      <c r="O147">
        <f t="shared" si="35"/>
        <v>1.7074800000000236</v>
      </c>
    </row>
    <row r="148" spans="1:15" x14ac:dyDescent="0.25">
      <c r="A148">
        <v>-215</v>
      </c>
      <c r="B148">
        <v>412.02</v>
      </c>
      <c r="C148">
        <v>1.133</v>
      </c>
      <c r="D148">
        <f t="shared" si="28"/>
        <v>1.6999999999999904E-2</v>
      </c>
      <c r="E148">
        <f t="shared" si="29"/>
        <v>2.6149182977778489</v>
      </c>
      <c r="F148">
        <f t="shared" si="30"/>
        <v>5.4229909863397249E-2</v>
      </c>
      <c r="G148">
        <f t="shared" si="31"/>
        <v>4.1535214320628571</v>
      </c>
      <c r="H148">
        <f t="shared" si="32"/>
        <v>1.4800000000000182</v>
      </c>
      <c r="M148">
        <f t="shared" si="33"/>
        <v>7.4349501856757844E-2</v>
      </c>
      <c r="N148">
        <f t="shared" si="34"/>
        <v>6399.9339449565632</v>
      </c>
      <c r="O148">
        <f t="shared" si="35"/>
        <v>1.676839999999967</v>
      </c>
    </row>
    <row r="149" spans="1:15" x14ac:dyDescent="0.25">
      <c r="A149">
        <v>-214</v>
      </c>
      <c r="B149">
        <v>413.5</v>
      </c>
      <c r="C149">
        <v>1.1499999999999999</v>
      </c>
      <c r="D149">
        <f t="shared" si="28"/>
        <v>1.8000000000000016E-2</v>
      </c>
      <c r="E149">
        <f t="shared" si="29"/>
        <v>2.6164755138885654</v>
      </c>
      <c r="F149">
        <f t="shared" si="30"/>
        <v>6.069784035361165E-2</v>
      </c>
      <c r="G149">
        <f t="shared" si="31"/>
        <v>4.4675141173520867</v>
      </c>
      <c r="H149">
        <f t="shared" si="32"/>
        <v>1.4399999999999977</v>
      </c>
      <c r="M149">
        <f t="shared" si="33"/>
        <v>7.4743969013013445E-2</v>
      </c>
      <c r="N149">
        <f t="shared" si="34"/>
        <v>6239.44163961697</v>
      </c>
      <c r="O149">
        <f t="shared" si="35"/>
        <v>1.6560000000000401</v>
      </c>
    </row>
    <row r="150" spans="1:15" x14ac:dyDescent="0.25">
      <c r="A150">
        <v>-213</v>
      </c>
      <c r="B150">
        <v>414.94</v>
      </c>
      <c r="C150">
        <v>1.1679999999999999</v>
      </c>
      <c r="D150">
        <f t="shared" si="28"/>
        <v>1.2000000000000011E-2</v>
      </c>
      <c r="E150">
        <f t="shared" si="29"/>
        <v>2.6179853026090019</v>
      </c>
      <c r="F150">
        <f t="shared" si="30"/>
        <v>6.7442842776380657E-2</v>
      </c>
      <c r="G150">
        <f t="shared" si="31"/>
        <v>3.0564256596427728</v>
      </c>
      <c r="H150">
        <f t="shared" si="32"/>
        <v>1.3899999999999864</v>
      </c>
      <c r="M150">
        <f t="shared" si="33"/>
        <v>7.5128070185083995E-2</v>
      </c>
      <c r="N150">
        <f t="shared" si="34"/>
        <v>6077.048866059431</v>
      </c>
      <c r="O150">
        <f t="shared" si="35"/>
        <v>1.6235199999999823</v>
      </c>
    </row>
    <row r="151" spans="1:15" x14ac:dyDescent="0.25">
      <c r="A151">
        <v>-212</v>
      </c>
      <c r="B151">
        <v>416.33</v>
      </c>
      <c r="C151">
        <v>1.18</v>
      </c>
      <c r="D151">
        <f t="shared" si="28"/>
        <v>6.0000000000000053E-3</v>
      </c>
      <c r="E151">
        <f t="shared" si="29"/>
        <v>2.6194377065029881</v>
      </c>
      <c r="F151">
        <f t="shared" si="30"/>
        <v>7.1882007306125359E-2</v>
      </c>
      <c r="G151">
        <f t="shared" si="31"/>
        <v>1.5551583373754714</v>
      </c>
      <c r="H151">
        <f t="shared" si="32"/>
        <v>1.3600000000000136</v>
      </c>
      <c r="M151">
        <f t="shared" si="33"/>
        <v>7.5501688547401261E-2</v>
      </c>
      <c r="N151">
        <f t="shared" si="34"/>
        <v>5912.8050888403213</v>
      </c>
      <c r="O151">
        <f t="shared" si="35"/>
        <v>1.6047999999999878</v>
      </c>
    </row>
    <row r="152" spans="1:15" x14ac:dyDescent="0.25">
      <c r="A152">
        <v>-211</v>
      </c>
      <c r="B152">
        <v>417.69</v>
      </c>
      <c r="C152">
        <v>1.1859999999999999</v>
      </c>
      <c r="D152">
        <f t="shared" si="28"/>
        <v>1.0000000000001119E-3</v>
      </c>
      <c r="E152">
        <f t="shared" si="29"/>
        <v>2.6208540778583549</v>
      </c>
      <c r="F152">
        <f t="shared" si="30"/>
        <v>7.4084689028243778E-2</v>
      </c>
      <c r="G152">
        <f t="shared" si="31"/>
        <v>0.26915051512766275</v>
      </c>
      <c r="H152">
        <f t="shared" si="32"/>
        <v>1.3100000000000023</v>
      </c>
      <c r="M152">
        <f t="shared" si="33"/>
        <v>7.5864710463978649E-2</v>
      </c>
      <c r="N152">
        <f t="shared" si="34"/>
        <v>5746.7603361982483</v>
      </c>
      <c r="O152">
        <f t="shared" si="35"/>
        <v>1.5536600000000313</v>
      </c>
    </row>
    <row r="153" spans="1:15" x14ac:dyDescent="0.25">
      <c r="A153">
        <v>-210</v>
      </c>
      <c r="B153">
        <v>419</v>
      </c>
      <c r="C153">
        <v>1.1870000000000001</v>
      </c>
      <c r="D153">
        <f t="shared" si="28"/>
        <v>-2.0000000000000018E-3</v>
      </c>
      <c r="E153">
        <f t="shared" si="29"/>
        <v>2.6222140229662951</v>
      </c>
      <c r="F153">
        <f t="shared" si="30"/>
        <v>7.4450718954591238E-2</v>
      </c>
      <c r="G153">
        <f t="shared" si="31"/>
        <v>-0.56161806280326376</v>
      </c>
      <c r="H153">
        <f t="shared" si="32"/>
        <v>1.2599999999999909</v>
      </c>
      <c r="M153">
        <f t="shared" si="33"/>
        <v>7.621702552281695E-2</v>
      </c>
      <c r="N153">
        <f t="shared" si="34"/>
        <v>5578.965184817378</v>
      </c>
      <c r="O153">
        <f t="shared" si="35"/>
        <v>1.495619999999972</v>
      </c>
    </row>
    <row r="154" spans="1:15" x14ac:dyDescent="0.25">
      <c r="A154">
        <v>-209</v>
      </c>
      <c r="B154">
        <v>420.26</v>
      </c>
      <c r="C154">
        <v>1.1850000000000001</v>
      </c>
      <c r="D154">
        <f t="shared" si="28"/>
        <v>-6.0000000000000053E-3</v>
      </c>
      <c r="E154">
        <f t="shared" si="29"/>
        <v>2.6235180561820592</v>
      </c>
      <c r="F154">
        <f t="shared" si="30"/>
        <v>7.3718350346122688E-2</v>
      </c>
      <c r="G154">
        <f t="shared" si="31"/>
        <v>-1.7369303956903355</v>
      </c>
      <c r="H154">
        <f t="shared" si="32"/>
        <v>1.2300000000000182</v>
      </c>
      <c r="M154">
        <f t="shared" si="33"/>
        <v>7.6558526569334026E-2</v>
      </c>
      <c r="N154">
        <f t="shared" si="34"/>
        <v>5409.470744423933</v>
      </c>
      <c r="O154">
        <f t="shared" si="35"/>
        <v>1.4575499999999777</v>
      </c>
    </row>
    <row r="155" spans="1:15" x14ac:dyDescent="0.25">
      <c r="A155">
        <v>-208</v>
      </c>
      <c r="B155">
        <v>421.49</v>
      </c>
      <c r="C155">
        <v>1.179</v>
      </c>
      <c r="D155">
        <f t="shared" si="28"/>
        <v>-5.0000000000001155E-3</v>
      </c>
      <c r="E155">
        <f t="shared" si="29"/>
        <v>2.6247872752921073</v>
      </c>
      <c r="F155">
        <f t="shared" si="30"/>
        <v>7.1513805095089159E-2</v>
      </c>
      <c r="G155">
        <f t="shared" si="31"/>
        <v>-1.5201666836401038</v>
      </c>
      <c r="H155">
        <f t="shared" si="32"/>
        <v>1.1800000000000068</v>
      </c>
      <c r="M155">
        <f t="shared" si="33"/>
        <v>7.6889109738808609E-2</v>
      </c>
      <c r="N155">
        <f t="shared" si="34"/>
        <v>5238.3286422204865</v>
      </c>
      <c r="O155">
        <f t="shared" si="35"/>
        <v>1.391220000000021</v>
      </c>
    </row>
    <row r="156" spans="1:15" x14ac:dyDescent="0.25">
      <c r="A156">
        <v>-207</v>
      </c>
      <c r="B156">
        <v>422.67</v>
      </c>
      <c r="C156">
        <v>1.1739999999999999</v>
      </c>
      <c r="D156">
        <f t="shared" si="28"/>
        <v>5.0000000000001155E-3</v>
      </c>
      <c r="E156">
        <f t="shared" si="29"/>
        <v>2.6260014238478919</v>
      </c>
      <c r="F156">
        <f t="shared" si="30"/>
        <v>6.9668096911595645E-2</v>
      </c>
      <c r="G156">
        <f t="shared" si="31"/>
        <v>1.5917747090307206</v>
      </c>
      <c r="H156">
        <f t="shared" si="32"/>
        <v>1.1299999999999955</v>
      </c>
      <c r="M156">
        <f t="shared" si="33"/>
        <v>7.7208674487828574E-2</v>
      </c>
      <c r="N156">
        <f t="shared" si="34"/>
        <v>5065.5910071627668</v>
      </c>
      <c r="O156">
        <f t="shared" si="35"/>
        <v>1.3266200000000641</v>
      </c>
    </row>
    <row r="157" spans="1:15" x14ac:dyDescent="0.25">
      <c r="A157">
        <v>-206</v>
      </c>
      <c r="B157">
        <v>423.8</v>
      </c>
      <c r="C157">
        <v>1.179</v>
      </c>
      <c r="D157">
        <f t="shared" si="28"/>
        <v>4.0000000000000036E-3</v>
      </c>
      <c r="E157">
        <f t="shared" si="29"/>
        <v>2.6271609523747759</v>
      </c>
      <c r="F157">
        <f t="shared" si="30"/>
        <v>7.1513805095089159E-2</v>
      </c>
      <c r="G157">
        <f t="shared" si="31"/>
        <v>1.3065973921730196</v>
      </c>
      <c r="H157">
        <f t="shared" si="32"/>
        <v>1.0999999999999659</v>
      </c>
      <c r="M157">
        <f t="shared" si="33"/>
        <v>7.751712362473423E-2</v>
      </c>
      <c r="N157">
        <f t="shared" si="34"/>
        <v>4891.3104540838631</v>
      </c>
      <c r="O157">
        <f t="shared" si="35"/>
        <v>1.2968999999999675</v>
      </c>
    </row>
    <row r="158" spans="1:15" x14ac:dyDescent="0.25">
      <c r="A158">
        <v>-205</v>
      </c>
      <c r="B158">
        <v>424.9</v>
      </c>
      <c r="C158">
        <v>1.1830000000000001</v>
      </c>
      <c r="D158">
        <f t="shared" si="28"/>
        <v>-2.0000000000000018E-3</v>
      </c>
      <c r="E158">
        <f t="shared" si="29"/>
        <v>2.6282867310895144</v>
      </c>
      <c r="F158">
        <f t="shared" si="30"/>
        <v>7.2984744627930392E-2</v>
      </c>
      <c r="G158">
        <f t="shared" si="31"/>
        <v>-0.6855610112635927</v>
      </c>
      <c r="H158">
        <f t="shared" si="32"/>
        <v>1.0500000000000114</v>
      </c>
      <c r="M158">
        <f t="shared" si="33"/>
        <v>7.781436333904769E-2</v>
      </c>
      <c r="N158">
        <f t="shared" si="34"/>
        <v>4715.5400676705167</v>
      </c>
      <c r="O158">
        <f t="shared" si="35"/>
        <v>1.242150000000011</v>
      </c>
    </row>
    <row r="159" spans="1:15" x14ac:dyDescent="0.25">
      <c r="A159">
        <v>-204</v>
      </c>
      <c r="B159">
        <v>425.95</v>
      </c>
      <c r="C159">
        <v>1.181</v>
      </c>
      <c r="D159">
        <f t="shared" si="28"/>
        <v>-4.0000000000000036E-3</v>
      </c>
      <c r="E159">
        <f t="shared" si="29"/>
        <v>2.6293586225803405</v>
      </c>
      <c r="F159">
        <f t="shared" si="30"/>
        <v>7.2249897613514816E-2</v>
      </c>
      <c r="G159">
        <f t="shared" si="31"/>
        <v>-1.4325118945260666</v>
      </c>
      <c r="H159">
        <f t="shared" si="32"/>
        <v>1.0099999999999909</v>
      </c>
      <c r="M159">
        <f t="shared" si="33"/>
        <v>7.8100303229879237E-2</v>
      </c>
      <c r="N159">
        <f t="shared" si="34"/>
        <v>4538.3333862965301</v>
      </c>
      <c r="O159">
        <f t="shared" si="35"/>
        <v>1.1928099999999842</v>
      </c>
    </row>
    <row r="160" spans="1:15" x14ac:dyDescent="0.25">
      <c r="A160">
        <v>-203</v>
      </c>
      <c r="B160">
        <v>426.96</v>
      </c>
      <c r="C160">
        <v>1.177</v>
      </c>
      <c r="D160">
        <f t="shared" si="28"/>
        <v>2.9999999999998916E-3</v>
      </c>
      <c r="E160">
        <f t="shared" si="29"/>
        <v>2.6303871897955311</v>
      </c>
      <c r="F160">
        <f t="shared" si="30"/>
        <v>7.0776462843434695E-2</v>
      </c>
      <c r="G160">
        <f t="shared" si="31"/>
        <v>1.1334324648590826</v>
      </c>
      <c r="H160">
        <f t="shared" si="32"/>
        <v>0.96000000000003638</v>
      </c>
      <c r="M160">
        <f t="shared" si="33"/>
        <v>7.8374856333302684E-2</v>
      </c>
      <c r="N160">
        <f t="shared" si="34"/>
        <v>4359.744385718067</v>
      </c>
      <c r="O160">
        <f t="shared" si="35"/>
        <v>1.1299200000000276</v>
      </c>
    </row>
    <row r="161" spans="1:15" x14ac:dyDescent="0.25">
      <c r="A161">
        <v>-202</v>
      </c>
      <c r="B161">
        <v>427.92</v>
      </c>
      <c r="C161">
        <v>1.18</v>
      </c>
      <c r="D161">
        <f t="shared" si="28"/>
        <v>1.0000000000001119E-3</v>
      </c>
      <c r="E161">
        <f t="shared" si="29"/>
        <v>2.6313625848869608</v>
      </c>
      <c r="F161">
        <f t="shared" si="30"/>
        <v>7.1882007306125359E-2</v>
      </c>
      <c r="G161">
        <f t="shared" si="31"/>
        <v>0.39443480191240704</v>
      </c>
      <c r="H161">
        <f t="shared" si="32"/>
        <v>0.91999999999995907</v>
      </c>
      <c r="M161">
        <f t="shared" si="33"/>
        <v>7.863793914869098E-2</v>
      </c>
      <c r="N161">
        <f t="shared" si="34"/>
        <v>4179.8274626359407</v>
      </c>
      <c r="O161">
        <f t="shared" si="35"/>
        <v>1.0855999999998984</v>
      </c>
    </row>
    <row r="162" spans="1:15" x14ac:dyDescent="0.25">
      <c r="A162">
        <v>-201</v>
      </c>
      <c r="B162">
        <v>428.84</v>
      </c>
      <c r="C162">
        <v>1.181</v>
      </c>
      <c r="D162">
        <f t="shared" si="28"/>
        <v>-7.0000000000001172E-3</v>
      </c>
      <c r="E162">
        <f t="shared" si="29"/>
        <v>2.6322952873402072</v>
      </c>
      <c r="F162">
        <f t="shared" si="30"/>
        <v>7.2249897613514816E-2</v>
      </c>
      <c r="G162">
        <f t="shared" si="31"/>
        <v>-2.8999882238014707</v>
      </c>
      <c r="H162">
        <f t="shared" si="32"/>
        <v>0.8800000000000523</v>
      </c>
      <c r="M162">
        <f t="shared" si="33"/>
        <v>7.8889471664004882E-2</v>
      </c>
      <c r="N162">
        <f t="shared" si="34"/>
        <v>3998.6374181297724</v>
      </c>
      <c r="O162">
        <f t="shared" si="35"/>
        <v>1.0392800000000766</v>
      </c>
    </row>
    <row r="163" spans="1:15" x14ac:dyDescent="0.25">
      <c r="A163">
        <v>-200</v>
      </c>
      <c r="B163">
        <v>429.72</v>
      </c>
      <c r="C163">
        <v>1.1739999999999999</v>
      </c>
      <c r="D163">
        <f t="shared" si="28"/>
        <v>0</v>
      </c>
      <c r="E163">
        <f t="shared" si="29"/>
        <v>2.6331855670595279</v>
      </c>
      <c r="F163">
        <f t="shared" si="30"/>
        <v>6.9668096911595645E-2</v>
      </c>
      <c r="G163">
        <f t="shared" si="31"/>
        <v>0</v>
      </c>
      <c r="H163">
        <f t="shared" si="32"/>
        <v>0.82999999999998408</v>
      </c>
      <c r="M163">
        <f t="shared" si="33"/>
        <v>7.9129377380026247E-2</v>
      </c>
      <c r="N163">
        <f t="shared" si="34"/>
        <v>3816.2294409691531</v>
      </c>
      <c r="O163">
        <f t="shared" si="35"/>
        <v>0.97442000000001727</v>
      </c>
    </row>
    <row r="164" spans="1:15" x14ac:dyDescent="0.25">
      <c r="A164">
        <v>-199</v>
      </c>
      <c r="B164">
        <v>430.55</v>
      </c>
      <c r="C164">
        <v>1.1739999999999999</v>
      </c>
      <c r="D164">
        <f t="shared" si="28"/>
        <v>6.0000000000000053E-3</v>
      </c>
      <c r="E164">
        <f t="shared" si="29"/>
        <v>2.6340235935670839</v>
      </c>
      <c r="F164">
        <f t="shared" si="30"/>
        <v>6.9668096911595645E-2</v>
      </c>
      <c r="G164">
        <f t="shared" si="31"/>
        <v>2.7460756764432546</v>
      </c>
      <c r="H164">
        <f t="shared" si="32"/>
        <v>0.80000000000001137</v>
      </c>
      <c r="M164">
        <f t="shared" si="33"/>
        <v>7.9357583333529491E-2</v>
      </c>
      <c r="N164">
        <f t="shared" si="34"/>
        <v>3632.6590908068556</v>
      </c>
      <c r="O164">
        <f t="shared" si="35"/>
        <v>0.93920000000002279</v>
      </c>
    </row>
    <row r="165" spans="1:15" x14ac:dyDescent="0.25">
      <c r="A165">
        <v>-198</v>
      </c>
      <c r="B165">
        <v>431.35</v>
      </c>
      <c r="C165">
        <v>1.18</v>
      </c>
      <c r="D165">
        <f t="shared" si="28"/>
        <v>-9.9999999999988987E-4</v>
      </c>
      <c r="E165">
        <f t="shared" si="29"/>
        <v>2.6348298023738992</v>
      </c>
      <c r="F165">
        <f t="shared" si="30"/>
        <v>7.1882007306125359E-2</v>
      </c>
      <c r="G165">
        <f t="shared" si="31"/>
        <v>-0.48803155832576522</v>
      </c>
      <c r="H165">
        <f t="shared" si="32"/>
        <v>0.75</v>
      </c>
      <c r="M165">
        <f t="shared" si="33"/>
        <v>7.9574020119383942E-2</v>
      </c>
      <c r="N165">
        <f t="shared" si="34"/>
        <v>3447.982281259161</v>
      </c>
      <c r="O165">
        <f t="shared" si="35"/>
        <v>0.88499999999996393</v>
      </c>
    </row>
    <row r="166" spans="1:15" x14ac:dyDescent="0.25">
      <c r="A166">
        <v>-197</v>
      </c>
      <c r="B166">
        <v>432.1</v>
      </c>
      <c r="C166">
        <v>1.179</v>
      </c>
      <c r="D166">
        <f t="shared" si="28"/>
        <v>9.9999999999988987E-4</v>
      </c>
      <c r="E166">
        <f t="shared" si="29"/>
        <v>2.6355842663112301</v>
      </c>
      <c r="F166">
        <f t="shared" si="30"/>
        <v>7.1513805095089159E-2</v>
      </c>
      <c r="G166">
        <f t="shared" si="31"/>
        <v>0.52376906858862127</v>
      </c>
      <c r="H166">
        <f t="shared" si="32"/>
        <v>0.69999999999998863</v>
      </c>
      <c r="M166">
        <f t="shared" si="33"/>
        <v>7.9778621911580153E-2</v>
      </c>
      <c r="N166">
        <f t="shared" si="34"/>
        <v>3262.255262878562</v>
      </c>
      <c r="O166">
        <f t="shared" si="35"/>
        <v>0.82530000000000725</v>
      </c>
    </row>
    <row r="167" spans="1:15" x14ac:dyDescent="0.25">
      <c r="A167">
        <v>-196</v>
      </c>
      <c r="B167">
        <v>432.8</v>
      </c>
      <c r="C167">
        <v>1.18</v>
      </c>
      <c r="D167">
        <f t="shared" si="28"/>
        <v>1.2000000000000011E-2</v>
      </c>
      <c r="E167">
        <f t="shared" si="29"/>
        <v>2.636287252098513</v>
      </c>
      <c r="F167">
        <f t="shared" si="30"/>
        <v>7.1882007306125359E-2</v>
      </c>
      <c r="G167">
        <f t="shared" si="31"/>
        <v>6.5410678140334211</v>
      </c>
      <c r="H167">
        <f t="shared" si="32"/>
        <v>0.67000000000001592</v>
      </c>
      <c r="M167">
        <f t="shared" si="33"/>
        <v>7.9971326483174537E-2</v>
      </c>
      <c r="N167">
        <f t="shared" si="34"/>
        <v>3075.5346060238853</v>
      </c>
      <c r="O167">
        <f t="shared" si="35"/>
        <v>0.79060000000001285</v>
      </c>
    </row>
    <row r="168" spans="1:15" x14ac:dyDescent="0.25">
      <c r="A168">
        <v>-195</v>
      </c>
      <c r="B168">
        <v>433.47</v>
      </c>
      <c r="C168">
        <v>1.1919999999999999</v>
      </c>
      <c r="D168">
        <f t="shared" si="28"/>
        <v>1.3000000000000123E-2</v>
      </c>
      <c r="E168">
        <f t="shared" si="29"/>
        <v>2.6369590457907699</v>
      </c>
      <c r="F168">
        <f t="shared" si="30"/>
        <v>7.6276255404217605E-2</v>
      </c>
      <c r="G168">
        <f t="shared" si="31"/>
        <v>7.5890485827818299</v>
      </c>
      <c r="H168">
        <f t="shared" si="32"/>
        <v>0.6199999999999477</v>
      </c>
      <c r="M168">
        <f t="shared" si="33"/>
        <v>8.0152075225145614E-2</v>
      </c>
      <c r="N168">
        <f t="shared" si="34"/>
        <v>2887.8771836331866</v>
      </c>
      <c r="O168">
        <f t="shared" si="35"/>
        <v>0.73903999999995329</v>
      </c>
    </row>
    <row r="169" spans="1:15" x14ac:dyDescent="0.25">
      <c r="A169">
        <v>-194</v>
      </c>
      <c r="B169">
        <v>434.09</v>
      </c>
      <c r="C169">
        <v>1.2050000000000001</v>
      </c>
      <c r="D169">
        <f t="shared" si="28"/>
        <v>1.0999999999999899E-2</v>
      </c>
      <c r="E169">
        <f t="shared" si="29"/>
        <v>2.6375797812433479</v>
      </c>
      <c r="F169">
        <f t="shared" si="30"/>
        <v>8.098704691088722E-2</v>
      </c>
      <c r="G169">
        <f t="shared" si="31"/>
        <v>6.9250160435074486</v>
      </c>
      <c r="H169">
        <f t="shared" si="32"/>
        <v>0.57000000000005002</v>
      </c>
      <c r="M169">
        <f t="shared" si="33"/>
        <v>8.0320813164156651E-2</v>
      </c>
      <c r="N169">
        <f t="shared" si="34"/>
        <v>2699.3401539045199</v>
      </c>
      <c r="O169">
        <f t="shared" si="35"/>
        <v>0.68684999999999707</v>
      </c>
    </row>
    <row r="170" spans="1:15" x14ac:dyDescent="0.25">
      <c r="A170">
        <v>-193</v>
      </c>
      <c r="B170">
        <v>434.66</v>
      </c>
      <c r="C170">
        <v>1.216</v>
      </c>
      <c r="D170">
        <f t="shared" si="28"/>
        <v>1.7000000000000126E-2</v>
      </c>
      <c r="E170">
        <f t="shared" si="29"/>
        <v>2.6381496756668459</v>
      </c>
      <c r="F170">
        <f t="shared" si="30"/>
        <v>8.4933574936716119E-2</v>
      </c>
      <c r="G170">
        <f t="shared" si="31"/>
        <v>11.182081594628464</v>
      </c>
      <c r="H170">
        <f t="shared" si="32"/>
        <v>0.53999999999996362</v>
      </c>
      <c r="M170">
        <f t="shared" si="33"/>
        <v>8.0477488979219178E-2</v>
      </c>
      <c r="N170">
        <f t="shared" si="34"/>
        <v>2509.9809428899921</v>
      </c>
      <c r="O170">
        <f t="shared" si="35"/>
        <v>0.65664000000000278</v>
      </c>
    </row>
    <row r="171" spans="1:15" x14ac:dyDescent="0.25">
      <c r="A171">
        <v>-192</v>
      </c>
      <c r="B171">
        <v>435.2</v>
      </c>
      <c r="C171">
        <v>1.2330000000000001</v>
      </c>
      <c r="D171">
        <f t="shared" si="28"/>
        <v>2.7999999999999803E-2</v>
      </c>
      <c r="E171">
        <f t="shared" si="29"/>
        <v>2.6386888866901237</v>
      </c>
      <c r="F171">
        <f t="shared" si="30"/>
        <v>9.0963076595731676E-2</v>
      </c>
      <c r="G171">
        <f t="shared" si="31"/>
        <v>19.954782932787086</v>
      </c>
      <c r="H171">
        <f t="shared" si="32"/>
        <v>0.49000000000000909</v>
      </c>
      <c r="M171">
        <f t="shared" si="33"/>
        <v>8.0622055017252225E-2</v>
      </c>
      <c r="N171">
        <f t="shared" si="34"/>
        <v>2319.8572270082605</v>
      </c>
      <c r="O171">
        <f t="shared" si="35"/>
        <v>0.60417000000004817</v>
      </c>
    </row>
    <row r="172" spans="1:15" x14ac:dyDescent="0.25">
      <c r="A172">
        <v>-191</v>
      </c>
      <c r="B172">
        <v>435.69</v>
      </c>
      <c r="C172">
        <v>1.2609999999999999</v>
      </c>
      <c r="D172">
        <f t="shared" si="28"/>
        <v>2.4000000000000021E-2</v>
      </c>
      <c r="E172">
        <f t="shared" si="29"/>
        <v>2.6391775920802147</v>
      </c>
      <c r="F172">
        <f t="shared" si="30"/>
        <v>0.10071508657308159</v>
      </c>
      <c r="G172">
        <f t="shared" si="31"/>
        <v>18.263540141790873</v>
      </c>
      <c r="H172">
        <f t="shared" si="32"/>
        <v>0.44999999999998863</v>
      </c>
      <c r="M172">
        <f t="shared" si="33"/>
        <v>8.0754467307532912E-2</v>
      </c>
      <c r="N172">
        <f t="shared" si="34"/>
        <v>2129.0269154809043</v>
      </c>
      <c r="O172">
        <f t="shared" si="35"/>
        <v>0.56744999999991119</v>
      </c>
    </row>
    <row r="173" spans="1:15" x14ac:dyDescent="0.25">
      <c r="A173">
        <v>-190</v>
      </c>
      <c r="B173">
        <v>436.14</v>
      </c>
      <c r="C173">
        <v>1.2849999999999999</v>
      </c>
      <c r="D173">
        <f t="shared" si="28"/>
        <v>1.7000000000000126E-2</v>
      </c>
      <c r="E173">
        <f t="shared" si="29"/>
        <v>2.6396259192408125</v>
      </c>
      <c r="F173">
        <f t="shared" si="30"/>
        <v>0.10890312766731332</v>
      </c>
      <c r="G173">
        <f t="shared" si="31"/>
        <v>14.336850126333269</v>
      </c>
      <c r="H173">
        <f t="shared" si="32"/>
        <v>0.40000000000003411</v>
      </c>
      <c r="M173">
        <f t="shared" si="33"/>
        <v>8.0874685575033509E-2</v>
      </c>
      <c r="N173">
        <f t="shared" si="34"/>
        <v>1937.548132697975</v>
      </c>
      <c r="O173">
        <f t="shared" si="35"/>
        <v>0.51400000000006818</v>
      </c>
    </row>
    <row r="174" spans="1:15" x14ac:dyDescent="0.25">
      <c r="A174">
        <v>-189</v>
      </c>
      <c r="B174">
        <v>436.54</v>
      </c>
      <c r="C174">
        <v>1.302</v>
      </c>
      <c r="D174">
        <f t="shared" si="28"/>
        <v>1.4999999999999902E-2</v>
      </c>
      <c r="E174">
        <f t="shared" si="29"/>
        <v>2.6400240441088667</v>
      </c>
      <c r="F174">
        <f t="shared" si="30"/>
        <v>0.11461098423217315</v>
      </c>
      <c r="G174">
        <f t="shared" si="31"/>
        <v>13.520626273036287</v>
      </c>
      <c r="H174">
        <f t="shared" si="32"/>
        <v>0.37000000000000455</v>
      </c>
      <c r="M174">
        <f t="shared" si="33"/>
        <v>8.0982673252641316E-2</v>
      </c>
      <c r="N174">
        <f t="shared" si="34"/>
        <v>1745.4792005180343</v>
      </c>
      <c r="O174">
        <f t="shared" si="35"/>
        <v>0.48173999999996231</v>
      </c>
    </row>
    <row r="175" spans="1:15" x14ac:dyDescent="0.25">
      <c r="A175">
        <v>-188</v>
      </c>
      <c r="B175">
        <v>436.91</v>
      </c>
      <c r="C175">
        <v>1.3169999999999999</v>
      </c>
      <c r="D175">
        <f t="shared" si="28"/>
        <v>1.4000000000000012E-2</v>
      </c>
      <c r="E175">
        <f t="shared" si="29"/>
        <v>2.6403919849593236</v>
      </c>
      <c r="F175">
        <f t="shared" si="30"/>
        <v>0.1195857749617838</v>
      </c>
      <c r="G175">
        <f t="shared" si="31"/>
        <v>14.442590495516743</v>
      </c>
      <c r="H175">
        <f t="shared" si="32"/>
        <v>0.31999999999999318</v>
      </c>
      <c r="M175">
        <f t="shared" si="33"/>
        <v>8.1078397492257481E-2</v>
      </c>
      <c r="N175">
        <f t="shared" si="34"/>
        <v>1552.878620508194</v>
      </c>
      <c r="O175">
        <f t="shared" si="35"/>
        <v>0.42144000000001025</v>
      </c>
    </row>
    <row r="176" spans="1:15" x14ac:dyDescent="0.25">
      <c r="A176">
        <v>-187</v>
      </c>
      <c r="B176">
        <v>437.23</v>
      </c>
      <c r="C176">
        <v>1.331</v>
      </c>
      <c r="D176">
        <f t="shared" si="28"/>
        <v>1.0000000000001119E-3</v>
      </c>
      <c r="E176">
        <f t="shared" si="29"/>
        <v>2.6407099528830362</v>
      </c>
      <c r="F176">
        <f t="shared" si="30"/>
        <v>0.12417805547467511</v>
      </c>
      <c r="G176">
        <f t="shared" si="31"/>
        <v>1.1731398680889238</v>
      </c>
      <c r="H176">
        <f t="shared" si="32"/>
        <v>0.27999999999997272</v>
      </c>
      <c r="M176">
        <f t="shared" si="33"/>
        <v>8.1161829174771286E-2</v>
      </c>
      <c r="N176">
        <f t="shared" si="34"/>
        <v>1359.8050561294008</v>
      </c>
      <c r="O176">
        <f t="shared" si="35"/>
        <v>0.37267999999998019</v>
      </c>
    </row>
    <row r="177" spans="1:15" x14ac:dyDescent="0.25">
      <c r="A177">
        <v>-186</v>
      </c>
      <c r="B177">
        <v>437.51</v>
      </c>
      <c r="C177">
        <v>1.3320000000000001</v>
      </c>
      <c r="D177">
        <f t="shared" si="28"/>
        <v>-2.0000000000000018E-3</v>
      </c>
      <c r="E177">
        <f t="shared" si="29"/>
        <v>2.6409879839759003</v>
      </c>
      <c r="F177">
        <f t="shared" si="30"/>
        <v>0.12450422483428228</v>
      </c>
      <c r="G177">
        <f t="shared" si="31"/>
        <v>-2.8590799481846187</v>
      </c>
      <c r="H177">
        <f t="shared" si="32"/>
        <v>0.23000000000001819</v>
      </c>
      <c r="M177">
        <f t="shared" si="33"/>
        <v>8.1232942918906939E-2</v>
      </c>
      <c r="N177">
        <f t="shared" si="34"/>
        <v>1166.3173148725514</v>
      </c>
      <c r="O177">
        <f t="shared" si="35"/>
        <v>0.30636000000002911</v>
      </c>
    </row>
    <row r="178" spans="1:15" x14ac:dyDescent="0.25">
      <c r="A178">
        <v>-185</v>
      </c>
      <c r="B178">
        <v>437.74</v>
      </c>
      <c r="C178">
        <v>1.33</v>
      </c>
      <c r="D178">
        <f t="shared" si="28"/>
        <v>0</v>
      </c>
      <c r="E178">
        <f t="shared" si="29"/>
        <v>2.6412162335803266</v>
      </c>
      <c r="F178">
        <f t="shared" si="30"/>
        <v>0.12385164096708581</v>
      </c>
      <c r="G178">
        <f t="shared" si="31"/>
        <v>0</v>
      </c>
      <c r="H178">
        <f t="shared" si="32"/>
        <v>0.18999999999999773</v>
      </c>
      <c r="M178">
        <f t="shared" si="33"/>
        <v>8.1291717088940077E-2</v>
      </c>
      <c r="N178">
        <f t="shared" si="34"/>
        <v>972.4743303507114</v>
      </c>
      <c r="O178">
        <f t="shared" si="35"/>
        <v>0.25269999999999893</v>
      </c>
    </row>
    <row r="179" spans="1:15" x14ac:dyDescent="0.25">
      <c r="A179">
        <v>-184</v>
      </c>
      <c r="B179">
        <v>437.93</v>
      </c>
      <c r="C179">
        <v>1.33</v>
      </c>
      <c r="D179">
        <f t="shared" si="28"/>
        <v>2.9999999999998916E-3</v>
      </c>
      <c r="E179">
        <f t="shared" si="29"/>
        <v>2.6414046971633121</v>
      </c>
      <c r="F179">
        <f t="shared" si="30"/>
        <v>0.12385164096708581</v>
      </c>
      <c r="G179">
        <f t="shared" si="31"/>
        <v>6.5791240106968933</v>
      </c>
      <c r="H179">
        <f t="shared" si="32"/>
        <v>0.14999999999997726</v>
      </c>
      <c r="M179">
        <f t="shared" si="33"/>
        <v>8.133813380128159E-2</v>
      </c>
      <c r="N179">
        <f t="shared" si="34"/>
        <v>778.33514435304164</v>
      </c>
      <c r="O179">
        <f t="shared" si="35"/>
        <v>0.19949999999996881</v>
      </c>
    </row>
    <row r="180" spans="1:15" x14ac:dyDescent="0.25">
      <c r="A180">
        <v>-183</v>
      </c>
      <c r="B180">
        <v>438.08</v>
      </c>
      <c r="C180">
        <v>1.333</v>
      </c>
      <c r="D180">
        <f t="shared" si="28"/>
        <v>-9.9999999999988987E-4</v>
      </c>
      <c r="E180">
        <f t="shared" si="29"/>
        <v>2.6415534264538958</v>
      </c>
      <c r="F180">
        <f t="shared" si="30"/>
        <v>0.1248301494138592</v>
      </c>
      <c r="G180">
        <f t="shared" si="31"/>
        <v>-2.9891524356904715</v>
      </c>
      <c r="H180">
        <f t="shared" si="32"/>
        <v>0.11000000000001364</v>
      </c>
      <c r="M180">
        <f t="shared" si="33"/>
        <v>8.1372178929926722E-2</v>
      </c>
      <c r="N180">
        <f t="shared" si="34"/>
        <v>583.95888886573744</v>
      </c>
      <c r="O180">
        <f t="shared" si="35"/>
        <v>0.14663000000005416</v>
      </c>
    </row>
    <row r="181" spans="1:15" x14ac:dyDescent="0.25">
      <c r="A181">
        <v>-182</v>
      </c>
      <c r="B181">
        <v>438.19</v>
      </c>
      <c r="C181">
        <v>1.3320000000000001</v>
      </c>
      <c r="D181">
        <f t="shared" si="28"/>
        <v>6.0000000000000053E-3</v>
      </c>
      <c r="E181">
        <f t="shared" si="29"/>
        <v>2.6416624622379814</v>
      </c>
      <c r="F181">
        <f t="shared" si="30"/>
        <v>0.12450422483428228</v>
      </c>
      <c r="G181">
        <f t="shared" si="31"/>
        <v>32.825523368515803</v>
      </c>
      <c r="H181">
        <f t="shared" si="32"/>
        <v>6.0000000000002274E-2</v>
      </c>
      <c r="M181">
        <f t="shared" si="33"/>
        <v>8.1393842110767695E-2</v>
      </c>
      <c r="N181">
        <f t="shared" si="34"/>
        <v>389.40476806560775</v>
      </c>
      <c r="O181">
        <f t="shared" si="35"/>
        <v>7.9919999999987501E-2</v>
      </c>
    </row>
    <row r="182" spans="1:15" x14ac:dyDescent="0.25">
      <c r="A182">
        <v>-181</v>
      </c>
      <c r="B182">
        <v>438.25</v>
      </c>
      <c r="C182">
        <v>1.3380000000000001</v>
      </c>
      <c r="D182">
        <f t="shared" si="28"/>
        <v>4.9999999999998934E-3</v>
      </c>
      <c r="E182">
        <f t="shared" si="29"/>
        <v>2.6417219247658323</v>
      </c>
      <c r="F182">
        <f t="shared" si="30"/>
        <v>0.12645611343180432</v>
      </c>
      <c r="G182">
        <f t="shared" si="31"/>
        <v>54.490303113673086</v>
      </c>
      <c r="H182">
        <f t="shared" si="32"/>
        <v>2.9999999999972715E-2</v>
      </c>
      <c r="M182">
        <f t="shared" si="33"/>
        <v>8.1403116744768328E-2</v>
      </c>
      <c r="N182">
        <f t="shared" si="34"/>
        <v>194.73204029161658</v>
      </c>
      <c r="O182">
        <f t="shared" si="35"/>
        <v>4.0139999999993722E-2</v>
      </c>
    </row>
    <row r="183" spans="1:15" x14ac:dyDescent="0.25">
      <c r="A183">
        <v>-180</v>
      </c>
      <c r="B183">
        <v>438.28</v>
      </c>
      <c r="C183">
        <v>1.343</v>
      </c>
      <c r="D183">
        <f t="shared" si="28"/>
        <v>5.0000000000001155E-3</v>
      </c>
      <c r="E183">
        <f t="shared" si="29"/>
        <v>2.6417516529769882</v>
      </c>
      <c r="F183">
        <f t="shared" si="30"/>
        <v>0.12807601266871535</v>
      </c>
      <c r="G183">
        <f t="shared" si="31"/>
        <v>-54.287811739612138</v>
      </c>
      <c r="H183">
        <f t="shared" si="32"/>
        <v>-2.9999999999972715E-2</v>
      </c>
      <c r="M183">
        <f t="shared" si="33"/>
        <v>8.14E-2</v>
      </c>
      <c r="N183">
        <f t="shared" si="34"/>
        <v>-1.3670072271810415E-12</v>
      </c>
      <c r="O183">
        <f t="shared" si="35"/>
        <v>-4.0289999999993699E-2</v>
      </c>
    </row>
    <row r="184" spans="1:15" x14ac:dyDescent="0.25">
      <c r="A184">
        <v>-179</v>
      </c>
      <c r="B184">
        <v>438.25</v>
      </c>
      <c r="C184">
        <v>1.3480000000000001</v>
      </c>
      <c r="D184">
        <f t="shared" si="28"/>
        <v>6.0000000000000053E-3</v>
      </c>
      <c r="E184">
        <f t="shared" si="29"/>
        <v>2.6417219247658323</v>
      </c>
      <c r="F184">
        <f t="shared" si="30"/>
        <v>0.12968989219930105</v>
      </c>
      <c r="G184">
        <f t="shared" si="31"/>
        <v>-32.436766809838865</v>
      </c>
      <c r="H184">
        <f t="shared" si="32"/>
        <v>-6.0000000000002274E-2</v>
      </c>
      <c r="M184">
        <f t="shared" si="33"/>
        <v>8.1384492812537609E-2</v>
      </c>
      <c r="N184">
        <f t="shared" si="34"/>
        <v>-194.73204029161437</v>
      </c>
      <c r="O184">
        <f t="shared" si="35"/>
        <v>-8.0879999999987351E-2</v>
      </c>
    </row>
    <row r="185" spans="1:15" x14ac:dyDescent="0.25">
      <c r="A185">
        <v>-178</v>
      </c>
      <c r="B185">
        <v>438.19</v>
      </c>
      <c r="C185">
        <v>1.3540000000000001</v>
      </c>
      <c r="D185">
        <f t="shared" si="28"/>
        <v>6.9999999999998952E-3</v>
      </c>
      <c r="E185">
        <f t="shared" si="29"/>
        <v>2.6416624622379814</v>
      </c>
      <c r="F185">
        <f t="shared" si="30"/>
        <v>0.13161866434912553</v>
      </c>
      <c r="G185">
        <f t="shared" si="31"/>
        <v>-20.538769661626283</v>
      </c>
      <c r="H185">
        <f t="shared" si="32"/>
        <v>-0.11000000000001364</v>
      </c>
      <c r="M185">
        <f t="shared" si="33"/>
        <v>8.1356599886215811E-2</v>
      </c>
      <c r="N185">
        <f t="shared" si="34"/>
        <v>-389.40476806561048</v>
      </c>
      <c r="O185">
        <f t="shared" si="35"/>
        <v>-0.148940000000055</v>
      </c>
    </row>
    <row r="186" spans="1:15" x14ac:dyDescent="0.25">
      <c r="A186">
        <v>-177</v>
      </c>
      <c r="B186">
        <v>438.08</v>
      </c>
      <c r="C186">
        <v>1.361</v>
      </c>
      <c r="D186">
        <f t="shared" si="28"/>
        <v>3.0000000000001137E-3</v>
      </c>
      <c r="E186">
        <f t="shared" si="29"/>
        <v>2.6415534264538958</v>
      </c>
      <c r="F186">
        <f t="shared" si="30"/>
        <v>0.13385812520333468</v>
      </c>
      <c r="G186">
        <f t="shared" si="31"/>
        <v>-6.4294337273604052</v>
      </c>
      <c r="H186">
        <f t="shared" si="32"/>
        <v>-0.14999999999997726</v>
      </c>
      <c r="M186">
        <f t="shared" si="33"/>
        <v>8.1316329691244957E-2</v>
      </c>
      <c r="N186">
        <f t="shared" si="34"/>
        <v>-583.95888886574028</v>
      </c>
      <c r="O186">
        <f t="shared" si="35"/>
        <v>-0.20414999999996808</v>
      </c>
    </row>
    <row r="187" spans="1:15" x14ac:dyDescent="0.25">
      <c r="A187">
        <v>-176</v>
      </c>
      <c r="B187">
        <v>437.93</v>
      </c>
      <c r="C187">
        <v>1.3640000000000001</v>
      </c>
      <c r="D187">
        <f t="shared" si="28"/>
        <v>-1.0000000000001119E-3</v>
      </c>
      <c r="E187">
        <f t="shared" si="29"/>
        <v>2.6414046971633121</v>
      </c>
      <c r="F187">
        <f t="shared" si="30"/>
        <v>0.13481437032046015</v>
      </c>
      <c r="G187">
        <f t="shared" si="31"/>
        <v>1.6900585287676277</v>
      </c>
      <c r="H187">
        <f t="shared" si="32"/>
        <v>-0.18999999999999773</v>
      </c>
      <c r="M187">
        <f t="shared" si="33"/>
        <v>8.126369446168738E-2</v>
      </c>
      <c r="N187">
        <f t="shared" si="34"/>
        <v>-778.33514435304448</v>
      </c>
      <c r="O187">
        <f t="shared" si="35"/>
        <v>-0.25915999999999889</v>
      </c>
    </row>
    <row r="188" spans="1:15" x14ac:dyDescent="0.25">
      <c r="A188">
        <v>-175</v>
      </c>
      <c r="B188">
        <v>437.74</v>
      </c>
      <c r="C188">
        <v>1.363</v>
      </c>
      <c r="D188">
        <f t="shared" si="28"/>
        <v>-2.0000000000000018E-3</v>
      </c>
      <c r="E188">
        <f t="shared" si="29"/>
        <v>2.6412162335803266</v>
      </c>
      <c r="F188">
        <f t="shared" si="30"/>
        <v>0.13449585583467355</v>
      </c>
      <c r="G188">
        <f t="shared" si="31"/>
        <v>2.7940054176288172</v>
      </c>
      <c r="H188">
        <f t="shared" si="32"/>
        <v>-0.23000000000001819</v>
      </c>
      <c r="M188">
        <f t="shared" si="33"/>
        <v>8.1198710191794476E-2</v>
      </c>
      <c r="N188">
        <f t="shared" si="34"/>
        <v>-972.47433035071424</v>
      </c>
      <c r="O188">
        <f t="shared" si="35"/>
        <v>-0.3134900000000298</v>
      </c>
    </row>
    <row r="189" spans="1:15" x14ac:dyDescent="0.25">
      <c r="A189">
        <v>-174</v>
      </c>
      <c r="B189">
        <v>437.51</v>
      </c>
      <c r="C189">
        <v>1.361</v>
      </c>
      <c r="D189">
        <f t="shared" si="28"/>
        <v>-6.0000000000000053E-3</v>
      </c>
      <c r="E189">
        <f t="shared" si="29"/>
        <v>2.6409879839759003</v>
      </c>
      <c r="F189">
        <f t="shared" si="30"/>
        <v>0.13385812520333468</v>
      </c>
      <c r="G189">
        <f t="shared" si="31"/>
        <v>6.9014942650616824</v>
      </c>
      <c r="H189">
        <f t="shared" si="32"/>
        <v>-0.27999999999997272</v>
      </c>
      <c r="M189">
        <f t="shared" si="33"/>
        <v>8.1121396631205628E-2</v>
      </c>
      <c r="N189">
        <f t="shared" si="34"/>
        <v>-1166.3173148725541</v>
      </c>
      <c r="O189">
        <f t="shared" si="35"/>
        <v>-0.38107999999997977</v>
      </c>
    </row>
    <row r="190" spans="1:15" x14ac:dyDescent="0.25">
      <c r="A190">
        <v>-173</v>
      </c>
      <c r="B190">
        <v>437.23</v>
      </c>
      <c r="C190">
        <v>1.355</v>
      </c>
      <c r="D190">
        <f t="shared" si="28"/>
        <v>-6.0000000000000053E-3</v>
      </c>
      <c r="E190">
        <f t="shared" si="29"/>
        <v>2.6407099528830362</v>
      </c>
      <c r="F190">
        <f t="shared" si="30"/>
        <v>0.13193929521042452</v>
      </c>
      <c r="G190">
        <f t="shared" si="31"/>
        <v>6.0614464377926351</v>
      </c>
      <c r="H190">
        <f t="shared" si="32"/>
        <v>-0.31999999999999318</v>
      </c>
      <c r="M190">
        <f t="shared" si="33"/>
        <v>8.1031777279010272E-2</v>
      </c>
      <c r="N190">
        <f t="shared" si="34"/>
        <v>-1359.8050561294033</v>
      </c>
      <c r="O190">
        <f t="shared" si="35"/>
        <v>-0.43360000000001053</v>
      </c>
    </row>
    <row r="191" spans="1:15" x14ac:dyDescent="0.25">
      <c r="A191">
        <v>-172</v>
      </c>
      <c r="B191">
        <v>436.91</v>
      </c>
      <c r="C191">
        <v>1.349</v>
      </c>
      <c r="D191">
        <f t="shared" si="28"/>
        <v>-4.9999999999998934E-3</v>
      </c>
      <c r="E191">
        <f t="shared" si="29"/>
        <v>2.6403919849593236</v>
      </c>
      <c r="F191">
        <f t="shared" si="30"/>
        <v>0.13001194967190424</v>
      </c>
      <c r="G191">
        <f t="shared" si="31"/>
        <v>4.3829896900419358</v>
      </c>
      <c r="H191">
        <f t="shared" si="32"/>
        <v>-0.37000000000000455</v>
      </c>
      <c r="M191">
        <f t="shared" si="33"/>
        <v>8.0929879376674771E-2</v>
      </c>
      <c r="N191">
        <f t="shared" si="34"/>
        <v>-1552.8786205081919</v>
      </c>
      <c r="O191">
        <f t="shared" si="35"/>
        <v>-0.49912999999996094</v>
      </c>
    </row>
    <row r="192" spans="1:15" x14ac:dyDescent="0.25">
      <c r="A192">
        <v>-171</v>
      </c>
      <c r="B192">
        <v>436.54</v>
      </c>
      <c r="C192">
        <v>1.3440000000000001</v>
      </c>
      <c r="D192">
        <f t="shared" si="28"/>
        <v>-6.0000000000000053E-3</v>
      </c>
      <c r="E192">
        <f t="shared" si="29"/>
        <v>2.6400240441088667</v>
      </c>
      <c r="F192">
        <f t="shared" si="30"/>
        <v>0.12839926871780646</v>
      </c>
      <c r="G192">
        <f t="shared" si="31"/>
        <v>4.8807684269986646</v>
      </c>
      <c r="H192">
        <f t="shared" si="32"/>
        <v>-0.40000000000003411</v>
      </c>
      <c r="M192">
        <f t="shared" si="33"/>
        <v>8.0815733899836095E-2</v>
      </c>
      <c r="N192">
        <f t="shared" si="34"/>
        <v>-1745.479200518037</v>
      </c>
      <c r="O192">
        <f t="shared" si="35"/>
        <v>-0.53760000000007135</v>
      </c>
    </row>
    <row r="193" spans="1:15" x14ac:dyDescent="0.25">
      <c r="A193">
        <v>-170</v>
      </c>
      <c r="B193">
        <v>436.14</v>
      </c>
      <c r="C193">
        <v>1.3380000000000001</v>
      </c>
      <c r="D193">
        <f t="shared" si="28"/>
        <v>-1.1000000000000121E-2</v>
      </c>
      <c r="E193">
        <f t="shared" si="29"/>
        <v>2.6396259192408125</v>
      </c>
      <c r="F193">
        <f t="shared" si="30"/>
        <v>0.12645611343180432</v>
      </c>
      <c r="G193">
        <f t="shared" si="31"/>
        <v>7.9968176868626459</v>
      </c>
      <c r="H193">
        <f t="shared" si="32"/>
        <v>-0.44999999999998863</v>
      </c>
      <c r="M193">
        <f t="shared" si="33"/>
        <v>8.0689375548964618E-2</v>
      </c>
      <c r="N193">
        <f t="shared" si="34"/>
        <v>-1937.5481326979727</v>
      </c>
      <c r="O193">
        <f t="shared" si="35"/>
        <v>-0.60209999999990582</v>
      </c>
    </row>
    <row r="194" spans="1:15" x14ac:dyDescent="0.25">
      <c r="A194">
        <v>-169</v>
      </c>
      <c r="B194">
        <v>435.69</v>
      </c>
      <c r="C194">
        <v>1.327</v>
      </c>
      <c r="D194">
        <f t="shared" si="28"/>
        <v>-1.0000000000000009E-2</v>
      </c>
      <c r="E194">
        <f t="shared" si="29"/>
        <v>2.6391775920802147</v>
      </c>
      <c r="F194">
        <f t="shared" si="30"/>
        <v>0.1228709228644355</v>
      </c>
      <c r="G194">
        <f t="shared" si="31"/>
        <v>6.7221437890006959</v>
      </c>
      <c r="H194">
        <f t="shared" si="32"/>
        <v>-0.49000000000000909</v>
      </c>
      <c r="M194">
        <f t="shared" si="33"/>
        <v>8.055084273889869E-2</v>
      </c>
      <c r="N194">
        <f t="shared" si="34"/>
        <v>-2129.0269154809071</v>
      </c>
      <c r="O194">
        <f t="shared" si="35"/>
        <v>-0.65023000000005182</v>
      </c>
    </row>
    <row r="195" spans="1:15" x14ac:dyDescent="0.25">
      <c r="A195">
        <v>-168</v>
      </c>
      <c r="B195">
        <v>435.2</v>
      </c>
      <c r="C195">
        <v>1.3169999999999999</v>
      </c>
      <c r="D195">
        <f t="shared" si="28"/>
        <v>-1.0000000000000009E-2</v>
      </c>
      <c r="E195">
        <f t="shared" si="29"/>
        <v>2.6386888866901237</v>
      </c>
      <c r="F195">
        <f t="shared" si="30"/>
        <v>0.1195857749617838</v>
      </c>
      <c r="G195">
        <f t="shared" si="31"/>
        <v>6.1389460495767159</v>
      </c>
      <c r="H195">
        <f t="shared" si="32"/>
        <v>-0.53999999999996362</v>
      </c>
      <c r="M195">
        <f t="shared" si="33"/>
        <v>8.040017758725411E-2</v>
      </c>
      <c r="N195">
        <f t="shared" si="34"/>
        <v>-2319.8572270082582</v>
      </c>
      <c r="O195">
        <f t="shared" si="35"/>
        <v>-0.71118000000000303</v>
      </c>
    </row>
    <row r="196" spans="1:15" x14ac:dyDescent="0.25">
      <c r="A196">
        <v>-167</v>
      </c>
      <c r="B196">
        <v>434.66</v>
      </c>
      <c r="C196">
        <v>1.3069999999999999</v>
      </c>
      <c r="D196">
        <f t="shared" ref="D196:D259" si="36">C197-C196</f>
        <v>-8.999999999999897E-3</v>
      </c>
      <c r="E196">
        <f t="shared" ref="E196:E259" si="37">LOG(B196)</f>
        <v>2.6381496756668459</v>
      </c>
      <c r="F196">
        <f t="shared" ref="F196:F259" si="38">LOG(C196)</f>
        <v>0.11627558758054428</v>
      </c>
      <c r="G196">
        <f t="shared" ref="G196:G259" si="39">(F197-F196)/(E197-E196)</f>
        <v>5.2657035978252615</v>
      </c>
      <c r="H196">
        <f t="shared" ref="H196:H259" si="40">B197-B196</f>
        <v>-0.57000000000005002</v>
      </c>
      <c r="M196">
        <f t="shared" ref="M196:M259" si="41">$K$39*((1-COS(RADIANS(A196))+($K$39/$K$38)*(1-SQRT(1-(($K$39/$K$38)^2)*SIN(RADIANS(A196))))))</f>
        <v>8.0237425901711665E-2</v>
      </c>
      <c r="N196">
        <f t="shared" ref="N196:N259" si="42">$K$39*($K$41^2)*((SIN(RADIANS(A196))))+($K$40/2)*(SIN(2*RADIANS(A196)))</f>
        <v>-2509.9809428899948</v>
      </c>
      <c r="O196">
        <f t="shared" ref="O196:O259" si="43">(C196*100000)*((B197/100000)-(B196/100000))</f>
        <v>-0.74498999999999682</v>
      </c>
    </row>
    <row r="197" spans="1:15" x14ac:dyDescent="0.25">
      <c r="A197">
        <v>-166</v>
      </c>
      <c r="B197">
        <v>434.09</v>
      </c>
      <c r="C197">
        <v>1.298</v>
      </c>
      <c r="D197">
        <f t="shared" si="36"/>
        <v>-1.3000000000000123E-2</v>
      </c>
      <c r="E197">
        <f t="shared" si="37"/>
        <v>2.6375797812433479</v>
      </c>
      <c r="F197">
        <f t="shared" si="38"/>
        <v>0.11327469246435044</v>
      </c>
      <c r="G197">
        <f t="shared" si="39"/>
        <v>7.0425569844308304</v>
      </c>
      <c r="H197">
        <f t="shared" si="40"/>
        <v>-0.6199999999999477</v>
      </c>
      <c r="M197">
        <f t="shared" si="41"/>
        <v>8.0062637166186598E-2</v>
      </c>
      <c r="N197">
        <f t="shared" si="42"/>
        <v>-2699.3401539045226</v>
      </c>
      <c r="O197">
        <f t="shared" si="43"/>
        <v>-0.80475999999994918</v>
      </c>
    </row>
    <row r="198" spans="1:15" x14ac:dyDescent="0.25">
      <c r="A198">
        <v>-165</v>
      </c>
      <c r="B198">
        <v>433.47</v>
      </c>
      <c r="C198">
        <v>1.2849999999999999</v>
      </c>
      <c r="D198">
        <f t="shared" si="36"/>
        <v>-2.0999999999999908E-2</v>
      </c>
      <c r="E198">
        <f t="shared" si="37"/>
        <v>2.6369590457907699</v>
      </c>
      <c r="F198">
        <f t="shared" si="38"/>
        <v>0.10890312766731332</v>
      </c>
      <c r="G198">
        <f t="shared" si="39"/>
        <v>10.652159738068248</v>
      </c>
      <c r="H198">
        <f t="shared" si="40"/>
        <v>-0.67000000000001592</v>
      </c>
      <c r="M198">
        <f t="shared" si="41"/>
        <v>7.9875864525883869E-2</v>
      </c>
      <c r="N198">
        <f t="shared" si="42"/>
        <v>-2887.8771836331894</v>
      </c>
      <c r="O198">
        <f t="shared" si="43"/>
        <v>-0.86095000000001387</v>
      </c>
    </row>
    <row r="199" spans="1:15" x14ac:dyDescent="0.25">
      <c r="A199">
        <v>-164</v>
      </c>
      <c r="B199">
        <v>432.8</v>
      </c>
      <c r="C199">
        <v>1.264</v>
      </c>
      <c r="D199">
        <f t="shared" si="36"/>
        <v>-1.6999999999999904E-2</v>
      </c>
      <c r="E199">
        <f t="shared" si="37"/>
        <v>2.636287252098513</v>
      </c>
      <c r="F199">
        <f t="shared" si="38"/>
        <v>0.10174707394636621</v>
      </c>
      <c r="G199">
        <f t="shared" si="39"/>
        <v>8.3652053486781046</v>
      </c>
      <c r="H199">
        <f t="shared" si="40"/>
        <v>-0.69999999999998863</v>
      </c>
      <c r="M199">
        <f t="shared" si="41"/>
        <v>7.9677164771243716E-2</v>
      </c>
      <c r="N199">
        <f t="shared" si="42"/>
        <v>-3075.5346060238876</v>
      </c>
      <c r="O199">
        <f t="shared" si="43"/>
        <v>-0.8848000000000078</v>
      </c>
    </row>
    <row r="200" spans="1:15" x14ac:dyDescent="0.25">
      <c r="A200">
        <v>-163</v>
      </c>
      <c r="B200">
        <v>432.1</v>
      </c>
      <c r="C200">
        <v>1.2470000000000001</v>
      </c>
      <c r="D200">
        <f t="shared" si="36"/>
        <v>-7.0000000000001172E-3</v>
      </c>
      <c r="E200">
        <f t="shared" si="37"/>
        <v>2.6355842663112301</v>
      </c>
      <c r="F200">
        <f t="shared" si="38"/>
        <v>9.5866453478542654E-2</v>
      </c>
      <c r="G200">
        <f t="shared" si="39"/>
        <v>3.2404044717584464</v>
      </c>
      <c r="H200">
        <f t="shared" si="40"/>
        <v>-0.75</v>
      </c>
      <c r="M200">
        <f t="shared" si="41"/>
        <v>7.9466598320782095E-2</v>
      </c>
      <c r="N200">
        <f t="shared" si="42"/>
        <v>-3262.2552628785602</v>
      </c>
      <c r="O200">
        <f t="shared" si="43"/>
        <v>-0.93524999999996206</v>
      </c>
    </row>
    <row r="201" spans="1:15" x14ac:dyDescent="0.25">
      <c r="A201">
        <v>-162</v>
      </c>
      <c r="B201">
        <v>431.35</v>
      </c>
      <c r="C201">
        <v>1.24</v>
      </c>
      <c r="D201">
        <f t="shared" si="36"/>
        <v>3.0000000000001137E-3</v>
      </c>
      <c r="E201">
        <f t="shared" si="37"/>
        <v>2.6348298023738992</v>
      </c>
      <c r="F201">
        <f t="shared" si="38"/>
        <v>9.3421685162235063E-2</v>
      </c>
      <c r="G201">
        <f t="shared" si="39"/>
        <v>-1.3017018302681636</v>
      </c>
      <c r="H201">
        <f t="shared" si="40"/>
        <v>-0.80000000000001137</v>
      </c>
      <c r="M201">
        <f t="shared" si="41"/>
        <v>7.9244229202831126E-2</v>
      </c>
      <c r="N201">
        <f t="shared" si="42"/>
        <v>-3447.9822812591633</v>
      </c>
      <c r="O201">
        <f t="shared" si="43"/>
        <v>-0.99200000000002408</v>
      </c>
    </row>
    <row r="202" spans="1:15" x14ac:dyDescent="0.25">
      <c r="A202">
        <v>-161</v>
      </c>
      <c r="B202">
        <v>430.55</v>
      </c>
      <c r="C202">
        <v>1.2430000000000001</v>
      </c>
      <c r="D202">
        <f t="shared" si="36"/>
        <v>8.999999999999897E-3</v>
      </c>
      <c r="E202">
        <f t="shared" si="37"/>
        <v>2.6340235935670839</v>
      </c>
      <c r="F202">
        <f t="shared" si="38"/>
        <v>9.4471128641644794E-2</v>
      </c>
      <c r="G202">
        <f t="shared" si="39"/>
        <v>-3.7387841607821084</v>
      </c>
      <c r="H202">
        <f t="shared" si="40"/>
        <v>-0.82999999999998408</v>
      </c>
      <c r="M202">
        <f t="shared" si="41"/>
        <v>7.9010125036184695E-2</v>
      </c>
      <c r="N202">
        <f t="shared" si="42"/>
        <v>-3632.6590908068538</v>
      </c>
      <c r="O202">
        <f t="shared" si="43"/>
        <v>-1.0316900000000184</v>
      </c>
    </row>
    <row r="203" spans="1:15" x14ac:dyDescent="0.25">
      <c r="A203">
        <v>-160</v>
      </c>
      <c r="B203">
        <v>429.72</v>
      </c>
      <c r="C203">
        <v>1.252</v>
      </c>
      <c r="D203">
        <f t="shared" si="36"/>
        <v>1.6999999999999904E-2</v>
      </c>
      <c r="E203">
        <f t="shared" si="37"/>
        <v>2.6331855670595279</v>
      </c>
      <c r="F203">
        <f t="shared" si="38"/>
        <v>9.7604328874410881E-2</v>
      </c>
      <c r="G203">
        <f t="shared" si="39"/>
        <v>-6.5791605640117279</v>
      </c>
      <c r="H203">
        <f t="shared" si="40"/>
        <v>-0.8800000000000523</v>
      </c>
      <c r="M203">
        <f t="shared" si="41"/>
        <v>7.876435700965527E-2</v>
      </c>
      <c r="N203">
        <f t="shared" si="42"/>
        <v>-3816.2294409691558</v>
      </c>
      <c r="O203">
        <f t="shared" si="43"/>
        <v>-1.1017600000000811</v>
      </c>
    </row>
    <row r="204" spans="1:15" x14ac:dyDescent="0.25">
      <c r="A204">
        <v>-159</v>
      </c>
      <c r="B204">
        <v>428.84</v>
      </c>
      <c r="C204">
        <v>1.2689999999999999</v>
      </c>
      <c r="D204">
        <f t="shared" si="36"/>
        <v>2.6000000000000023E-2</v>
      </c>
      <c r="E204">
        <f t="shared" si="37"/>
        <v>2.6322952873402072</v>
      </c>
      <c r="F204">
        <f t="shared" si="38"/>
        <v>0.10346162209470475</v>
      </c>
      <c r="G204">
        <f t="shared" si="39"/>
        <v>-9.4436830222842936</v>
      </c>
      <c r="H204">
        <f t="shared" si="40"/>
        <v>-0.91999999999995907</v>
      </c>
      <c r="M204">
        <f t="shared" si="41"/>
        <v>7.8506999860547502E-2</v>
      </c>
      <c r="N204">
        <f t="shared" si="42"/>
        <v>-3998.6374181297701</v>
      </c>
      <c r="O204">
        <f t="shared" si="43"/>
        <v>-1.1674799999998906</v>
      </c>
    </row>
    <row r="205" spans="1:15" x14ac:dyDescent="0.25">
      <c r="A205">
        <v>-158</v>
      </c>
      <c r="B205">
        <v>427.92</v>
      </c>
      <c r="C205">
        <v>1.2949999999999999</v>
      </c>
      <c r="D205">
        <f t="shared" si="36"/>
        <v>3.6000000000000032E-2</v>
      </c>
      <c r="E205">
        <f t="shared" si="37"/>
        <v>2.6313625848869608</v>
      </c>
      <c r="F205">
        <f t="shared" si="38"/>
        <v>0.11226976841727061</v>
      </c>
      <c r="G205">
        <f t="shared" si="39"/>
        <v>-12.208680525497858</v>
      </c>
      <c r="H205">
        <f t="shared" si="40"/>
        <v>-0.96000000000003638</v>
      </c>
      <c r="M205">
        <f t="shared" si="41"/>
        <v>7.8238131852055345E-2</v>
      </c>
      <c r="N205">
        <f t="shared" si="42"/>
        <v>-4179.8274626359434</v>
      </c>
      <c r="O205">
        <f t="shared" si="43"/>
        <v>-1.2432000000000303</v>
      </c>
    </row>
    <row r="206" spans="1:15" x14ac:dyDescent="0.25">
      <c r="A206">
        <v>-157</v>
      </c>
      <c r="B206">
        <v>426.96</v>
      </c>
      <c r="C206">
        <v>1.331</v>
      </c>
      <c r="D206">
        <f t="shared" si="36"/>
        <v>3.7000000000000144E-2</v>
      </c>
      <c r="E206">
        <f t="shared" si="37"/>
        <v>2.6303871897955311</v>
      </c>
      <c r="F206">
        <f t="shared" si="38"/>
        <v>0.12417805547467511</v>
      </c>
      <c r="G206">
        <f t="shared" si="39"/>
        <v>-11.577310392121964</v>
      </c>
      <c r="H206">
        <f t="shared" si="40"/>
        <v>-1.0099999999999909</v>
      </c>
      <c r="M206">
        <f t="shared" si="41"/>
        <v>7.7957834749589019E-2</v>
      </c>
      <c r="N206">
        <f t="shared" si="42"/>
        <v>-4359.7443857180697</v>
      </c>
      <c r="O206">
        <f t="shared" si="43"/>
        <v>-1.3443099999999821</v>
      </c>
    </row>
    <row r="207" spans="1:15" x14ac:dyDescent="0.25">
      <c r="A207">
        <v>-156</v>
      </c>
      <c r="B207">
        <v>425.95</v>
      </c>
      <c r="C207">
        <v>1.3680000000000001</v>
      </c>
      <c r="D207">
        <f t="shared" si="36"/>
        <v>3.2999999999999918E-2</v>
      </c>
      <c r="E207">
        <f t="shared" si="37"/>
        <v>2.6293586225803405</v>
      </c>
      <c r="F207">
        <f t="shared" si="38"/>
        <v>0.13608609738409747</v>
      </c>
      <c r="G207">
        <f t="shared" si="39"/>
        <v>-9.6577293413337415</v>
      </c>
      <c r="H207">
        <f t="shared" si="40"/>
        <v>-1.0500000000000114</v>
      </c>
      <c r="M207">
        <f t="shared" si="41"/>
        <v>7.7666193796039229E-2</v>
      </c>
      <c r="N207">
        <f t="shared" si="42"/>
        <v>-4538.3333862965328</v>
      </c>
      <c r="O207">
        <f t="shared" si="43"/>
        <v>-1.4364000000000128</v>
      </c>
    </row>
    <row r="208" spans="1:15" x14ac:dyDescent="0.25">
      <c r="A208">
        <v>-155</v>
      </c>
      <c r="B208">
        <v>424.9</v>
      </c>
      <c r="C208">
        <v>1.401</v>
      </c>
      <c r="D208">
        <f t="shared" si="36"/>
        <v>2.6999999999999913E-2</v>
      </c>
      <c r="E208">
        <f t="shared" si="37"/>
        <v>2.6282867310895144</v>
      </c>
      <c r="F208">
        <f t="shared" si="38"/>
        <v>0.1464381352857746</v>
      </c>
      <c r="G208">
        <f t="shared" si="39"/>
        <v>-7.3638558322774115</v>
      </c>
      <c r="H208">
        <f t="shared" si="40"/>
        <v>-1.0999999999999659</v>
      </c>
      <c r="M208">
        <f t="shared" si="41"/>
        <v>7.736329768598546E-2</v>
      </c>
      <c r="N208">
        <f t="shared" si="42"/>
        <v>-4715.5400676705194</v>
      </c>
      <c r="O208">
        <f t="shared" si="43"/>
        <v>-1.5410999999999615</v>
      </c>
    </row>
    <row r="209" spans="1:15" x14ac:dyDescent="0.25">
      <c r="A209">
        <v>-154</v>
      </c>
      <c r="B209">
        <v>423.8</v>
      </c>
      <c r="C209">
        <v>1.4279999999999999</v>
      </c>
      <c r="D209">
        <f t="shared" si="36"/>
        <v>2.200000000000002E-2</v>
      </c>
      <c r="E209">
        <f t="shared" si="37"/>
        <v>2.6271609523747759</v>
      </c>
      <c r="F209">
        <f t="shared" si="38"/>
        <v>0.15472820744015556</v>
      </c>
      <c r="G209">
        <f t="shared" si="39"/>
        <v>-5.726288436096306</v>
      </c>
      <c r="H209">
        <f t="shared" si="40"/>
        <v>-1.1299999999999955</v>
      </c>
      <c r="M209">
        <f t="shared" si="41"/>
        <v>7.704923853885641E-2</v>
      </c>
      <c r="N209">
        <f t="shared" si="42"/>
        <v>-4891.3104540838613</v>
      </c>
      <c r="O209">
        <f t="shared" si="43"/>
        <v>-1.6136400000000779</v>
      </c>
    </row>
    <row r="210" spans="1:15" x14ac:dyDescent="0.25">
      <c r="A210">
        <v>-153</v>
      </c>
      <c r="B210">
        <v>422.67</v>
      </c>
      <c r="C210">
        <v>1.45</v>
      </c>
      <c r="D210">
        <f t="shared" si="36"/>
        <v>2.3000000000000131E-2</v>
      </c>
      <c r="E210">
        <f t="shared" si="37"/>
        <v>2.6260014238478919</v>
      </c>
      <c r="F210">
        <f t="shared" si="38"/>
        <v>0.16136800223497488</v>
      </c>
      <c r="G210">
        <f t="shared" si="39"/>
        <v>-5.6292490528387358</v>
      </c>
      <c r="H210">
        <f t="shared" si="40"/>
        <v>-1.1800000000000068</v>
      </c>
      <c r="M210">
        <f t="shared" si="41"/>
        <v>7.6724111871050257E-2</v>
      </c>
      <c r="N210">
        <f t="shared" si="42"/>
        <v>-5065.5910071627686</v>
      </c>
      <c r="O210">
        <f t="shared" si="43"/>
        <v>-1.7110000000000258</v>
      </c>
    </row>
    <row r="211" spans="1:15" x14ac:dyDescent="0.25">
      <c r="A211">
        <v>-152</v>
      </c>
      <c r="B211">
        <v>421.49</v>
      </c>
      <c r="C211">
        <v>1.4730000000000001</v>
      </c>
      <c r="D211">
        <f t="shared" si="36"/>
        <v>1.8999999999999906E-2</v>
      </c>
      <c r="E211">
        <f t="shared" si="37"/>
        <v>2.6247872752921073</v>
      </c>
      <c r="F211">
        <f t="shared" si="38"/>
        <v>0.16820274684263092</v>
      </c>
      <c r="G211">
        <f t="shared" si="39"/>
        <v>-4.3854337284665172</v>
      </c>
      <c r="H211">
        <f t="shared" si="40"/>
        <v>-1.2300000000000182</v>
      </c>
      <c r="M211">
        <f t="shared" si="41"/>
        <v>7.6388016567023168E-2</v>
      </c>
      <c r="N211">
        <f t="shared" si="42"/>
        <v>-5238.3286422204847</v>
      </c>
      <c r="O211">
        <f t="shared" si="43"/>
        <v>-1.8117899999999723</v>
      </c>
    </row>
    <row r="212" spans="1:15" x14ac:dyDescent="0.25">
      <c r="A212">
        <v>-151</v>
      </c>
      <c r="B212">
        <v>420.26</v>
      </c>
      <c r="C212">
        <v>1.492</v>
      </c>
      <c r="D212">
        <f t="shared" si="36"/>
        <v>1.2999999999999901E-2</v>
      </c>
      <c r="E212">
        <f t="shared" si="37"/>
        <v>2.6235180561820592</v>
      </c>
      <c r="F212">
        <f t="shared" si="38"/>
        <v>0.17376882313664999</v>
      </c>
      <c r="G212">
        <f t="shared" si="39"/>
        <v>-2.8892490986162689</v>
      </c>
      <c r="H212">
        <f t="shared" si="40"/>
        <v>-1.2599999999999909</v>
      </c>
      <c r="M212">
        <f t="shared" si="41"/>
        <v>7.6041054849354542E-2</v>
      </c>
      <c r="N212">
        <f t="shared" si="42"/>
        <v>-5409.4707444239357</v>
      </c>
      <c r="O212">
        <f t="shared" si="43"/>
        <v>-1.8799199999999647</v>
      </c>
    </row>
    <row r="213" spans="1:15" x14ac:dyDescent="0.25">
      <c r="A213">
        <v>-150</v>
      </c>
      <c r="B213">
        <v>419</v>
      </c>
      <c r="C213">
        <v>1.5049999999999999</v>
      </c>
      <c r="D213">
        <f t="shared" si="36"/>
        <v>9.000000000000119E-3</v>
      </c>
      <c r="E213">
        <f t="shared" si="37"/>
        <v>2.6222140229662951</v>
      </c>
      <c r="F213">
        <f t="shared" si="38"/>
        <v>0.17753649992986212</v>
      </c>
      <c r="G213">
        <f t="shared" si="39"/>
        <v>-1.9040292281455964</v>
      </c>
      <c r="H213">
        <f t="shared" si="40"/>
        <v>-1.3100000000000023</v>
      </c>
      <c r="M213">
        <f t="shared" si="41"/>
        <v>7.5683332247797969E-2</v>
      </c>
      <c r="N213">
        <f t="shared" si="42"/>
        <v>-5578.9651848173762</v>
      </c>
      <c r="O213">
        <f t="shared" si="43"/>
        <v>-1.9715500000000397</v>
      </c>
    </row>
    <row r="214" spans="1:15" x14ac:dyDescent="0.25">
      <c r="A214">
        <v>-149</v>
      </c>
      <c r="B214">
        <v>417.69</v>
      </c>
      <c r="C214">
        <v>1.514</v>
      </c>
      <c r="D214">
        <f t="shared" si="36"/>
        <v>8.999999999999897E-3</v>
      </c>
      <c r="E214">
        <f t="shared" si="37"/>
        <v>2.6208540778583549</v>
      </c>
      <c r="F214">
        <f t="shared" si="38"/>
        <v>0.18012587516405396</v>
      </c>
      <c r="G214">
        <f t="shared" si="39"/>
        <v>-1.8173398962322718</v>
      </c>
      <c r="H214">
        <f t="shared" si="40"/>
        <v>-1.3600000000000136</v>
      </c>
      <c r="M214">
        <f t="shared" si="41"/>
        <v>7.5314957567326965E-2</v>
      </c>
      <c r="N214">
        <f t="shared" si="42"/>
        <v>-5746.7603361982501</v>
      </c>
      <c r="O214">
        <f t="shared" si="43"/>
        <v>-2.0590399999999844</v>
      </c>
    </row>
    <row r="215" spans="1:15" x14ac:dyDescent="0.25">
      <c r="A215">
        <v>-148</v>
      </c>
      <c r="B215">
        <v>416.33</v>
      </c>
      <c r="C215">
        <v>1.5229999999999999</v>
      </c>
      <c r="D215">
        <f t="shared" si="36"/>
        <v>1.0000000000000009E-2</v>
      </c>
      <c r="E215">
        <f t="shared" si="37"/>
        <v>2.6194377065029881</v>
      </c>
      <c r="F215">
        <f t="shared" si="38"/>
        <v>0.18269990333604255</v>
      </c>
      <c r="G215">
        <f t="shared" si="39"/>
        <v>-1.9569291504250592</v>
      </c>
      <c r="H215">
        <f t="shared" si="40"/>
        <v>-1.3899999999999864</v>
      </c>
      <c r="M215">
        <f t="shared" si="41"/>
        <v>7.493604285518532E-2</v>
      </c>
      <c r="N215">
        <f t="shared" si="42"/>
        <v>-5912.8050888403222</v>
      </c>
      <c r="O215">
        <f t="shared" si="43"/>
        <v>-2.1169699999999771</v>
      </c>
    </row>
    <row r="216" spans="1:15" x14ac:dyDescent="0.25">
      <c r="A216">
        <v>-147</v>
      </c>
      <c r="B216">
        <v>414.94</v>
      </c>
      <c r="C216">
        <v>1.5329999999999999</v>
      </c>
      <c r="D216">
        <f t="shared" si="36"/>
        <v>7.0000000000001172E-3</v>
      </c>
      <c r="E216">
        <f t="shared" si="37"/>
        <v>2.6179853026090019</v>
      </c>
      <c r="F216">
        <f t="shared" si="38"/>
        <v>0.18554215485437514</v>
      </c>
      <c r="G216">
        <f t="shared" si="39"/>
        <v>-1.3104919617599848</v>
      </c>
      <c r="H216">
        <f t="shared" si="40"/>
        <v>-1.4399999999999977</v>
      </c>
      <c r="M216">
        <f t="shared" si="41"/>
        <v>7.4546703366951309E-2</v>
      </c>
      <c r="N216">
        <f t="shared" si="42"/>
        <v>-6077.0488660594328</v>
      </c>
      <c r="O216">
        <f t="shared" si="43"/>
        <v>-2.2075200000000534</v>
      </c>
    </row>
    <row r="217" spans="1:15" x14ac:dyDescent="0.25">
      <c r="A217">
        <v>-146</v>
      </c>
      <c r="B217">
        <v>413.5</v>
      </c>
      <c r="C217">
        <v>1.54</v>
      </c>
      <c r="D217">
        <f t="shared" si="36"/>
        <v>-1.0000000000001119E-3</v>
      </c>
      <c r="E217">
        <f t="shared" si="37"/>
        <v>2.6164755138885654</v>
      </c>
      <c r="F217">
        <f t="shared" si="38"/>
        <v>0.18752072083646307</v>
      </c>
      <c r="G217">
        <f t="shared" si="39"/>
        <v>0.18115726073151669</v>
      </c>
      <c r="H217">
        <f t="shared" si="40"/>
        <v>-1.4800000000000182</v>
      </c>
      <c r="M217">
        <f t="shared" si="41"/>
        <v>7.4147057531626523E-2</v>
      </c>
      <c r="N217">
        <f t="shared" si="42"/>
        <v>-6239.4416396169718</v>
      </c>
      <c r="O217">
        <f t="shared" si="43"/>
        <v>-2.279199999999955</v>
      </c>
    </row>
    <row r="218" spans="1:15" x14ac:dyDescent="0.25">
      <c r="A218">
        <v>-145</v>
      </c>
      <c r="B218">
        <v>412.02</v>
      </c>
      <c r="C218">
        <v>1.5389999999999999</v>
      </c>
      <c r="D218">
        <f t="shared" si="36"/>
        <v>-4.0000000000000036E-3</v>
      </c>
      <c r="E218">
        <f t="shared" si="37"/>
        <v>2.6149182977778489</v>
      </c>
      <c r="F218">
        <f t="shared" si="38"/>
        <v>0.18723861983147869</v>
      </c>
      <c r="G218">
        <f t="shared" si="39"/>
        <v>0.69952884665951243</v>
      </c>
      <c r="H218">
        <f t="shared" si="40"/>
        <v>-1.5299999999999727</v>
      </c>
      <c r="M218">
        <f t="shared" si="41"/>
        <v>7.3737226915759319E-2</v>
      </c>
      <c r="N218">
        <f t="shared" si="42"/>
        <v>-6399.9339449565614</v>
      </c>
      <c r="O218">
        <f t="shared" si="43"/>
        <v>-2.354670000000032</v>
      </c>
    </row>
    <row r="219" spans="1:15" x14ac:dyDescent="0.25">
      <c r="A219">
        <v>-144</v>
      </c>
      <c r="B219">
        <v>410.49</v>
      </c>
      <c r="C219">
        <v>1.5349999999999999</v>
      </c>
      <c r="D219">
        <f t="shared" si="36"/>
        <v>-6.9999999999998952E-3</v>
      </c>
      <c r="E219">
        <f t="shared" si="37"/>
        <v>2.6133025816802631</v>
      </c>
      <c r="F219">
        <f t="shared" si="38"/>
        <v>0.18610837981320527</v>
      </c>
      <c r="G219">
        <f t="shared" si="39"/>
        <v>1.1927594749655495</v>
      </c>
      <c r="H219">
        <f t="shared" si="40"/>
        <v>-1.5699999999999932</v>
      </c>
      <c r="M219">
        <f t="shared" si="41"/>
        <v>7.3317336186613624E-2</v>
      </c>
      <c r="N219">
        <f t="shared" si="42"/>
        <v>-6558.4768962691605</v>
      </c>
      <c r="O219">
        <f t="shared" si="43"/>
        <v>-2.4099499999999336</v>
      </c>
    </row>
    <row r="220" spans="1:15" x14ac:dyDescent="0.25">
      <c r="A220">
        <v>-143</v>
      </c>
      <c r="B220">
        <v>408.92</v>
      </c>
      <c r="C220">
        <v>1.528</v>
      </c>
      <c r="D220">
        <f t="shared" si="36"/>
        <v>0</v>
      </c>
      <c r="E220">
        <f t="shared" si="37"/>
        <v>2.6116383521225046</v>
      </c>
      <c r="F220">
        <f t="shared" si="38"/>
        <v>0.18412335423967113</v>
      </c>
      <c r="G220">
        <f t="shared" si="39"/>
        <v>0</v>
      </c>
      <c r="H220">
        <f t="shared" si="40"/>
        <v>-1.6100000000000136</v>
      </c>
      <c r="M220">
        <f t="shared" si="41"/>
        <v>7.2887513074394353E-2</v>
      </c>
      <c r="N220">
        <f t="shared" si="42"/>
        <v>-6715.0222013820676</v>
      </c>
      <c r="O220">
        <f t="shared" si="43"/>
        <v>-2.4600800000001013</v>
      </c>
    </row>
    <row r="221" spans="1:15" x14ac:dyDescent="0.25">
      <c r="A221">
        <v>-142</v>
      </c>
      <c r="B221">
        <v>407.31</v>
      </c>
      <c r="C221">
        <v>1.528</v>
      </c>
      <c r="D221">
        <f t="shared" si="36"/>
        <v>9.9999999999988987E-4</v>
      </c>
      <c r="E221">
        <f t="shared" si="37"/>
        <v>2.6099250727216621</v>
      </c>
      <c r="F221">
        <f t="shared" si="38"/>
        <v>0.18412335423967113</v>
      </c>
      <c r="G221">
        <f t="shared" si="39"/>
        <v>-0.161173841004529</v>
      </c>
      <c r="H221">
        <f t="shared" si="40"/>
        <v>-1.6499999999999773</v>
      </c>
      <c r="M221">
        <f t="shared" si="41"/>
        <v>7.2447888333540406E-2</v>
      </c>
      <c r="N221">
        <f t="shared" si="42"/>
        <v>-6869.522176467337</v>
      </c>
      <c r="O221">
        <f t="shared" si="43"/>
        <v>-2.5211999999998707</v>
      </c>
    </row>
    <row r="222" spans="1:15" x14ac:dyDescent="0.25">
      <c r="A222">
        <v>-141</v>
      </c>
      <c r="B222">
        <v>405.66</v>
      </c>
      <c r="C222">
        <v>1.5289999999999999</v>
      </c>
      <c r="D222">
        <f t="shared" si="36"/>
        <v>0</v>
      </c>
      <c r="E222">
        <f t="shared" si="37"/>
        <v>2.6081621863197615</v>
      </c>
      <c r="F222">
        <f t="shared" si="38"/>
        <v>0.1844074854123201</v>
      </c>
      <c r="G222">
        <f t="shared" si="39"/>
        <v>0</v>
      </c>
      <c r="H222">
        <f t="shared" si="40"/>
        <v>-1.7000000000000455</v>
      </c>
      <c r="M222">
        <f t="shared" si="41"/>
        <v>7.1998595703097079E-2</v>
      </c>
      <c r="N222">
        <f t="shared" si="42"/>
        <v>-7021.9297605650008</v>
      </c>
      <c r="O222">
        <f t="shared" si="43"/>
        <v>-2.5993000000000799</v>
      </c>
    </row>
    <row r="223" spans="1:15" x14ac:dyDescent="0.25">
      <c r="A223">
        <v>-140</v>
      </c>
      <c r="B223">
        <v>403.96</v>
      </c>
      <c r="C223">
        <v>1.5289999999999999</v>
      </c>
      <c r="D223">
        <f t="shared" si="36"/>
        <v>4.0000000000000036E-3</v>
      </c>
      <c r="E223">
        <f t="shared" si="37"/>
        <v>2.606338363528125</v>
      </c>
      <c r="F223">
        <f t="shared" si="38"/>
        <v>0.1844074854123201</v>
      </c>
      <c r="G223">
        <f t="shared" si="39"/>
        <v>-0.60525327654089467</v>
      </c>
      <c r="H223">
        <f t="shared" si="40"/>
        <v>-1.7399999999999523</v>
      </c>
      <c r="M223">
        <f t="shared" si="41"/>
        <v>7.1539771866179477E-2</v>
      </c>
      <c r="N223">
        <f t="shared" si="42"/>
        <v>-7172.1985299168355</v>
      </c>
      <c r="O223">
        <f t="shared" si="43"/>
        <v>-2.6604599999999818</v>
      </c>
    </row>
    <row r="224" spans="1:15" x14ac:dyDescent="0.25">
      <c r="A224">
        <v>-139</v>
      </c>
      <c r="B224">
        <v>402.22</v>
      </c>
      <c r="C224">
        <v>1.5329999999999999</v>
      </c>
      <c r="D224">
        <f t="shared" si="36"/>
        <v>4.0000000000000036E-3</v>
      </c>
      <c r="E224">
        <f t="shared" si="37"/>
        <v>2.6044636616701857</v>
      </c>
      <c r="F224">
        <f t="shared" si="38"/>
        <v>0.18554215485437514</v>
      </c>
      <c r="G224">
        <f t="shared" si="39"/>
        <v>-0.58424408026136532</v>
      </c>
      <c r="H224">
        <f t="shared" si="40"/>
        <v>-1.7900000000000205</v>
      </c>
      <c r="M224">
        <f t="shared" si="41"/>
        <v>7.1071556408539474E-2</v>
      </c>
      <c r="N224">
        <f t="shared" si="42"/>
        <v>-7320.2827121061509</v>
      </c>
      <c r="O224">
        <f t="shared" si="43"/>
        <v>-2.7440700000000584</v>
      </c>
    </row>
    <row r="225" spans="1:15" x14ac:dyDescent="0.25">
      <c r="A225">
        <v>-138</v>
      </c>
      <c r="B225">
        <v>400.43</v>
      </c>
      <c r="C225">
        <v>1.5369999999999999</v>
      </c>
      <c r="D225">
        <f t="shared" si="36"/>
        <v>-9.9999999999988987E-4</v>
      </c>
      <c r="E225">
        <f t="shared" si="37"/>
        <v>2.6025266071349242</v>
      </c>
      <c r="F225">
        <f t="shared" si="38"/>
        <v>0.1866738674997451</v>
      </c>
      <c r="G225">
        <f t="shared" si="39"/>
        <v>0.14286762879416057</v>
      </c>
      <c r="H225">
        <f t="shared" si="40"/>
        <v>-1.8199999999999932</v>
      </c>
      <c r="M225">
        <f t="shared" si="41"/>
        <v>7.0594091776248133E-2</v>
      </c>
      <c r="N225">
        <f t="shared" si="42"/>
        <v>-7466.1371999994426</v>
      </c>
      <c r="O225">
        <f t="shared" si="43"/>
        <v>-2.797339999999918</v>
      </c>
    </row>
    <row r="226" spans="1:15" x14ac:dyDescent="0.25">
      <c r="A226">
        <v>-137</v>
      </c>
      <c r="B226">
        <v>398.61</v>
      </c>
      <c r="C226">
        <v>1.536</v>
      </c>
      <c r="D226">
        <f t="shared" si="36"/>
        <v>0</v>
      </c>
      <c r="E226">
        <f t="shared" si="37"/>
        <v>2.6005481897240834</v>
      </c>
      <c r="F226">
        <f t="shared" si="38"/>
        <v>0.18639121569549319</v>
      </c>
      <c r="G226">
        <f t="shared" si="39"/>
        <v>0</v>
      </c>
      <c r="H226">
        <f t="shared" si="40"/>
        <v>-1.8700000000000045</v>
      </c>
      <c r="M226">
        <f t="shared" si="41"/>
        <v>7.0107523232506699E-2</v>
      </c>
      <c r="N226">
        <f t="shared" si="42"/>
        <v>-7609.7175654855218</v>
      </c>
      <c r="O226">
        <f t="shared" si="43"/>
        <v>-2.8723199999999949</v>
      </c>
    </row>
    <row r="227" spans="1:15" x14ac:dyDescent="0.25">
      <c r="A227">
        <v>-136</v>
      </c>
      <c r="B227">
        <v>396.74</v>
      </c>
      <c r="C227">
        <v>1.536</v>
      </c>
      <c r="D227">
        <f t="shared" si="36"/>
        <v>-9.000000000000119E-3</v>
      </c>
      <c r="E227">
        <f t="shared" si="37"/>
        <v>2.598505988988193</v>
      </c>
      <c r="F227">
        <f t="shared" si="38"/>
        <v>0.18639121569549319</v>
      </c>
      <c r="G227">
        <f t="shared" si="39"/>
        <v>1.2177324486363714</v>
      </c>
      <c r="H227">
        <f t="shared" si="40"/>
        <v>-1.910000000000025</v>
      </c>
      <c r="M227">
        <f t="shared" si="41"/>
        <v>6.9611998813598766E-2</v>
      </c>
      <c r="N227">
        <f t="shared" si="42"/>
        <v>-7750.9800730080706</v>
      </c>
      <c r="O227">
        <f t="shared" si="43"/>
        <v>-2.9337600000000297</v>
      </c>
    </row>
    <row r="228" spans="1:15" x14ac:dyDescent="0.25">
      <c r="A228">
        <v>-135</v>
      </c>
      <c r="B228">
        <v>394.83</v>
      </c>
      <c r="C228">
        <v>1.5269999999999999</v>
      </c>
      <c r="D228">
        <f t="shared" si="36"/>
        <v>-1.2999999999999901E-2</v>
      </c>
      <c r="E228">
        <f t="shared" si="37"/>
        <v>2.5964101438442699</v>
      </c>
      <c r="F228">
        <f t="shared" si="38"/>
        <v>0.18383903705642116</v>
      </c>
      <c r="G228">
        <f t="shared" si="39"/>
        <v>1.7180407300388354</v>
      </c>
      <c r="H228">
        <f t="shared" si="40"/>
        <v>-1.9599999999999795</v>
      </c>
      <c r="M228">
        <f t="shared" si="41"/>
        <v>6.910766928399717E-2</v>
      </c>
      <c r="N228">
        <f t="shared" si="42"/>
        <v>-7889.8816928874057</v>
      </c>
      <c r="O228">
        <f t="shared" si="43"/>
        <v>-2.9929199999999736</v>
      </c>
    </row>
    <row r="229" spans="1:15" x14ac:dyDescent="0.25">
      <c r="A229">
        <v>-134</v>
      </c>
      <c r="B229">
        <v>392.87</v>
      </c>
      <c r="C229">
        <v>1.514</v>
      </c>
      <c r="D229">
        <f t="shared" si="36"/>
        <v>-8.0000000000000071E-3</v>
      </c>
      <c r="E229">
        <f t="shared" si="37"/>
        <v>2.5942488668573831</v>
      </c>
      <c r="F229">
        <f t="shared" si="38"/>
        <v>0.18012587516405396</v>
      </c>
      <c r="G229">
        <f t="shared" si="39"/>
        <v>1.0432961482922536</v>
      </c>
      <c r="H229">
        <f t="shared" si="40"/>
        <v>-1.9900000000000091</v>
      </c>
      <c r="M229">
        <f t="shared" si="41"/>
        <v>6.8594688090638803E-2</v>
      </c>
      <c r="N229">
        <f t="shared" si="42"/>
        <v>-8026.3801144274157</v>
      </c>
      <c r="O229">
        <f t="shared" si="43"/>
        <v>-3.012860000000098</v>
      </c>
    </row>
    <row r="230" spans="1:15" x14ac:dyDescent="0.25">
      <c r="A230">
        <v>-133</v>
      </c>
      <c r="B230">
        <v>390.88</v>
      </c>
      <c r="C230">
        <v>1.506</v>
      </c>
      <c r="D230">
        <f t="shared" si="36"/>
        <v>-8.999999999999897E-3</v>
      </c>
      <c r="E230">
        <f t="shared" si="37"/>
        <v>2.5920434496293616</v>
      </c>
      <c r="F230">
        <f t="shared" si="38"/>
        <v>0.17782497186468177</v>
      </c>
      <c r="G230">
        <f t="shared" si="39"/>
        <v>1.1455023732039202</v>
      </c>
      <c r="H230">
        <f t="shared" si="40"/>
        <v>-2.0400000000000205</v>
      </c>
      <c r="M230">
        <f t="shared" si="41"/>
        <v>6.8073211316381194E-2</v>
      </c>
      <c r="N230">
        <f t="shared" si="42"/>
        <v>-8160.4337588037333</v>
      </c>
      <c r="O230">
        <f t="shared" si="43"/>
        <v>-3.0722399999999768</v>
      </c>
    </row>
    <row r="231" spans="1:15" x14ac:dyDescent="0.25">
      <c r="A231">
        <v>-132</v>
      </c>
      <c r="B231">
        <v>388.84</v>
      </c>
      <c r="C231">
        <v>1.4970000000000001</v>
      </c>
      <c r="D231">
        <f t="shared" si="36"/>
        <v>7.9999999999997851E-3</v>
      </c>
      <c r="E231">
        <f t="shared" si="37"/>
        <v>2.5897709344582682</v>
      </c>
      <c r="F231">
        <f t="shared" si="38"/>
        <v>0.17522180034305238</v>
      </c>
      <c r="G231">
        <f t="shared" si="39"/>
        <v>-0.9936964800806255</v>
      </c>
      <c r="H231">
        <f t="shared" si="40"/>
        <v>-2.0799999999999841</v>
      </c>
      <c r="M231">
        <f t="shared" si="41"/>
        <v>6.7543397632654878E-2</v>
      </c>
      <c r="N231">
        <f t="shared" si="42"/>
        <v>-8292.0017917291279</v>
      </c>
      <c r="O231">
        <f t="shared" si="43"/>
        <v>-3.1137599999999459</v>
      </c>
    </row>
    <row r="232" spans="1:15" x14ac:dyDescent="0.25">
      <c r="A232">
        <v>-131</v>
      </c>
      <c r="B232">
        <v>386.76</v>
      </c>
      <c r="C232">
        <v>1.5049999999999999</v>
      </c>
      <c r="D232">
        <f t="shared" si="36"/>
        <v>3.0000000000001137E-3</v>
      </c>
      <c r="E232">
        <f t="shared" si="37"/>
        <v>2.5874415515599591</v>
      </c>
      <c r="F232">
        <f t="shared" si="38"/>
        <v>0.17753649992986212</v>
      </c>
      <c r="G232">
        <f t="shared" si="39"/>
        <v>-0.36059156538783815</v>
      </c>
      <c r="H232">
        <f t="shared" si="40"/>
        <v>-2.1299999999999955</v>
      </c>
      <c r="M232">
        <f t="shared" si="41"/>
        <v>6.7005408251325685E-2</v>
      </c>
      <c r="N232">
        <f t="shared" si="42"/>
        <v>-8421.0441358923435</v>
      </c>
      <c r="O232">
        <f t="shared" si="43"/>
        <v>-3.2056500000000208</v>
      </c>
    </row>
    <row r="233" spans="1:15" x14ac:dyDescent="0.25">
      <c r="A233">
        <v>-130</v>
      </c>
      <c r="B233">
        <v>384.63</v>
      </c>
      <c r="C233">
        <v>1.508</v>
      </c>
      <c r="D233">
        <f t="shared" si="36"/>
        <v>1.0000000000000009E-2</v>
      </c>
      <c r="E233">
        <f t="shared" si="37"/>
        <v>2.5850431549059416</v>
      </c>
      <c r="F233">
        <f t="shared" si="38"/>
        <v>0.17840134153375525</v>
      </c>
      <c r="G233">
        <f t="shared" si="39"/>
        <v>-1.1736260512730772</v>
      </c>
      <c r="H233">
        <f t="shared" si="40"/>
        <v>-2.1599999999999682</v>
      </c>
      <c r="M233">
        <f t="shared" si="41"/>
        <v>6.6459406875781529E-2</v>
      </c>
      <c r="N233">
        <f t="shared" si="42"/>
        <v>-8547.5214831665289</v>
      </c>
      <c r="O233">
        <f t="shared" si="43"/>
        <v>-3.2572799999999482</v>
      </c>
    </row>
    <row r="234" spans="1:15" x14ac:dyDescent="0.25">
      <c r="A234">
        <v>-129</v>
      </c>
      <c r="B234">
        <v>382.47</v>
      </c>
      <c r="C234">
        <v>1.518</v>
      </c>
      <c r="D234">
        <f t="shared" si="36"/>
        <v>2.6999999999999913E-2</v>
      </c>
      <c r="E234">
        <f t="shared" si="37"/>
        <v>2.5825973758414835</v>
      </c>
      <c r="F234">
        <f t="shared" si="38"/>
        <v>0.18127177155946156</v>
      </c>
      <c r="G234">
        <f t="shared" si="39"/>
        <v>-3.0423232457308811</v>
      </c>
      <c r="H234">
        <f t="shared" si="40"/>
        <v>-2.2100000000000364</v>
      </c>
      <c r="M234">
        <f t="shared" si="41"/>
        <v>6.5905559651258327E-2</v>
      </c>
      <c r="N234">
        <f t="shared" si="42"/>
        <v>-8671.3953065835904</v>
      </c>
      <c r="O234">
        <f t="shared" si="43"/>
        <v>-3.3547800000000896</v>
      </c>
    </row>
    <row r="235" spans="1:15" x14ac:dyDescent="0.25">
      <c r="A235">
        <v>-128</v>
      </c>
      <c r="B235">
        <v>380.26</v>
      </c>
      <c r="C235">
        <v>1.5449999999999999</v>
      </c>
      <c r="D235">
        <f t="shared" si="36"/>
        <v>-1.4000000000000012E-2</v>
      </c>
      <c r="E235">
        <f t="shared" si="37"/>
        <v>2.5800806438630075</v>
      </c>
      <c r="F235">
        <f t="shared" si="38"/>
        <v>0.18892848376085342</v>
      </c>
      <c r="G235">
        <f t="shared" si="39"/>
        <v>1.5338566891888226</v>
      </c>
      <c r="H235">
        <f t="shared" si="40"/>
        <v>-2.25</v>
      </c>
      <c r="M235">
        <f t="shared" si="41"/>
        <v>6.5344035114420052E-2</v>
      </c>
      <c r="N235">
        <f t="shared" si="42"/>
        <v>-8792.6278720707669</v>
      </c>
      <c r="O235">
        <f t="shared" si="43"/>
        <v>-3.4762499999999923</v>
      </c>
    </row>
    <row r="236" spans="1:15" x14ac:dyDescent="0.25">
      <c r="A236">
        <v>-127</v>
      </c>
      <c r="B236">
        <v>378.01</v>
      </c>
      <c r="C236">
        <v>1.5309999999999999</v>
      </c>
      <c r="D236">
        <f t="shared" si="36"/>
        <v>3.6000000000000032E-2</v>
      </c>
      <c r="E236">
        <f t="shared" si="37"/>
        <v>2.5775032889572613</v>
      </c>
      <c r="F236">
        <f t="shared" si="38"/>
        <v>0.18497519069826102</v>
      </c>
      <c r="G236">
        <f t="shared" si="39"/>
        <v>-3.8248958973465998</v>
      </c>
      <c r="H236">
        <f t="shared" si="40"/>
        <v>-2.2899999999999636</v>
      </c>
      <c r="M236">
        <f t="shared" si="41"/>
        <v>6.4775004142208034E-2</v>
      </c>
      <c r="N236">
        <f t="shared" si="42"/>
        <v>-8911.1822499459158</v>
      </c>
      <c r="O236">
        <f t="shared" si="43"/>
        <v>-3.5059899999998945</v>
      </c>
    </row>
    <row r="237" spans="1:15" x14ac:dyDescent="0.25">
      <c r="A237">
        <v>-126</v>
      </c>
      <c r="B237">
        <v>375.72</v>
      </c>
      <c r="C237">
        <v>1.5669999999999999</v>
      </c>
      <c r="D237">
        <f t="shared" si="36"/>
        <v>1.2000000000000011E-2</v>
      </c>
      <c r="E237">
        <f t="shared" si="37"/>
        <v>2.5748643136645399</v>
      </c>
      <c r="F237">
        <f t="shared" si="38"/>
        <v>0.19506899646859011</v>
      </c>
      <c r="G237">
        <f t="shared" si="39"/>
        <v>-1.2263456842852991</v>
      </c>
      <c r="H237">
        <f t="shared" si="40"/>
        <v>-2.3300000000000409</v>
      </c>
      <c r="M237">
        <f t="shared" si="41"/>
        <v>6.4198639899974902E-2</v>
      </c>
      <c r="N237">
        <f t="shared" si="42"/>
        <v>-9027.022326167953</v>
      </c>
      <c r="O237">
        <f t="shared" si="43"/>
        <v>-3.6511100000000631</v>
      </c>
    </row>
    <row r="238" spans="1:15" x14ac:dyDescent="0.25">
      <c r="A238">
        <v>-125</v>
      </c>
      <c r="B238">
        <v>373.39</v>
      </c>
      <c r="C238">
        <v>1.579</v>
      </c>
      <c r="D238">
        <f t="shared" si="36"/>
        <v>1.7000000000000126E-2</v>
      </c>
      <c r="E238">
        <f t="shared" si="37"/>
        <v>2.5721626826463373</v>
      </c>
      <c r="F238">
        <f t="shared" si="38"/>
        <v>0.19838213000829422</v>
      </c>
      <c r="G238">
        <f t="shared" si="39"/>
        <v>-1.6817898506367819</v>
      </c>
      <c r="H238">
        <f t="shared" si="40"/>
        <v>-2.3700000000000045</v>
      </c>
      <c r="M238">
        <f t="shared" si="41"/>
        <v>6.3615117788919151E-2</v>
      </c>
      <c r="N238">
        <f t="shared" si="42"/>
        <v>-9140.1128133390175</v>
      </c>
      <c r="O238">
        <f t="shared" si="43"/>
        <v>-3.7422300000000313</v>
      </c>
    </row>
    <row r="239" spans="1:15" x14ac:dyDescent="0.25">
      <c r="A239">
        <v>-124</v>
      </c>
      <c r="B239">
        <v>371.02</v>
      </c>
      <c r="C239">
        <v>1.5960000000000001</v>
      </c>
      <c r="D239">
        <f t="shared" si="36"/>
        <v>4.3999999999999817E-2</v>
      </c>
      <c r="E239">
        <f t="shared" si="37"/>
        <v>2.5693973210854648</v>
      </c>
      <c r="F239">
        <f t="shared" si="38"/>
        <v>0.20303288701471064</v>
      </c>
      <c r="G239">
        <f t="shared" si="39"/>
        <v>-4.1731776071534661</v>
      </c>
      <c r="H239">
        <f t="shared" si="40"/>
        <v>-2.4099999999999682</v>
      </c>
      <c r="M239">
        <f t="shared" si="41"/>
        <v>6.3024615392835395E-2</v>
      </c>
      <c r="N239">
        <f t="shared" si="42"/>
        <v>-9250.4192614550702</v>
      </c>
      <c r="O239">
        <f t="shared" si="43"/>
        <v>-3.8463599999999292</v>
      </c>
    </row>
    <row r="240" spans="1:15" x14ac:dyDescent="0.25">
      <c r="A240">
        <v>-123</v>
      </c>
      <c r="B240">
        <v>368.61</v>
      </c>
      <c r="C240">
        <v>1.64</v>
      </c>
      <c r="D240">
        <f t="shared" si="36"/>
        <v>4.0000000000000036E-2</v>
      </c>
      <c r="E240">
        <f t="shared" si="37"/>
        <v>2.5665671129934964</v>
      </c>
      <c r="F240">
        <f t="shared" si="38"/>
        <v>0.21484384804769785</v>
      </c>
      <c r="G240">
        <f t="shared" si="39"/>
        <v>-3.6134882355365012</v>
      </c>
      <c r="H240">
        <f t="shared" si="40"/>
        <v>-2.4499999999999886</v>
      </c>
      <c r="M240">
        <f t="shared" si="41"/>
        <v>6.2427312424197252E-2</v>
      </c>
      <c r="N240">
        <f t="shared" si="42"/>
        <v>-9357.9080684015662</v>
      </c>
      <c r="O240">
        <f t="shared" si="43"/>
        <v>-4.0180000000000353</v>
      </c>
    </row>
    <row r="241" spans="1:15" x14ac:dyDescent="0.25">
      <c r="A241">
        <v>-122</v>
      </c>
      <c r="B241">
        <v>366.16</v>
      </c>
      <c r="C241">
        <v>1.68</v>
      </c>
      <c r="D241">
        <f t="shared" si="36"/>
        <v>1.3000000000000123E-2</v>
      </c>
      <c r="E241" s="6">
        <f t="shared" si="37"/>
        <v>2.5636708994192432</v>
      </c>
      <c r="F241" s="6">
        <f t="shared" si="38"/>
        <v>0.22530928172586284</v>
      </c>
      <c r="G241">
        <f t="shared" si="39"/>
        <v>-1.1251313214617031</v>
      </c>
      <c r="H241">
        <f t="shared" si="40"/>
        <v>-2.5</v>
      </c>
      <c r="M241">
        <f t="shared" si="41"/>
        <v>6.1823390669588509E-2</v>
      </c>
      <c r="N241">
        <f t="shared" si="42"/>
        <v>-9462.5464901910691</v>
      </c>
      <c r="O241">
        <f t="shared" si="43"/>
        <v>-4.1999999999999744</v>
      </c>
    </row>
    <row r="242" spans="1:15" x14ac:dyDescent="0.25">
      <c r="A242">
        <v>-121</v>
      </c>
      <c r="B242">
        <v>363.66</v>
      </c>
      <c r="C242">
        <v>1.6930000000000001</v>
      </c>
      <c r="D242">
        <f t="shared" si="36"/>
        <v>0</v>
      </c>
      <c r="E242" s="6">
        <f t="shared" si="37"/>
        <v>2.5606955343936537</v>
      </c>
      <c r="F242" s="6">
        <f t="shared" si="38"/>
        <v>0.22865695810893527</v>
      </c>
      <c r="G242">
        <f t="shared" si="39"/>
        <v>0</v>
      </c>
      <c r="H242">
        <f t="shared" si="40"/>
        <v>-2.5300000000000296</v>
      </c>
      <c r="M242">
        <f t="shared" si="41"/>
        <v>6.1213033934499325E-2</v>
      </c>
      <c r="N242">
        <f t="shared" si="42"/>
        <v>-9564.3026509396313</v>
      </c>
      <c r="O242">
        <f t="shared" si="43"/>
        <v>-4.28329000000004</v>
      </c>
    </row>
    <row r="243" spans="1:15" x14ac:dyDescent="0.25">
      <c r="A243">
        <v>-120</v>
      </c>
      <c r="B243">
        <v>361.13</v>
      </c>
      <c r="C243">
        <v>1.6930000000000001</v>
      </c>
      <c r="D243">
        <f t="shared" si="36"/>
        <v>3.400000000000003E-2</v>
      </c>
      <c r="E243" s="6">
        <f t="shared" si="37"/>
        <v>2.5576635678875652</v>
      </c>
      <c r="F243" s="6">
        <f t="shared" si="38"/>
        <v>0.22865695810893527</v>
      </c>
      <c r="G243">
        <f t="shared" si="39"/>
        <v>-2.7840537659039937</v>
      </c>
      <c r="H243">
        <f t="shared" si="40"/>
        <v>-2.5699999999999932</v>
      </c>
      <c r="M243">
        <f t="shared" si="41"/>
        <v>6.0596427987503906E-2</v>
      </c>
      <c r="N243">
        <f t="shared" si="42"/>
        <v>-9663.1455525789661</v>
      </c>
      <c r="O243">
        <f t="shared" si="43"/>
        <v>-4.3510100000000049</v>
      </c>
    </row>
    <row r="244" spans="1:15" x14ac:dyDescent="0.25">
      <c r="A244">
        <v>-119</v>
      </c>
      <c r="B244">
        <v>358.56</v>
      </c>
      <c r="C244">
        <v>1.7270000000000001</v>
      </c>
      <c r="D244">
        <f t="shared" si="36"/>
        <v>2.0000000000000018E-2</v>
      </c>
      <c r="E244" s="6">
        <f t="shared" si="37"/>
        <v>2.5545618391909861</v>
      </c>
      <c r="F244" s="6">
        <f t="shared" si="38"/>
        <v>0.23729233756745879</v>
      </c>
      <c r="G244">
        <f t="shared" si="39"/>
        <v>-1.5760531235915682</v>
      </c>
      <c r="H244">
        <f t="shared" si="40"/>
        <v>-2.6100000000000136</v>
      </c>
      <c r="M244">
        <f t="shared" si="41"/>
        <v>5.9973760503836911E-2</v>
      </c>
      <c r="N244">
        <f t="shared" si="42"/>
        <v>-9759.0450843013659</v>
      </c>
      <c r="O244">
        <f t="shared" si="43"/>
        <v>-4.5074700000000441</v>
      </c>
    </row>
    <row r="245" spans="1:15" x14ac:dyDescent="0.25">
      <c r="A245">
        <v>-118</v>
      </c>
      <c r="B245">
        <v>355.95</v>
      </c>
      <c r="C245">
        <v>1.7470000000000001</v>
      </c>
      <c r="D245">
        <f t="shared" si="36"/>
        <v>5.9999999999997833E-3</v>
      </c>
      <c r="E245" s="6">
        <f t="shared" si="37"/>
        <v>2.5513889972730204</v>
      </c>
      <c r="F245" s="6">
        <f t="shared" si="38"/>
        <v>0.24229290498293096</v>
      </c>
      <c r="G245">
        <f t="shared" si="39"/>
        <v>-0.45881233056155785</v>
      </c>
      <c r="H245">
        <f t="shared" si="40"/>
        <v>-2.6499999999999773</v>
      </c>
      <c r="M245">
        <f t="shared" si="41"/>
        <v>5.934522100838506E-2</v>
      </c>
      <c r="N245">
        <f t="shared" si="42"/>
        <v>-9851.9720317345564</v>
      </c>
      <c r="O245">
        <f t="shared" si="43"/>
        <v>-4.6295499999999326</v>
      </c>
    </row>
    <row r="246" spans="1:15" x14ac:dyDescent="0.25">
      <c r="A246">
        <v>-117</v>
      </c>
      <c r="B246">
        <v>353.3</v>
      </c>
      <c r="C246">
        <v>1.7529999999999999</v>
      </c>
      <c r="D246">
        <f t="shared" si="36"/>
        <v>0</v>
      </c>
      <c r="E246" s="6">
        <f t="shared" si="37"/>
        <v>2.5481436374348454</v>
      </c>
      <c r="F246" s="6">
        <f t="shared" si="38"/>
        <v>0.2437819160937949</v>
      </c>
      <c r="G246">
        <f t="shared" si="39"/>
        <v>0</v>
      </c>
      <c r="H246">
        <f t="shared" si="40"/>
        <v>-2.6899999999999977</v>
      </c>
      <c r="M246">
        <f t="shared" si="41"/>
        <v>5.8711000818111682E-2</v>
      </c>
      <c r="N246">
        <f t="shared" si="42"/>
        <v>-9941.8980858436698</v>
      </c>
      <c r="O246">
        <f t="shared" si="43"/>
        <v>-4.7155699999999721</v>
      </c>
    </row>
    <row r="247" spans="1:15" x14ac:dyDescent="0.25">
      <c r="A247">
        <v>-116</v>
      </c>
      <c r="B247">
        <v>350.61</v>
      </c>
      <c r="C247">
        <v>1.7529999999999999</v>
      </c>
      <c r="D247">
        <f t="shared" si="36"/>
        <v>1.9000000000000128E-2</v>
      </c>
      <c r="E247" s="6">
        <f t="shared" si="37"/>
        <v>2.5448242987597278</v>
      </c>
      <c r="F247" s="6">
        <f t="shared" si="38"/>
        <v>0.2437819160937949</v>
      </c>
      <c r="G247">
        <f t="shared" si="39"/>
        <v>-1.3841845478410844</v>
      </c>
      <c r="H247">
        <f t="shared" si="40"/>
        <v>-2.7200000000000273</v>
      </c>
      <c r="M247">
        <f t="shared" si="41"/>
        <v>5.8071292983931426E-2</v>
      </c>
      <c r="N247">
        <f t="shared" si="42"/>
        <v>-10028.795851557577</v>
      </c>
      <c r="O247">
        <f t="shared" si="43"/>
        <v>-4.7681600000000399</v>
      </c>
    </row>
    <row r="248" spans="1:15" x14ac:dyDescent="0.25">
      <c r="A248">
        <v>-115</v>
      </c>
      <c r="B248">
        <v>347.89</v>
      </c>
      <c r="C248">
        <v>1.772</v>
      </c>
      <c r="D248">
        <f t="shared" si="36"/>
        <v>1.6999999999999904E-2</v>
      </c>
      <c r="E248" s="6">
        <f t="shared" si="37"/>
        <v>2.5414419452545256</v>
      </c>
      <c r="F248" s="6">
        <f t="shared" si="38"/>
        <v>0.24846371755103194</v>
      </c>
      <c r="G248">
        <f t="shared" si="39"/>
        <v>-1.1943666454390689</v>
      </c>
      <c r="H248">
        <f t="shared" si="40"/>
        <v>-2.7699999999999818</v>
      </c>
      <c r="M248">
        <f t="shared" si="41"/>
        <v>5.7426292232052416E-2</v>
      </c>
      <c r="N248">
        <f t="shared" si="42"/>
        <v>-10112.638856117044</v>
      </c>
      <c r="O248">
        <f t="shared" si="43"/>
        <v>-4.9084399999999748</v>
      </c>
    </row>
    <row r="249" spans="1:15" x14ac:dyDescent="0.25">
      <c r="A249">
        <v>-114</v>
      </c>
      <c r="B249">
        <v>345.12</v>
      </c>
      <c r="C249">
        <v>1.7889999999999999</v>
      </c>
      <c r="D249">
        <f t="shared" si="36"/>
        <v>3.6000000000000032E-2</v>
      </c>
      <c r="E249" s="6">
        <f t="shared" si="37"/>
        <v>2.5379701277584696</v>
      </c>
      <c r="F249" s="6">
        <f t="shared" si="38"/>
        <v>0.25261034056737297</v>
      </c>
      <c r="G249">
        <f t="shared" si="39"/>
        <v>-2.4456994364330509</v>
      </c>
      <c r="H249">
        <f t="shared" si="40"/>
        <v>-2.8000000000000114</v>
      </c>
      <c r="M249">
        <f t="shared" si="41"/>
        <v>5.6776194904804247E-2</v>
      </c>
      <c r="N249">
        <f t="shared" si="42"/>
        <v>-10193.40155714203</v>
      </c>
      <c r="O249">
        <f t="shared" si="43"/>
        <v>-5.0092000000000443</v>
      </c>
    </row>
    <row r="250" spans="1:15" x14ac:dyDescent="0.25">
      <c r="A250">
        <v>-113</v>
      </c>
      <c r="B250">
        <v>342.32</v>
      </c>
      <c r="C250">
        <v>1.825</v>
      </c>
      <c r="D250">
        <f t="shared" si="36"/>
        <v>5.2000000000000046E-2</v>
      </c>
      <c r="E250" s="6">
        <f t="shared" si="37"/>
        <v>2.5344322734758764</v>
      </c>
      <c r="F250" s="6">
        <f t="shared" si="38"/>
        <v>0.2612628687924935</v>
      </c>
      <c r="G250">
        <f t="shared" si="39"/>
        <v>-3.3843083951301467</v>
      </c>
      <c r="H250">
        <f t="shared" si="40"/>
        <v>-2.8299999999999841</v>
      </c>
      <c r="M250">
        <f t="shared" si="41"/>
        <v>5.6121198900968963E-2</v>
      </c>
      <c r="N250">
        <f t="shared" si="42"/>
        <v>-10271.05935041583</v>
      </c>
      <c r="O250">
        <f t="shared" si="43"/>
        <v>-5.1647499999999571</v>
      </c>
    </row>
    <row r="251" spans="1:15" x14ac:dyDescent="0.25">
      <c r="A251">
        <v>-112</v>
      </c>
      <c r="B251">
        <v>339.49</v>
      </c>
      <c r="C251">
        <v>1.877</v>
      </c>
      <c r="D251">
        <f t="shared" si="36"/>
        <v>4.8000000000000043E-2</v>
      </c>
      <c r="E251" s="6">
        <f t="shared" si="37"/>
        <v>2.5308269862489765</v>
      </c>
      <c r="F251" s="6">
        <f t="shared" si="38"/>
        <v>0.27346427262134632</v>
      </c>
      <c r="G251">
        <f t="shared" si="39"/>
        <v>-2.9639305401644647</v>
      </c>
      <c r="H251">
        <f t="shared" si="40"/>
        <v>-2.8799999999999955</v>
      </c>
      <c r="M251">
        <f t="shared" si="41"/>
        <v>5.5461503615633664E-2</v>
      </c>
      <c r="N251">
        <f t="shared" si="42"/>
        <v>-10345.588577383522</v>
      </c>
      <c r="O251">
        <f t="shared" si="43"/>
        <v>-5.4057599999999688</v>
      </c>
    </row>
    <row r="252" spans="1:15" x14ac:dyDescent="0.25">
      <c r="A252">
        <v>-111</v>
      </c>
      <c r="B252">
        <v>336.61</v>
      </c>
      <c r="C252">
        <v>1.925</v>
      </c>
      <c r="D252">
        <f t="shared" si="36"/>
        <v>2.6999999999999913E-2</v>
      </c>
      <c r="E252" s="6">
        <f t="shared" si="37"/>
        <v>2.5271270138391762</v>
      </c>
      <c r="F252" s="6">
        <f t="shared" si="38"/>
        <v>0.2844307338445195</v>
      </c>
      <c r="G252">
        <f t="shared" si="39"/>
        <v>-1.6097426628011244</v>
      </c>
      <c r="H252">
        <f t="shared" si="40"/>
        <v>-2.9000000000000341</v>
      </c>
      <c r="M252">
        <f t="shared" si="41"/>
        <v>5.4797309879582735E-2</v>
      </c>
      <c r="N252">
        <f t="shared" si="42"/>
        <v>-10416.966532362549</v>
      </c>
      <c r="O252">
        <f t="shared" si="43"/>
        <v>-5.5825000000000733</v>
      </c>
    </row>
    <row r="253" spans="1:15" x14ac:dyDescent="0.25">
      <c r="A253">
        <v>-110</v>
      </c>
      <c r="B253">
        <v>333.71</v>
      </c>
      <c r="C253">
        <v>1.952</v>
      </c>
      <c r="D253">
        <f t="shared" si="36"/>
        <v>9.000000000000119E-3</v>
      </c>
      <c r="E253" s="6">
        <f t="shared" si="37"/>
        <v>2.5233692209782803</v>
      </c>
      <c r="F253" s="6">
        <f t="shared" si="38"/>
        <v>0.29047981333067302</v>
      </c>
      <c r="G253">
        <f t="shared" si="39"/>
        <v>-0.51806462200467063</v>
      </c>
      <c r="H253">
        <f t="shared" si="40"/>
        <v>-2.9499999999999886</v>
      </c>
      <c r="M253">
        <f t="shared" si="41"/>
        <v>5.4128819898247839E-2</v>
      </c>
      <c r="N253">
        <f t="shared" si="42"/>
        <v>-10485.171469463186</v>
      </c>
      <c r="O253">
        <f t="shared" si="43"/>
        <v>-5.7584000000000026</v>
      </c>
    </row>
    <row r="254" spans="1:15" x14ac:dyDescent="0.25">
      <c r="A254">
        <v>-109</v>
      </c>
      <c r="B254">
        <v>330.76</v>
      </c>
      <c r="C254">
        <v>1.9610000000000001</v>
      </c>
      <c r="D254">
        <f t="shared" si="36"/>
        <v>4.0000000000000036E-3</v>
      </c>
      <c r="E254" s="6">
        <f t="shared" si="37"/>
        <v>2.5195129832576257</v>
      </c>
      <c r="F254" s="6">
        <f t="shared" si="38"/>
        <v>0.29247759366778409</v>
      </c>
      <c r="G254">
        <f t="shared" si="39"/>
        <v>-0.22591195124454586</v>
      </c>
      <c r="H254">
        <f t="shared" si="40"/>
        <v>-2.9699999999999704</v>
      </c>
      <c r="M254">
        <f t="shared" si="41"/>
        <v>5.3456237190234623E-2</v>
      </c>
      <c r="N254">
        <f t="shared" si="42"/>
        <v>-10550.182609216768</v>
      </c>
      <c r="O254">
        <f t="shared" si="43"/>
        <v>-5.8241699999999392</v>
      </c>
    </row>
    <row r="255" spans="1:15" x14ac:dyDescent="0.25">
      <c r="A255">
        <v>-108</v>
      </c>
      <c r="B255">
        <v>327.79</v>
      </c>
      <c r="C255">
        <v>1.9650000000000001</v>
      </c>
      <c r="D255">
        <f t="shared" si="36"/>
        <v>2.200000000000002E-2</v>
      </c>
      <c r="E255" s="6">
        <f t="shared" si="37"/>
        <v>2.5155957002684515</v>
      </c>
      <c r="F255" s="6">
        <f t="shared" si="38"/>
        <v>0.29336255471144551</v>
      </c>
      <c r="G255">
        <f t="shared" si="39"/>
        <v>-1.2028753825123797</v>
      </c>
      <c r="H255">
        <f t="shared" si="40"/>
        <v>-3.0200000000000387</v>
      </c>
      <c r="M255">
        <f t="shared" si="41"/>
        <v>5.2779766525444291E-2</v>
      </c>
      <c r="N255">
        <f t="shared" si="42"/>
        <v>-10611.980144909696</v>
      </c>
      <c r="O255">
        <f t="shared" si="43"/>
        <v>-5.9343000000001229</v>
      </c>
    </row>
    <row r="256" spans="1:15" x14ac:dyDescent="0.25">
      <c r="A256">
        <v>-107</v>
      </c>
      <c r="B256">
        <v>324.77</v>
      </c>
      <c r="C256">
        <v>1.9870000000000001</v>
      </c>
      <c r="D256">
        <f t="shared" si="36"/>
        <v>3.2999999999999918E-2</v>
      </c>
      <c r="E256" s="6">
        <f t="shared" si="37"/>
        <v>2.511575905309916</v>
      </c>
      <c r="F256" s="6">
        <f t="shared" si="38"/>
        <v>0.29819786710981516</v>
      </c>
      <c r="G256">
        <f t="shared" si="39"/>
        <v>-1.7514436174981107</v>
      </c>
      <c r="H256">
        <f t="shared" si="40"/>
        <v>-3.0399999999999636</v>
      </c>
      <c r="M256">
        <f t="shared" si="41"/>
        <v>5.209961386280916E-2</v>
      </c>
      <c r="N256">
        <f t="shared" si="42"/>
        <v>-10670.54524862124</v>
      </c>
      <c r="O256">
        <f t="shared" si="43"/>
        <v>-6.0404799999998886</v>
      </c>
    </row>
    <row r="257" spans="1:15" x14ac:dyDescent="0.25">
      <c r="A257">
        <v>-106</v>
      </c>
      <c r="B257">
        <v>321.73</v>
      </c>
      <c r="C257">
        <v>2.02</v>
      </c>
      <c r="D257">
        <f t="shared" si="36"/>
        <v>3.6999999999999922E-2</v>
      </c>
      <c r="E257" s="6">
        <f t="shared" si="37"/>
        <v>2.507491558965369</v>
      </c>
      <c r="F257" s="6">
        <f t="shared" si="38"/>
        <v>0.30535136944662378</v>
      </c>
      <c r="G257">
        <f t="shared" si="39"/>
        <v>-1.88693365483083</v>
      </c>
      <c r="H257">
        <f t="shared" si="40"/>
        <v>-3.0800000000000409</v>
      </c>
      <c r="M257">
        <f t="shared" si="41"/>
        <v>5.1415986287660857E-2</v>
      </c>
      <c r="N257">
        <f t="shared" si="42"/>
        <v>-10725.860076963338</v>
      </c>
      <c r="O257">
        <f t="shared" si="43"/>
        <v>-6.221600000000107</v>
      </c>
    </row>
    <row r="258" spans="1:15" x14ac:dyDescent="0.25">
      <c r="A258">
        <v>-105</v>
      </c>
      <c r="B258">
        <v>318.64999999999998</v>
      </c>
      <c r="C258">
        <v>2.0569999999999999</v>
      </c>
      <c r="D258">
        <f t="shared" si="36"/>
        <v>2.8999999999999915E-2</v>
      </c>
      <c r="E258" s="6">
        <f t="shared" si="37"/>
        <v>2.5033139228158845</v>
      </c>
      <c r="F258" s="6">
        <f t="shared" si="38"/>
        <v>0.313234291694724</v>
      </c>
      <c r="G258">
        <f t="shared" si="39"/>
        <v>-1.427399949556605</v>
      </c>
      <c r="H258">
        <f t="shared" si="40"/>
        <v>-3.1099999999999568</v>
      </c>
      <c r="M258">
        <f t="shared" si="41"/>
        <v>5.0729091948750166E-2</v>
      </c>
      <c r="N258">
        <f t="shared" si="42"/>
        <v>-10777.907776520593</v>
      </c>
      <c r="O258">
        <f t="shared" si="43"/>
        <v>-6.3972699999999216</v>
      </c>
    </row>
    <row r="259" spans="1:15" x14ac:dyDescent="0.25">
      <c r="A259">
        <v>-104</v>
      </c>
      <c r="B259">
        <v>315.54000000000002</v>
      </c>
      <c r="C259">
        <v>2.0859999999999999</v>
      </c>
      <c r="D259">
        <f t="shared" si="36"/>
        <v>1.2000000000000011E-2</v>
      </c>
      <c r="E259" s="6">
        <f t="shared" si="37"/>
        <v>2.4990544211971009</v>
      </c>
      <c r="F259" s="6">
        <f t="shared" si="38"/>
        <v>0.31931430409051204</v>
      </c>
      <c r="G259">
        <f t="shared" si="39"/>
        <v>-0.57355575492273447</v>
      </c>
      <c r="H259">
        <f t="shared" si="40"/>
        <v>-3.1400000000000432</v>
      </c>
      <c r="M259">
        <f t="shared" si="41"/>
        <v>5.0039139994937809E-2</v>
      </c>
      <c r="N259">
        <f t="shared" si="42"/>
        <v>-10826.672488988848</v>
      </c>
      <c r="O259">
        <f t="shared" si="43"/>
        <v>-6.5500400000000907</v>
      </c>
    </row>
    <row r="260" spans="1:15" x14ac:dyDescent="0.25">
      <c r="A260">
        <v>-103</v>
      </c>
      <c r="B260">
        <v>312.39999999999998</v>
      </c>
      <c r="C260">
        <v>2.0979999999999999</v>
      </c>
      <c r="D260">
        <f t="shared" ref="D260:D323" si="44">C261-C260</f>
        <v>-1.9999999999997797E-3</v>
      </c>
      <c r="E260" s="6">
        <f t="shared" ref="E260:E323" si="45">LOG(B260)</f>
        <v>2.4947110252052629</v>
      </c>
      <c r="F260" s="6">
        <f t="shared" ref="F260:F323" si="46">LOG(C260)</f>
        <v>0.32180548385753904</v>
      </c>
      <c r="G260">
        <f t="shared" ref="G260:G323" si="47">(F261-F260)/(E261-E260)</f>
        <v>9.3512688039414621E-2</v>
      </c>
      <c r="H260">
        <f t="shared" ref="H260:H323" si="48">B261-B260</f>
        <v>-3.1699999999999591</v>
      </c>
      <c r="M260">
        <f t="shared" ref="M260:M323" si="49">$K$39*((1-COS(RADIANS(A260))+($K$39/$K$38)*(1-SQRT(1-(($K$39/$K$38)^2)*SIN(RADIANS(A260))))))</f>
        <v>4.9346340511575056E-2</v>
      </c>
      <c r="N260">
        <f t="shared" ref="N260:N323" si="50">$K$39*($K$41^2)*((SIN(RADIANS(A260))))+($K$40/2)*(SIN(2*RADIANS(A260)))</f>
        <v>-10872.139356010737</v>
      </c>
      <c r="O260">
        <f t="shared" ref="O260:O323" si="51">(C260*100000)*((B261/100000)-(B260/100000))</f>
        <v>-6.6506599999998999</v>
      </c>
    </row>
    <row r="261" spans="1:15" x14ac:dyDescent="0.25">
      <c r="A261">
        <v>-102</v>
      </c>
      <c r="B261">
        <v>309.23</v>
      </c>
      <c r="C261">
        <v>2.0960000000000001</v>
      </c>
      <c r="D261">
        <f t="shared" si="44"/>
        <v>8.0000000000000071E-3</v>
      </c>
      <c r="E261" s="6">
        <f t="shared" si="45"/>
        <v>2.4902816204417575</v>
      </c>
      <c r="F261" s="6">
        <f t="shared" si="46"/>
        <v>0.32139127831168907</v>
      </c>
      <c r="G261">
        <f t="shared" si="47"/>
        <v>-0.36622333109724781</v>
      </c>
      <c r="H261">
        <f t="shared" si="48"/>
        <v>-3.2000000000000455</v>
      </c>
      <c r="M261">
        <f t="shared" si="49"/>
        <v>4.8650904456593799E-2</v>
      </c>
      <c r="N261">
        <f t="shared" si="50"/>
        <v>-10914.294523706736</v>
      </c>
      <c r="O261">
        <f t="shared" si="51"/>
        <v>-6.7072000000000722</v>
      </c>
    </row>
    <row r="262" spans="1:15" x14ac:dyDescent="0.25">
      <c r="A262">
        <v>-101</v>
      </c>
      <c r="B262">
        <v>306.02999999999997</v>
      </c>
      <c r="C262">
        <v>2.1040000000000001</v>
      </c>
      <c r="D262">
        <f t="shared" si="44"/>
        <v>1.6999999999999904E-2</v>
      </c>
      <c r="E262" s="6">
        <f t="shared" si="45"/>
        <v>2.4857640022849474</v>
      </c>
      <c r="F262" s="6">
        <f t="shared" si="46"/>
        <v>0.32304573548170146</v>
      </c>
      <c r="G262">
        <f t="shared" si="47"/>
        <v>-0.75842737290360418</v>
      </c>
      <c r="H262">
        <f t="shared" si="48"/>
        <v>-3.2299999999999613</v>
      </c>
      <c r="M262">
        <f t="shared" si="49"/>
        <v>4.7953043596325268E-2</v>
      </c>
      <c r="N262">
        <f t="shared" si="50"/>
        <v>-10953.125146900358</v>
      </c>
      <c r="O262">
        <f t="shared" si="51"/>
        <v>-6.7959199999998798</v>
      </c>
    </row>
    <row r="263" spans="1:15" x14ac:dyDescent="0.25">
      <c r="A263">
        <v>-100</v>
      </c>
      <c r="B263">
        <v>302.8</v>
      </c>
      <c r="C263">
        <v>2.121</v>
      </c>
      <c r="D263">
        <f t="shared" si="44"/>
        <v>2.8999999999999915E-2</v>
      </c>
      <c r="E263" s="6">
        <f t="shared" si="45"/>
        <v>2.4811558708280352</v>
      </c>
      <c r="F263" s="6">
        <f t="shared" si="46"/>
        <v>0.32654066851656183</v>
      </c>
      <c r="G263">
        <f t="shared" si="47"/>
        <v>-1.2545701924083399</v>
      </c>
      <c r="H263">
        <f t="shared" si="48"/>
        <v>-3.2599999999999909</v>
      </c>
      <c r="M263">
        <f t="shared" si="49"/>
        <v>4.7252970441066917E-2</v>
      </c>
      <c r="N263">
        <f t="shared" si="50"/>
        <v>-10988.619393036151</v>
      </c>
      <c r="O263">
        <f t="shared" si="51"/>
        <v>-6.9144600000000533</v>
      </c>
    </row>
    <row r="264" spans="1:15" x14ac:dyDescent="0.25">
      <c r="A264">
        <v>-99</v>
      </c>
      <c r="B264">
        <v>299.54000000000002</v>
      </c>
      <c r="C264">
        <v>2.15</v>
      </c>
      <c r="D264">
        <f t="shared" si="44"/>
        <v>3.9000000000000146E-2</v>
      </c>
      <c r="E264" s="6">
        <f t="shared" si="45"/>
        <v>2.4764548254543031</v>
      </c>
      <c r="F264" s="6">
        <f t="shared" si="46"/>
        <v>0.33243845991560533</v>
      </c>
      <c r="G264">
        <f t="shared" si="47"/>
        <v>-1.6327095023042846</v>
      </c>
      <c r="H264">
        <f t="shared" si="48"/>
        <v>-3.2800000000000296</v>
      </c>
      <c r="M264">
        <f t="shared" si="49"/>
        <v>4.6550898180417112E-2</v>
      </c>
      <c r="N264">
        <f t="shared" si="50"/>
        <v>-11020.766445789346</v>
      </c>
      <c r="O264">
        <f t="shared" si="51"/>
        <v>-7.0520000000000778</v>
      </c>
    </row>
    <row r="265" spans="1:15" x14ac:dyDescent="0.25">
      <c r="A265">
        <v>-98</v>
      </c>
      <c r="B265">
        <v>296.26</v>
      </c>
      <c r="C265">
        <v>2.1890000000000001</v>
      </c>
      <c r="D265">
        <f t="shared" si="44"/>
        <v>4.7000000000000153E-2</v>
      </c>
      <c r="E265" s="6">
        <f t="shared" si="45"/>
        <v>2.4716730185000912</v>
      </c>
      <c r="F265" s="6">
        <f t="shared" si="46"/>
        <v>0.34024576156793168</v>
      </c>
      <c r="G265">
        <f t="shared" si="47"/>
        <v>-1.8907689513557497</v>
      </c>
      <c r="H265">
        <f t="shared" si="48"/>
        <v>-3.3100000000000023</v>
      </c>
      <c r="M265">
        <f t="shared" si="49"/>
        <v>4.5847040618397214E-2</v>
      </c>
      <c r="N265">
        <f t="shared" si="50"/>
        <v>-11049.556508366</v>
      </c>
      <c r="O265">
        <f t="shared" si="51"/>
        <v>-7.2455899999999742</v>
      </c>
    </row>
    <row r="266" spans="1:15" x14ac:dyDescent="0.25">
      <c r="A266">
        <v>-97</v>
      </c>
      <c r="B266">
        <v>292.95</v>
      </c>
      <c r="C266">
        <v>2.2360000000000002</v>
      </c>
      <c r="D266">
        <f t="shared" si="44"/>
        <v>4.1999999999999815E-2</v>
      </c>
      <c r="E266" s="6">
        <f t="shared" si="45"/>
        <v>2.4667935023435357</v>
      </c>
      <c r="F266" s="6">
        <f t="shared" si="46"/>
        <v>0.3494717992143857</v>
      </c>
      <c r="G266">
        <f t="shared" si="47"/>
        <v>-1.6228923191018576</v>
      </c>
      <c r="H266">
        <f t="shared" si="48"/>
        <v>-3.339999999999975</v>
      </c>
      <c r="M266">
        <f t="shared" si="49"/>
        <v>4.5141612108380795E-2</v>
      </c>
      <c r="N266">
        <f t="shared" si="50"/>
        <v>-11074.98080649268</v>
      </c>
      <c r="O266">
        <f t="shared" si="51"/>
        <v>-7.4682399999999642</v>
      </c>
    </row>
    <row r="267" spans="1:15" x14ac:dyDescent="0.25">
      <c r="A267">
        <v>-96</v>
      </c>
      <c r="B267">
        <v>289.61</v>
      </c>
      <c r="C267">
        <v>2.278</v>
      </c>
      <c r="D267">
        <f t="shared" si="44"/>
        <v>4.0000000000000036E-2</v>
      </c>
      <c r="E267" s="6">
        <f t="shared" si="45"/>
        <v>2.4618135536226196</v>
      </c>
      <c r="F267" s="6">
        <f t="shared" si="46"/>
        <v>0.35755371974308159</v>
      </c>
      <c r="G267">
        <f t="shared" si="47"/>
        <v>-1.4871865508012847</v>
      </c>
      <c r="H267">
        <f t="shared" si="48"/>
        <v>-3.3700000000000045</v>
      </c>
      <c r="M267">
        <f t="shared" si="49"/>
        <v>4.4434827487849687E-2</v>
      </c>
      <c r="N267">
        <f t="shared" si="50"/>
        <v>-11097.031591094717</v>
      </c>
      <c r="O267">
        <f t="shared" si="51"/>
        <v>-7.6768599999999516</v>
      </c>
    </row>
    <row r="268" spans="1:15" x14ac:dyDescent="0.25">
      <c r="A268">
        <v>-95</v>
      </c>
      <c r="B268">
        <v>286.24</v>
      </c>
      <c r="C268">
        <v>2.3180000000000001</v>
      </c>
      <c r="D268">
        <f t="shared" si="44"/>
        <v>4.0999999999999925E-2</v>
      </c>
      <c r="E268" s="6">
        <f t="shared" si="45"/>
        <v>2.4567303232232978</v>
      </c>
      <c r="F268" s="6">
        <f t="shared" si="46"/>
        <v>0.3651134316275772</v>
      </c>
      <c r="G268">
        <f t="shared" si="47"/>
        <v>-1.4760273026663708</v>
      </c>
      <c r="H268">
        <f t="shared" si="48"/>
        <v>-3.3799999999999955</v>
      </c>
      <c r="M268">
        <f t="shared" si="49"/>
        <v>4.3726902012996796E-2</v>
      </c>
      <c r="N268">
        <f t="shared" si="50"/>
        <v>-11115.702140662243</v>
      </c>
      <c r="O268">
        <f t="shared" si="51"/>
        <v>-7.8348400000000149</v>
      </c>
    </row>
    <row r="269" spans="1:15" x14ac:dyDescent="0.25">
      <c r="A269">
        <v>-94</v>
      </c>
      <c r="B269">
        <v>282.86</v>
      </c>
      <c r="C269">
        <v>2.359</v>
      </c>
      <c r="D269">
        <f t="shared" si="44"/>
        <v>4.4000000000000039E-2</v>
      </c>
      <c r="E269" s="6">
        <f t="shared" si="45"/>
        <v>2.4515715370380673</v>
      </c>
      <c r="F269" s="6">
        <f t="shared" si="46"/>
        <v>0.37272794088559547</v>
      </c>
      <c r="G269">
        <f t="shared" si="47"/>
        <v>-1.5236729207148028</v>
      </c>
      <c r="H269">
        <f t="shared" si="48"/>
        <v>-3.410000000000025</v>
      </c>
      <c r="M269">
        <f t="shared" si="49"/>
        <v>4.3018051293195587E-2</v>
      </c>
      <c r="N269">
        <f t="shared" si="50"/>
        <v>-11130.986763303257</v>
      </c>
      <c r="O269">
        <f t="shared" si="51"/>
        <v>-8.0441900000001052</v>
      </c>
    </row>
    <row r="270" spans="1:15" x14ac:dyDescent="0.25">
      <c r="A270">
        <v>-93</v>
      </c>
      <c r="B270">
        <v>279.45</v>
      </c>
      <c r="C270">
        <v>2.403</v>
      </c>
      <c r="D270">
        <f t="shared" si="44"/>
        <v>4.9999999999999822E-2</v>
      </c>
      <c r="E270" s="6">
        <f t="shared" si="45"/>
        <v>2.4463041139519239</v>
      </c>
      <c r="F270" s="6">
        <f t="shared" si="46"/>
        <v>0.3807537708039001</v>
      </c>
      <c r="G270">
        <f t="shared" si="47"/>
        <v>-1.6675069133233928</v>
      </c>
      <c r="H270">
        <f t="shared" si="48"/>
        <v>-3.4300000000000068</v>
      </c>
      <c r="M270">
        <f t="shared" si="49"/>
        <v>4.2308491225355967E-2</v>
      </c>
      <c r="N270">
        <f t="shared" si="50"/>
        <v>-11142.880798483124</v>
      </c>
      <c r="O270">
        <f t="shared" si="51"/>
        <v>-8.242289999999926</v>
      </c>
    </row>
    <row r="271" spans="1:15" x14ac:dyDescent="0.25">
      <c r="A271">
        <v>-92</v>
      </c>
      <c r="B271">
        <v>276.02</v>
      </c>
      <c r="C271">
        <v>2.4529999999999998</v>
      </c>
      <c r="D271">
        <f t="shared" si="44"/>
        <v>5.600000000000005E-2</v>
      </c>
      <c r="E271" s="6">
        <f t="shared" si="45"/>
        <v>2.4409405515396636</v>
      </c>
      <c r="F271" s="6">
        <f t="shared" si="46"/>
        <v>0.38969754820638569</v>
      </c>
      <c r="G271">
        <f t="shared" si="47"/>
        <v>-1.7946211132373777</v>
      </c>
      <c r="H271">
        <f t="shared" si="48"/>
        <v>-3.4499999999999886</v>
      </c>
      <c r="M271">
        <f t="shared" si="49"/>
        <v>4.1598437928186842E-2</v>
      </c>
      <c r="N271">
        <f t="shared" si="50"/>
        <v>-11151.380618449915</v>
      </c>
      <c r="O271">
        <f t="shared" si="51"/>
        <v>-8.4628500000000582</v>
      </c>
    </row>
    <row r="272" spans="1:15" x14ac:dyDescent="0.25">
      <c r="A272">
        <v>-91</v>
      </c>
      <c r="B272">
        <v>272.57</v>
      </c>
      <c r="C272">
        <v>2.5089999999999999</v>
      </c>
      <c r="D272">
        <f t="shared" si="44"/>
        <v>6.3000000000000167E-2</v>
      </c>
      <c r="E272" s="6">
        <f t="shared" si="45"/>
        <v>2.4354780541713246</v>
      </c>
      <c r="F272" s="6">
        <f t="shared" si="46"/>
        <v>0.39950066131461054</v>
      </c>
      <c r="G272">
        <f t="shared" si="47"/>
        <v>-1.9299904404747343</v>
      </c>
      <c r="H272">
        <f t="shared" si="48"/>
        <v>-3.4800000000000182</v>
      </c>
      <c r="M272">
        <f t="shared" si="49"/>
        <v>4.0888107676385031E-2</v>
      </c>
      <c r="N272">
        <f t="shared" si="50"/>
        <v>-11156.483629345217</v>
      </c>
      <c r="O272">
        <f t="shared" si="51"/>
        <v>-8.7313200000000482</v>
      </c>
    </row>
    <row r="273" spans="1:15" x14ac:dyDescent="0.25">
      <c r="A273">
        <v>-90</v>
      </c>
      <c r="B273">
        <v>269.08999999999997</v>
      </c>
      <c r="C273">
        <v>2.5720000000000001</v>
      </c>
      <c r="D273">
        <f t="shared" si="44"/>
        <v>6.2999999999999723E-2</v>
      </c>
      <c r="E273" s="6">
        <f t="shared" si="45"/>
        <v>2.4298975586871476</v>
      </c>
      <c r="F273" s="6">
        <f t="shared" si="46"/>
        <v>0.41027096425218446</v>
      </c>
      <c r="G273">
        <f t="shared" si="47"/>
        <v>-1.8537221196611939</v>
      </c>
      <c r="H273">
        <f t="shared" si="48"/>
        <v>-3.4899999999999523</v>
      </c>
      <c r="M273">
        <f t="shared" si="49"/>
        <v>4.0177716834770831E-2</v>
      </c>
      <c r="N273">
        <f t="shared" si="50"/>
        <v>-11158.188272000001</v>
      </c>
      <c r="O273">
        <f t="shared" si="51"/>
        <v>-8.976279999999786</v>
      </c>
    </row>
    <row r="274" spans="1:15" x14ac:dyDescent="0.25">
      <c r="A274">
        <v>-89</v>
      </c>
      <c r="B274">
        <v>265.60000000000002</v>
      </c>
      <c r="C274">
        <v>2.6349999999999998</v>
      </c>
      <c r="D274">
        <f t="shared" si="44"/>
        <v>5.9000000000000163E-2</v>
      </c>
      <c r="E274" s="6">
        <f t="shared" si="45"/>
        <v>2.42422807069598</v>
      </c>
      <c r="F274" s="6">
        <f t="shared" si="46"/>
        <v>0.42078061954856538</v>
      </c>
      <c r="G274">
        <f t="shared" si="47"/>
        <v>-1.6645213878356813</v>
      </c>
      <c r="H274">
        <f t="shared" si="48"/>
        <v>-3.5100000000000477</v>
      </c>
      <c r="M274">
        <f t="shared" si="49"/>
        <v>3.9467481792390152E-2</v>
      </c>
      <c r="N274">
        <f t="shared" si="50"/>
        <v>-11156.494022415336</v>
      </c>
      <c r="O274">
        <f t="shared" si="51"/>
        <v>-9.2488500000001537</v>
      </c>
    </row>
    <row r="275" spans="1:15" x14ac:dyDescent="0.25">
      <c r="A275">
        <v>-88</v>
      </c>
      <c r="B275">
        <v>262.08999999999997</v>
      </c>
      <c r="C275">
        <v>2.694</v>
      </c>
      <c r="D275">
        <f t="shared" si="44"/>
        <v>4.7000000000000153E-2</v>
      </c>
      <c r="E275" s="6">
        <f t="shared" si="45"/>
        <v>2.4184504508295834</v>
      </c>
      <c r="F275" s="6">
        <f t="shared" si="46"/>
        <v>0.43039759138696682</v>
      </c>
      <c r="G275">
        <f t="shared" si="47"/>
        <v>-1.2791281876126521</v>
      </c>
      <c r="H275">
        <f t="shared" si="48"/>
        <v>-3.5199999999999818</v>
      </c>
      <c r="M275">
        <f t="shared" si="49"/>
        <v>3.8757618896603264E-2</v>
      </c>
      <c r="N275">
        <f t="shared" si="50"/>
        <v>-11151.401391927797</v>
      </c>
      <c r="O275">
        <f t="shared" si="51"/>
        <v>-9.4828799999999962</v>
      </c>
    </row>
    <row r="276" spans="1:15" x14ac:dyDescent="0.25">
      <c r="A276">
        <v>-87</v>
      </c>
      <c r="B276">
        <v>258.57</v>
      </c>
      <c r="C276">
        <v>2.7410000000000001</v>
      </c>
      <c r="D276">
        <f t="shared" si="44"/>
        <v>4.2999999999999705E-2</v>
      </c>
      <c r="E276" s="6">
        <f t="shared" si="45"/>
        <v>2.4125781354312723</v>
      </c>
      <c r="F276" s="6">
        <f t="shared" si="46"/>
        <v>0.43790903553949839</v>
      </c>
      <c r="G276">
        <f t="shared" si="47"/>
        <v>-1.1291712649414984</v>
      </c>
      <c r="H276">
        <f t="shared" si="48"/>
        <v>-3.539999999999992</v>
      </c>
      <c r="M276">
        <f t="shared" si="49"/>
        <v>3.8048344387180341E-2</v>
      </c>
      <c r="N276">
        <f t="shared" si="50"/>
        <v>-11142.911927059484</v>
      </c>
      <c r="O276">
        <f t="shared" si="51"/>
        <v>-9.7031399999999088</v>
      </c>
    </row>
    <row r="277" spans="1:15" x14ac:dyDescent="0.25">
      <c r="A277">
        <v>-86</v>
      </c>
      <c r="B277">
        <v>255.03</v>
      </c>
      <c r="C277">
        <v>2.7839999999999998</v>
      </c>
      <c r="D277">
        <f t="shared" si="44"/>
        <v>3.7000000000000366E-2</v>
      </c>
      <c r="E277" s="6">
        <f t="shared" si="45"/>
        <v>2.406591270897152</v>
      </c>
      <c r="F277" s="6">
        <f t="shared" si="46"/>
        <v>0.44466923093852445</v>
      </c>
      <c r="G277">
        <f t="shared" si="47"/>
        <v>-0.93919271567318163</v>
      </c>
      <c r="H277">
        <f t="shared" si="48"/>
        <v>-3.5600000000000023</v>
      </c>
      <c r="M277">
        <f t="shared" si="49"/>
        <v>3.7339874330423788E-2</v>
      </c>
      <c r="N277">
        <f t="shared" si="50"/>
        <v>-11131.028209052723</v>
      </c>
      <c r="O277">
        <f t="shared" si="51"/>
        <v>-9.9110400000000602</v>
      </c>
    </row>
    <row r="278" spans="1:15" x14ac:dyDescent="0.25">
      <c r="A278">
        <v>-85</v>
      </c>
      <c r="B278">
        <v>251.47</v>
      </c>
      <c r="C278">
        <v>2.8210000000000002</v>
      </c>
      <c r="D278">
        <f t="shared" si="44"/>
        <v>4.0999999999999925E-2</v>
      </c>
      <c r="E278" s="6">
        <f t="shared" si="45"/>
        <v>2.4004861817912042</v>
      </c>
      <c r="F278" s="6">
        <f t="shared" si="46"/>
        <v>0.45040308615536628</v>
      </c>
      <c r="G278">
        <f t="shared" si="47"/>
        <v>-1.0091612569127069</v>
      </c>
      <c r="H278">
        <f t="shared" si="48"/>
        <v>-3.5699999999999932</v>
      </c>
      <c r="M278">
        <f t="shared" si="49"/>
        <v>3.6632424553337428E-2</v>
      </c>
      <c r="N278">
        <f t="shared" si="50"/>
        <v>-11115.753853089553</v>
      </c>
      <c r="O278">
        <f t="shared" si="51"/>
        <v>-10.070970000000015</v>
      </c>
    </row>
    <row r="279" spans="1:15" x14ac:dyDescent="0.25">
      <c r="A279">
        <v>-84</v>
      </c>
      <c r="B279">
        <v>247.9</v>
      </c>
      <c r="C279">
        <v>2.8620000000000001</v>
      </c>
      <c r="D279">
        <f t="shared" si="44"/>
        <v>4.8000000000000043E-2</v>
      </c>
      <c r="E279" s="6">
        <f t="shared" si="45"/>
        <v>2.3942765267678214</v>
      </c>
      <c r="F279" s="6">
        <f t="shared" si="46"/>
        <v>0.45666962942375755</v>
      </c>
      <c r="G279">
        <f t="shared" si="47"/>
        <v>-1.1433876525534106</v>
      </c>
      <c r="H279">
        <f t="shared" si="48"/>
        <v>-3.5800000000000125</v>
      </c>
      <c r="M279">
        <f t="shared" si="49"/>
        <v>3.5926210577862695E-2</v>
      </c>
      <c r="N279">
        <f t="shared" si="50"/>
        <v>-11097.093507196241</v>
      </c>
      <c r="O279">
        <f t="shared" si="51"/>
        <v>-10.24595999999997</v>
      </c>
    </row>
    <row r="280" spans="1:15" x14ac:dyDescent="0.25">
      <c r="A280">
        <v>-83</v>
      </c>
      <c r="B280">
        <v>244.32</v>
      </c>
      <c r="C280">
        <v>2.91</v>
      </c>
      <c r="D280">
        <f t="shared" si="44"/>
        <v>6.1999999999999833E-2</v>
      </c>
      <c r="E280" s="6">
        <f t="shared" si="45"/>
        <v>2.3879590197123459</v>
      </c>
      <c r="F280" s="6">
        <f t="shared" si="46"/>
        <v>0.46389298898590731</v>
      </c>
      <c r="G280">
        <f t="shared" si="47"/>
        <v>-1.4241865639583779</v>
      </c>
      <c r="H280">
        <f t="shared" si="48"/>
        <v>-3.5900000000000034</v>
      </c>
      <c r="M280">
        <f t="shared" si="49"/>
        <v>3.5221447555201797E-2</v>
      </c>
      <c r="N280">
        <f t="shared" si="50"/>
        <v>-11075.052850833188</v>
      </c>
      <c r="O280">
        <f t="shared" si="51"/>
        <v>-10.446900000000049</v>
      </c>
    </row>
    <row r="281" spans="1:15" x14ac:dyDescent="0.25">
      <c r="A281">
        <v>-82</v>
      </c>
      <c r="B281">
        <v>240.73</v>
      </c>
      <c r="C281">
        <v>2.972</v>
      </c>
      <c r="D281">
        <f t="shared" si="44"/>
        <v>6.899999999999995E-2</v>
      </c>
      <c r="E281" s="6">
        <f t="shared" si="45"/>
        <v>2.3815302158362703</v>
      </c>
      <c r="F281" s="6">
        <f t="shared" si="46"/>
        <v>0.47304880508853769</v>
      </c>
      <c r="G281">
        <f t="shared" si="47"/>
        <v>-1.5189835704544181</v>
      </c>
      <c r="H281">
        <f t="shared" si="48"/>
        <v>-3.6099999999999852</v>
      </c>
      <c r="M281">
        <f t="shared" si="49"/>
        <v>3.4518350200247898E-2</v>
      </c>
      <c r="N281">
        <f t="shared" si="50"/>
        <v>-11049.638593170563</v>
      </c>
      <c r="O281">
        <f t="shared" si="51"/>
        <v>-10.728919999999954</v>
      </c>
    </row>
    <row r="282" spans="1:15" x14ac:dyDescent="0.25">
      <c r="A282">
        <v>-81</v>
      </c>
      <c r="B282">
        <v>237.12</v>
      </c>
      <c r="C282">
        <v>3.0409999999999999</v>
      </c>
      <c r="D282">
        <f t="shared" si="44"/>
        <v>6.4999999999999947E-2</v>
      </c>
      <c r="E282" s="6">
        <f t="shared" si="45"/>
        <v>2.3749681862992342</v>
      </c>
      <c r="F282" s="6">
        <f t="shared" si="46"/>
        <v>0.48301642014413215</v>
      </c>
      <c r="G282">
        <f t="shared" si="47"/>
        <v>-1.3785744303633543</v>
      </c>
      <c r="H282">
        <f t="shared" si="48"/>
        <v>-3.6100000000000136</v>
      </c>
      <c r="M282">
        <f t="shared" si="49"/>
        <v>3.3817132726142313E-2</v>
      </c>
      <c r="N282">
        <f t="shared" si="50"/>
        <v>-11020.858471050271</v>
      </c>
      <c r="O282">
        <f t="shared" si="51"/>
        <v>-10.978009999999953</v>
      </c>
    </row>
    <row r="283" spans="1:15" x14ac:dyDescent="0.25">
      <c r="A283">
        <v>-80</v>
      </c>
      <c r="B283">
        <v>233.51</v>
      </c>
      <c r="C283">
        <v>3.1059999999999999</v>
      </c>
      <c r="D283">
        <f t="shared" si="44"/>
        <v>6.0999999999999943E-2</v>
      </c>
      <c r="E283" s="6">
        <f t="shared" si="45"/>
        <v>2.3683054838392832</v>
      </c>
      <c r="F283" s="6">
        <f t="shared" si="46"/>
        <v>0.49220145139253968</v>
      </c>
      <c r="G283">
        <f t="shared" si="47"/>
        <v>-1.2482962075347466</v>
      </c>
      <c r="H283">
        <f t="shared" si="48"/>
        <v>-3.6099999999999852</v>
      </c>
      <c r="M283">
        <f t="shared" si="49"/>
        <v>3.3118008778978782E-2</v>
      </c>
      <c r="N283">
        <f t="shared" si="50"/>
        <v>-10988.721246634836</v>
      </c>
      <c r="O283">
        <f t="shared" si="51"/>
        <v>-11.212659999999953</v>
      </c>
    </row>
    <row r="284" spans="1:15" x14ac:dyDescent="0.25">
      <c r="A284">
        <v>-79</v>
      </c>
      <c r="B284">
        <v>229.9</v>
      </c>
      <c r="C284">
        <v>3.1669999999999998</v>
      </c>
      <c r="D284">
        <f t="shared" si="44"/>
        <v>5.400000000000027E-2</v>
      </c>
      <c r="E284" s="6">
        <f t="shared" si="45"/>
        <v>2.3615389712692791</v>
      </c>
      <c r="F284" s="6">
        <f t="shared" si="46"/>
        <v>0.50064806337191192</v>
      </c>
      <c r="G284">
        <f t="shared" si="47"/>
        <v>-1.062307201873852</v>
      </c>
      <c r="H284">
        <f t="shared" si="48"/>
        <v>-3.6299999999999955</v>
      </c>
      <c r="M284">
        <f t="shared" si="49"/>
        <v>3.2421191372674518E-2</v>
      </c>
      <c r="N284">
        <f t="shared" si="50"/>
        <v>-10953.236704743878</v>
      </c>
      <c r="O284">
        <f t="shared" si="51"/>
        <v>-11.496209999999987</v>
      </c>
    </row>
    <row r="285" spans="1:15" x14ac:dyDescent="0.25">
      <c r="A285">
        <v>-78</v>
      </c>
      <c r="B285">
        <v>226.27</v>
      </c>
      <c r="C285">
        <v>3.2210000000000001</v>
      </c>
      <c r="D285">
        <f t="shared" si="44"/>
        <v>5.600000000000005E-2</v>
      </c>
      <c r="E285" s="6">
        <f t="shared" si="45"/>
        <v>2.3546269768529489</v>
      </c>
      <c r="F285" s="6">
        <f t="shared" si="46"/>
        <v>0.50799072481969143</v>
      </c>
      <c r="G285">
        <f t="shared" si="47"/>
        <v>-1.0687350243951959</v>
      </c>
      <c r="H285">
        <f t="shared" si="48"/>
        <v>-3.6200000000000045</v>
      </c>
      <c r="M285">
        <f t="shared" si="49"/>
        <v>3.1726892824028186E-2</v>
      </c>
      <c r="N285">
        <f t="shared" si="50"/>
        <v>-10914.415649879043</v>
      </c>
      <c r="O285">
        <f t="shared" si="51"/>
        <v>-11.660020000000038</v>
      </c>
    </row>
    <row r="286" spans="1:15" x14ac:dyDescent="0.25">
      <c r="A286">
        <v>-77</v>
      </c>
      <c r="B286">
        <v>222.65</v>
      </c>
      <c r="C286">
        <v>3.2770000000000001</v>
      </c>
      <c r="D286">
        <f t="shared" si="44"/>
        <v>6.1999999999999833E-2</v>
      </c>
      <c r="E286" s="6">
        <f t="shared" si="45"/>
        <v>2.3476226994672418</v>
      </c>
      <c r="F286" s="6">
        <f t="shared" si="46"/>
        <v>0.51547644138237581</v>
      </c>
      <c r="G286">
        <f t="shared" si="47"/>
        <v>-1.140224593015478</v>
      </c>
      <c r="H286">
        <f t="shared" si="48"/>
        <v>-3.6299999999999955</v>
      </c>
      <c r="M286">
        <f t="shared" si="49"/>
        <v>3.1035324687984447E-2</v>
      </c>
      <c r="N286">
        <f t="shared" si="50"/>
        <v>-10872.269902938251</v>
      </c>
      <c r="O286">
        <f t="shared" si="51"/>
        <v>-11.895509999999987</v>
      </c>
    </row>
    <row r="287" spans="1:15" x14ac:dyDescent="0.25">
      <c r="A287">
        <v>-76</v>
      </c>
      <c r="B287">
        <v>219.02</v>
      </c>
      <c r="C287">
        <v>3.339</v>
      </c>
      <c r="D287">
        <f t="shared" si="44"/>
        <v>7.3999999999999844E-2</v>
      </c>
      <c r="E287" s="6">
        <f t="shared" si="45"/>
        <v>2.3404837746257177</v>
      </c>
      <c r="F287" s="6">
        <f t="shared" si="46"/>
        <v>0.52361641905437073</v>
      </c>
      <c r="G287">
        <f t="shared" si="47"/>
        <v>-1.3079614486502917</v>
      </c>
      <c r="H287">
        <f t="shared" si="48"/>
        <v>-3.6400000000000148</v>
      </c>
      <c r="M287">
        <f t="shared" si="49"/>
        <v>3.0346697693124855E-2</v>
      </c>
      <c r="N287">
        <f t="shared" si="50"/>
        <v>-10826.812297620245</v>
      </c>
      <c r="O287">
        <f t="shared" si="51"/>
        <v>-12.153960000000078</v>
      </c>
    </row>
    <row r="288" spans="1:15" x14ac:dyDescent="0.25">
      <c r="A288">
        <v>-75</v>
      </c>
      <c r="B288">
        <v>215.38</v>
      </c>
      <c r="C288">
        <v>3.4129999999999998</v>
      </c>
      <c r="D288">
        <f t="shared" si="44"/>
        <v>7.9000000000000181E-2</v>
      </c>
      <c r="E288" s="6">
        <f t="shared" si="45"/>
        <v>2.3332053726253439</v>
      </c>
      <c r="F288" s="6">
        <f t="shared" si="46"/>
        <v>0.53313628827863879</v>
      </c>
      <c r="G288">
        <f t="shared" si="47"/>
        <v>-1.3462488743452965</v>
      </c>
      <c r="H288">
        <f t="shared" si="48"/>
        <v>-3.6299999999999955</v>
      </c>
      <c r="M288">
        <f t="shared" si="49"/>
        <v>2.9661221677404984E-2</v>
      </c>
      <c r="N288">
        <f t="shared" si="50"/>
        <v>-10778.056676520593</v>
      </c>
      <c r="O288">
        <f t="shared" si="51"/>
        <v>-12.389189999999987</v>
      </c>
    </row>
    <row r="289" spans="1:15" x14ac:dyDescent="0.25">
      <c r="A289">
        <v>-74</v>
      </c>
      <c r="B289">
        <v>211.75</v>
      </c>
      <c r="C289">
        <v>3.492</v>
      </c>
      <c r="D289">
        <f t="shared" si="44"/>
        <v>8.3000000000000185E-2</v>
      </c>
      <c r="E289" s="6">
        <f t="shared" si="45"/>
        <v>2.3258234190027447</v>
      </c>
      <c r="F289" s="6">
        <f t="shared" si="46"/>
        <v>0.54307423503353214</v>
      </c>
      <c r="G289">
        <f t="shared" si="47"/>
        <v>-1.3585022753724871</v>
      </c>
      <c r="H289">
        <f t="shared" si="48"/>
        <v>-3.6299999999999955</v>
      </c>
      <c r="M289">
        <f t="shared" si="49"/>
        <v>2.8979105524157129E-2</v>
      </c>
      <c r="N289">
        <f t="shared" si="50"/>
        <v>-10726.017886920225</v>
      </c>
      <c r="O289">
        <f t="shared" si="51"/>
        <v>-12.675959999999986</v>
      </c>
    </row>
    <row r="290" spans="1:15" x14ac:dyDescent="0.25">
      <c r="A290">
        <v>-73</v>
      </c>
      <c r="B290">
        <v>208.12</v>
      </c>
      <c r="C290">
        <v>3.5750000000000002</v>
      </c>
      <c r="D290">
        <f t="shared" si="44"/>
        <v>8.3999999999999631E-2</v>
      </c>
      <c r="E290" s="6">
        <f t="shared" si="45"/>
        <v>2.318313817223999</v>
      </c>
      <c r="F290" s="6">
        <f t="shared" si="46"/>
        <v>0.55327604613709946</v>
      </c>
      <c r="G290">
        <f t="shared" si="47"/>
        <v>-1.3199036242810787</v>
      </c>
      <c r="H290">
        <f t="shared" si="48"/>
        <v>-3.6299999999999955</v>
      </c>
      <c r="M290">
        <f t="shared" si="49"/>
        <v>2.8300557098378393E-2</v>
      </c>
      <c r="N290">
        <f t="shared" si="50"/>
        <v>-10670.711776267892</v>
      </c>
      <c r="O290">
        <f t="shared" si="51"/>
        <v>-12.977249999999986</v>
      </c>
    </row>
    <row r="291" spans="1:15" x14ac:dyDescent="0.25">
      <c r="A291">
        <v>-72</v>
      </c>
      <c r="B291">
        <v>204.49</v>
      </c>
      <c r="C291">
        <v>3.6589999999999998</v>
      </c>
      <c r="D291">
        <f t="shared" si="44"/>
        <v>8.3000000000000185E-2</v>
      </c>
      <c r="E291" s="6">
        <f t="shared" si="45"/>
        <v>2.3106720749301237</v>
      </c>
      <c r="F291" s="6">
        <f t="shared" si="46"/>
        <v>0.56336240948660743</v>
      </c>
      <c r="G291">
        <f t="shared" si="47"/>
        <v>-1.2523272724898205</v>
      </c>
      <c r="H291">
        <f t="shared" si="48"/>
        <v>-3.6299999999999955</v>
      </c>
      <c r="M291">
        <f t="shared" si="49"/>
        <v>2.7625783183323566E-2</v>
      </c>
      <c r="N291">
        <f t="shared" si="50"/>
        <v>-10612.155187357826</v>
      </c>
      <c r="O291">
        <f t="shared" si="51"/>
        <v>-13.282169999999986</v>
      </c>
    </row>
    <row r="292" spans="1:15" x14ac:dyDescent="0.25">
      <c r="A292">
        <v>-71</v>
      </c>
      <c r="B292">
        <v>200.86</v>
      </c>
      <c r="C292">
        <v>3.742</v>
      </c>
      <c r="D292">
        <f t="shared" si="44"/>
        <v>8.0000000000000071E-2</v>
      </c>
      <c r="E292" s="6">
        <f t="shared" si="45"/>
        <v>2.3028934583565053</v>
      </c>
      <c r="F292" s="6">
        <f t="shared" si="46"/>
        <v>0.57310378316399113</v>
      </c>
      <c r="G292">
        <f t="shared" si="47"/>
        <v>-1.1631247514021659</v>
      </c>
      <c r="H292">
        <f t="shared" si="48"/>
        <v>-3.6200000000000045</v>
      </c>
      <c r="M292">
        <f t="shared" si="49"/>
        <v>2.6954989417422064E-2</v>
      </c>
      <c r="N292">
        <f t="shared" si="50"/>
        <v>-10550.365953204118</v>
      </c>
      <c r="O292">
        <f t="shared" si="51"/>
        <v>-13.546040000000046</v>
      </c>
    </row>
    <row r="293" spans="1:15" x14ac:dyDescent="0.25">
      <c r="A293">
        <v>-70</v>
      </c>
      <c r="B293">
        <v>197.24</v>
      </c>
      <c r="C293">
        <v>3.8220000000000001</v>
      </c>
      <c r="D293">
        <f t="shared" si="44"/>
        <v>9.2000000000000082E-2</v>
      </c>
      <c r="E293" s="6">
        <f t="shared" si="45"/>
        <v>2.2949949938591003</v>
      </c>
      <c r="F293" s="6">
        <f t="shared" si="46"/>
        <v>0.58229068271899409</v>
      </c>
      <c r="G293">
        <f t="shared" si="47"/>
        <v>-1.2840799971248822</v>
      </c>
      <c r="H293">
        <f t="shared" si="48"/>
        <v>-3.6200000000000045</v>
      </c>
      <c r="M293">
        <f t="shared" si="49"/>
        <v>2.6288380231538403E-2</v>
      </c>
      <c r="N293">
        <f t="shared" si="50"/>
        <v>-10485.362891613349</v>
      </c>
      <c r="O293">
        <f t="shared" si="51"/>
        <v>-13.835639999999964</v>
      </c>
    </row>
    <row r="294" spans="1:15" x14ac:dyDescent="0.25">
      <c r="A294">
        <v>-69</v>
      </c>
      <c r="B294">
        <v>193.62</v>
      </c>
      <c r="C294">
        <v>3.9140000000000001</v>
      </c>
      <c r="D294">
        <f t="shared" si="44"/>
        <v>0.11199999999999966</v>
      </c>
      <c r="E294" s="6">
        <f t="shared" si="45"/>
        <v>2.2869502157875488</v>
      </c>
      <c r="F294" s="6">
        <f t="shared" si="46"/>
        <v>0.59262082132198235</v>
      </c>
      <c r="G294">
        <f t="shared" si="47"/>
        <v>-1.503262974154167</v>
      </c>
      <c r="H294">
        <f t="shared" si="48"/>
        <v>-3.5999999999999943</v>
      </c>
      <c r="M294">
        <f t="shared" si="49"/>
        <v>2.5626158786595292E-2</v>
      </c>
      <c r="N294">
        <f t="shared" si="50"/>
        <v>-10417.165799457121</v>
      </c>
      <c r="O294">
        <f t="shared" si="51"/>
        <v>-14.090400000000002</v>
      </c>
    </row>
    <row r="295" spans="1:15" x14ac:dyDescent="0.25">
      <c r="A295">
        <v>-68</v>
      </c>
      <c r="B295">
        <v>190.02</v>
      </c>
      <c r="C295">
        <v>4.0259999999999998</v>
      </c>
      <c r="D295">
        <f t="shared" si="44"/>
        <v>0.11000000000000032</v>
      </c>
      <c r="E295" s="6">
        <f t="shared" si="45"/>
        <v>2.2787993137555556</v>
      </c>
      <c r="F295" s="6">
        <f t="shared" si="46"/>
        <v>0.60487377055263569</v>
      </c>
      <c r="G295">
        <f t="shared" si="47"/>
        <v>-1.4092966335392914</v>
      </c>
      <c r="H295">
        <f t="shared" si="48"/>
        <v>-3.6000000000000227</v>
      </c>
      <c r="M295">
        <f t="shared" si="49"/>
        <v>2.4968526911578439E-2</v>
      </c>
      <c r="N295">
        <f t="shared" si="50"/>
        <v>-10345.795446646243</v>
      </c>
      <c r="O295">
        <f t="shared" si="51"/>
        <v>-14.49360000000009</v>
      </c>
    </row>
    <row r="296" spans="1:15" x14ac:dyDescent="0.25">
      <c r="A296">
        <v>-67</v>
      </c>
      <c r="B296">
        <v>186.42</v>
      </c>
      <c r="C296">
        <v>4.1360000000000001</v>
      </c>
      <c r="D296">
        <f t="shared" si="44"/>
        <v>9.1999999999999638E-2</v>
      </c>
      <c r="E296" s="6">
        <f t="shared" si="45"/>
        <v>2.2704925036386179</v>
      </c>
      <c r="F296" s="6">
        <f t="shared" si="46"/>
        <v>0.61658053008588609</v>
      </c>
      <c r="G296">
        <f t="shared" si="47"/>
        <v>-1.1313674769200759</v>
      </c>
      <c r="H296">
        <f t="shared" si="48"/>
        <v>-3.589999999999975</v>
      </c>
      <c r="M296">
        <f t="shared" si="49"/>
        <v>2.4315685041942075E-2</v>
      </c>
      <c r="N296">
        <f t="shared" si="50"/>
        <v>-10271.273569808369</v>
      </c>
      <c r="O296">
        <f t="shared" si="51"/>
        <v>-14.84823999999989</v>
      </c>
    </row>
    <row r="297" spans="1:15" x14ac:dyDescent="0.25">
      <c r="A297">
        <v>-66</v>
      </c>
      <c r="B297">
        <v>182.83</v>
      </c>
      <c r="C297">
        <v>4.2279999999999998</v>
      </c>
      <c r="D297">
        <f t="shared" si="44"/>
        <v>8.9000000000000412E-2</v>
      </c>
      <c r="E297" s="6">
        <f t="shared" si="45"/>
        <v>2.2620474592614253</v>
      </c>
      <c r="F297" s="6">
        <f t="shared" si="46"/>
        <v>0.62613497863538858</v>
      </c>
      <c r="G297">
        <f t="shared" si="47"/>
        <v>-1.0563987690231458</v>
      </c>
      <c r="H297">
        <f t="shared" si="48"/>
        <v>-3.5700000000000216</v>
      </c>
      <c r="M297">
        <f t="shared" si="49"/>
        <v>2.3667832158434113E-2</v>
      </c>
      <c r="N297">
        <f t="shared" si="50"/>
        <v>-10193.622865671057</v>
      </c>
      <c r="O297">
        <f t="shared" si="51"/>
        <v>-15.093960000000115</v>
      </c>
    </row>
    <row r="298" spans="1:15" x14ac:dyDescent="0.25">
      <c r="A298">
        <v>-65</v>
      </c>
      <c r="B298">
        <v>179.26</v>
      </c>
      <c r="C298">
        <v>4.3170000000000002</v>
      </c>
      <c r="D298">
        <f t="shared" si="44"/>
        <v>0.1120000000000001</v>
      </c>
      <c r="E298" s="6">
        <f t="shared" si="45"/>
        <v>2.2534833920870145</v>
      </c>
      <c r="F298" s="6">
        <f t="shared" si="46"/>
        <v>0.63518204865626759</v>
      </c>
      <c r="G298">
        <f t="shared" si="47"/>
        <v>-1.2768713631021178</v>
      </c>
      <c r="H298">
        <f t="shared" si="48"/>
        <v>-3.5600000000000023</v>
      </c>
      <c r="M298">
        <f t="shared" si="49"/>
        <v>2.3025165726359487E-2</v>
      </c>
      <c r="N298">
        <f t="shared" si="50"/>
        <v>-10112.866984152202</v>
      </c>
      <c r="O298">
        <f t="shared" si="51"/>
        <v>-15.368519999999998</v>
      </c>
    </row>
    <row r="299" spans="1:15" x14ac:dyDescent="0.25">
      <c r="A299">
        <v>-64</v>
      </c>
      <c r="B299">
        <v>175.7</v>
      </c>
      <c r="C299">
        <v>4.4290000000000003</v>
      </c>
      <c r="D299">
        <f t="shared" si="44"/>
        <v>0.13699999999999957</v>
      </c>
      <c r="E299" s="6">
        <f t="shared" si="45"/>
        <v>2.2447717614952949</v>
      </c>
      <c r="F299" s="6">
        <f t="shared" si="46"/>
        <v>0.64630568028475877</v>
      </c>
      <c r="G299">
        <f t="shared" si="47"/>
        <v>-1.4967153832934195</v>
      </c>
      <c r="H299">
        <f t="shared" si="48"/>
        <v>-3.539999999999992</v>
      </c>
      <c r="M299">
        <f t="shared" si="49"/>
        <v>2.2387881635300519E-2</v>
      </c>
      <c r="N299">
        <f t="shared" si="50"/>
        <v>-10029.030521160004</v>
      </c>
      <c r="O299">
        <f t="shared" si="51"/>
        <v>-15.678659999999949</v>
      </c>
    </row>
    <row r="300" spans="1:15" x14ac:dyDescent="0.25">
      <c r="A300">
        <v>-63</v>
      </c>
      <c r="B300">
        <v>172.16</v>
      </c>
      <c r="C300">
        <v>4.5659999999999998</v>
      </c>
      <c r="D300">
        <f t="shared" si="44"/>
        <v>0.14299999999999979</v>
      </c>
      <c r="E300" s="6">
        <f t="shared" si="45"/>
        <v>2.2359322539862951</v>
      </c>
      <c r="F300" s="6">
        <f t="shared" si="46"/>
        <v>0.65953590715421639</v>
      </c>
      <c r="G300">
        <f t="shared" si="47"/>
        <v>-1.4885147363077538</v>
      </c>
      <c r="H300">
        <f t="shared" si="48"/>
        <v>-3.5300000000000011</v>
      </c>
      <c r="M300">
        <f t="shared" si="49"/>
        <v>2.1756174139312582E-2</v>
      </c>
      <c r="N300">
        <f t="shared" si="50"/>
        <v>-9942.139011104593</v>
      </c>
      <c r="O300">
        <f t="shared" si="51"/>
        <v>-16.117980000000021</v>
      </c>
    </row>
    <row r="301" spans="1:15" x14ac:dyDescent="0.25">
      <c r="A301">
        <v>-62</v>
      </c>
      <c r="B301">
        <v>168.63</v>
      </c>
      <c r="C301">
        <v>4.7089999999999996</v>
      </c>
      <c r="D301">
        <f t="shared" si="44"/>
        <v>0.12000000000000011</v>
      </c>
      <c r="E301" s="6">
        <f t="shared" si="45"/>
        <v>2.2269348400126003</v>
      </c>
      <c r="F301" s="6">
        <f t="shared" si="46"/>
        <v>0.67292869044272241</v>
      </c>
      <c r="G301">
        <f t="shared" si="47"/>
        <v>-1.1963134613170963</v>
      </c>
      <c r="H301">
        <f t="shared" si="48"/>
        <v>-3.5099999999999909</v>
      </c>
      <c r="M301">
        <f t="shared" si="49"/>
        <v>2.1130235797613542E-2</v>
      </c>
      <c r="N301">
        <f t="shared" si="50"/>
        <v>-9852.2189191236648</v>
      </c>
      <c r="O301">
        <f t="shared" si="51"/>
        <v>-16.528589999999966</v>
      </c>
    </row>
    <row r="302" spans="1:15" x14ac:dyDescent="0.25">
      <c r="A302">
        <v>-61</v>
      </c>
      <c r="B302">
        <v>165.12</v>
      </c>
      <c r="C302">
        <v>4.8289999999999997</v>
      </c>
      <c r="D302">
        <f t="shared" si="44"/>
        <v>0.11000000000000032</v>
      </c>
      <c r="E302" s="6">
        <f t="shared" si="45"/>
        <v>2.2177996799471171</v>
      </c>
      <c r="F302" s="6">
        <f t="shared" si="46"/>
        <v>0.68385720540034634</v>
      </c>
      <c r="G302">
        <f t="shared" si="47"/>
        <v>-1.0543360277130958</v>
      </c>
      <c r="H302">
        <f t="shared" si="48"/>
        <v>-3.4900000000000091</v>
      </c>
      <c r="M302">
        <f t="shared" si="49"/>
        <v>2.051025741578507E-2</v>
      </c>
      <c r="N302">
        <f t="shared" si="50"/>
        <v>-9759.2976330243982</v>
      </c>
      <c r="O302">
        <f t="shared" si="51"/>
        <v>-16.853210000000018</v>
      </c>
    </row>
    <row r="303" spans="1:15" x14ac:dyDescent="0.25">
      <c r="A303">
        <v>-60</v>
      </c>
      <c r="B303">
        <v>161.63</v>
      </c>
      <c r="C303">
        <v>4.9390000000000001</v>
      </c>
      <c r="D303">
        <f t="shared" si="44"/>
        <v>0.12800000000000011</v>
      </c>
      <c r="E303" s="6">
        <f t="shared" si="45"/>
        <v>2.2085219729314334</v>
      </c>
      <c r="F303" s="6">
        <f t="shared" si="46"/>
        <v>0.69363902616154827</v>
      </c>
      <c r="G303">
        <f t="shared" si="47"/>
        <v>-1.178939506253375</v>
      </c>
      <c r="H303">
        <f t="shared" si="48"/>
        <v>-3.4699999999999989</v>
      </c>
      <c r="M303">
        <f t="shared" si="49"/>
        <v>1.9896427987503906E-2</v>
      </c>
      <c r="N303">
        <f t="shared" si="50"/>
        <v>-9663.4034549442113</v>
      </c>
      <c r="O303">
        <f t="shared" si="51"/>
        <v>-17.138329999999961</v>
      </c>
    </row>
    <row r="304" spans="1:15" x14ac:dyDescent="0.25">
      <c r="A304">
        <v>-59</v>
      </c>
      <c r="B304">
        <v>158.16</v>
      </c>
      <c r="C304">
        <v>5.0670000000000002</v>
      </c>
      <c r="D304">
        <f t="shared" si="44"/>
        <v>0.1639999999999997</v>
      </c>
      <c r="E304" s="6">
        <f t="shared" si="45"/>
        <v>2.199096656305616</v>
      </c>
      <c r="F304" s="6">
        <f t="shared" si="46"/>
        <v>0.70475090429067111</v>
      </c>
      <c r="G304">
        <f t="shared" si="47"/>
        <v>-1.4485368227295072</v>
      </c>
      <c r="H304">
        <f t="shared" si="48"/>
        <v>-3.4399999999999977</v>
      </c>
      <c r="M304">
        <f t="shared" si="49"/>
        <v>1.9288934636820913E-2</v>
      </c>
      <c r="N304">
        <f t="shared" si="50"/>
        <v>-9564.5655927327844</v>
      </c>
      <c r="O304">
        <f t="shared" si="51"/>
        <v>-17.430479999999985</v>
      </c>
    </row>
    <row r="305" spans="1:15" x14ac:dyDescent="0.25">
      <c r="A305">
        <v>-58</v>
      </c>
      <c r="B305">
        <v>154.72</v>
      </c>
      <c r="C305">
        <v>5.2309999999999999</v>
      </c>
      <c r="D305">
        <f t="shared" si="44"/>
        <v>0.17499999999999982</v>
      </c>
      <c r="E305" s="6">
        <f t="shared" si="45"/>
        <v>2.1895464567389267</v>
      </c>
      <c r="F305" s="6">
        <f t="shared" si="46"/>
        <v>0.71858472002743601</v>
      </c>
      <c r="G305">
        <f t="shared" si="47"/>
        <v>-1.4721894473614732</v>
      </c>
      <c r="H305">
        <f t="shared" si="48"/>
        <v>-3.4199999999999875</v>
      </c>
      <c r="M305">
        <f t="shared" si="49"/>
        <v>1.8687962561005637E-2</v>
      </c>
      <c r="N305">
        <f t="shared" si="50"/>
        <v>-9462.8141510580554</v>
      </c>
      <c r="O305">
        <f t="shared" si="51"/>
        <v>-17.890020000000039</v>
      </c>
    </row>
    <row r="306" spans="1:15" x14ac:dyDescent="0.25">
      <c r="A306">
        <v>-57</v>
      </c>
      <c r="B306">
        <v>151.30000000000001</v>
      </c>
      <c r="C306">
        <v>5.4059999999999997</v>
      </c>
      <c r="D306">
        <f t="shared" si="44"/>
        <v>0.15500000000000025</v>
      </c>
      <c r="E306" s="6">
        <f t="shared" si="45"/>
        <v>2.1798389280231869</v>
      </c>
      <c r="F306" s="6">
        <f t="shared" si="46"/>
        <v>0.73287604136270657</v>
      </c>
      <c r="G306">
        <f t="shared" si="47"/>
        <v>-1.2437604747813189</v>
      </c>
      <c r="H306">
        <f t="shared" si="48"/>
        <v>-3.4000000000000057</v>
      </c>
      <c r="M306">
        <f t="shared" si="49"/>
        <v>1.8093694973974051E-2</v>
      </c>
      <c r="N306">
        <f t="shared" si="50"/>
        <v>-9358.1801222388531</v>
      </c>
      <c r="O306">
        <f t="shared" si="51"/>
        <v>-18.380399999999977</v>
      </c>
    </row>
    <row r="307" spans="1:15" x14ac:dyDescent="0.25">
      <c r="A307">
        <v>-56</v>
      </c>
      <c r="B307">
        <v>147.9</v>
      </c>
      <c r="C307">
        <v>5.5609999999999999</v>
      </c>
      <c r="D307">
        <f t="shared" si="44"/>
        <v>0.14900000000000002</v>
      </c>
      <c r="E307" s="6">
        <f t="shared" si="45"/>
        <v>2.1699681739968923</v>
      </c>
      <c r="F307" s="6">
        <f t="shared" si="46"/>
        <v>0.7451528950769003</v>
      </c>
      <c r="G307">
        <f t="shared" si="47"/>
        <v>-1.1471545095207734</v>
      </c>
      <c r="H307">
        <f t="shared" si="48"/>
        <v>-3.3700000000000045</v>
      </c>
      <c r="M307">
        <f t="shared" si="49"/>
        <v>1.7506313050316608E-2</v>
      </c>
      <c r="N307">
        <f t="shared" si="50"/>
        <v>-9250.6953768069616</v>
      </c>
      <c r="O307">
        <f t="shared" si="51"/>
        <v>-18.740570000000002</v>
      </c>
    </row>
    <row r="308" spans="1:15" x14ac:dyDescent="0.25">
      <c r="A308">
        <v>-55</v>
      </c>
      <c r="B308">
        <v>144.53</v>
      </c>
      <c r="C308">
        <v>5.71</v>
      </c>
      <c r="D308">
        <f t="shared" si="44"/>
        <v>0.18700000000000028</v>
      </c>
      <c r="E308" s="6">
        <f t="shared" si="45"/>
        <v>2.1599580026785188</v>
      </c>
      <c r="F308" s="6">
        <f t="shared" si="46"/>
        <v>0.75663610824584804</v>
      </c>
      <c r="G308">
        <f t="shared" si="47"/>
        <v>-1.378267746753951</v>
      </c>
      <c r="H308">
        <f t="shared" si="48"/>
        <v>-3.3400000000000034</v>
      </c>
      <c r="M308">
        <f t="shared" si="49"/>
        <v>1.6925995869943998E-2</v>
      </c>
      <c r="N308">
        <f t="shared" si="50"/>
        <v>-9140.3926538014894</v>
      </c>
      <c r="O308">
        <f t="shared" si="51"/>
        <v>-19.071400000000029</v>
      </c>
    </row>
    <row r="309" spans="1:15" x14ac:dyDescent="0.25">
      <c r="A309">
        <v>-54</v>
      </c>
      <c r="B309">
        <v>141.19</v>
      </c>
      <c r="C309">
        <v>5.8970000000000002</v>
      </c>
      <c r="D309">
        <f t="shared" si="44"/>
        <v>0.22499999999999964</v>
      </c>
      <c r="E309" s="6">
        <f t="shared" si="45"/>
        <v>2.1498039382270222</v>
      </c>
      <c r="F309" s="6">
        <f t="shared" si="46"/>
        <v>0.77063112777780662</v>
      </c>
      <c r="G309">
        <f t="shared" si="47"/>
        <v>-1.5832863072693866</v>
      </c>
      <c r="H309">
        <f t="shared" si="48"/>
        <v>-3.3000000000000114</v>
      </c>
      <c r="M309">
        <f t="shared" si="49"/>
        <v>1.63529203633676E-2</v>
      </c>
      <c r="N309">
        <f t="shared" si="50"/>
        <v>-9027.3055507985046</v>
      </c>
      <c r="O309">
        <f t="shared" si="51"/>
        <v>-19.460100000000025</v>
      </c>
    </row>
    <row r="310" spans="1:15" x14ac:dyDescent="0.25">
      <c r="A310">
        <v>-53</v>
      </c>
      <c r="B310">
        <v>137.88999999999999</v>
      </c>
      <c r="C310">
        <v>6.1219999999999999</v>
      </c>
      <c r="D310">
        <f t="shared" si="44"/>
        <v>0.20600000000000041</v>
      </c>
      <c r="E310" s="6">
        <f t="shared" si="45"/>
        <v>2.1395327715979393</v>
      </c>
      <c r="F310" s="6">
        <f t="shared" si="46"/>
        <v>0.78689332526131583</v>
      </c>
      <c r="G310">
        <f t="shared" si="47"/>
        <v>-1.3747039943632291</v>
      </c>
      <c r="H310">
        <f t="shared" si="48"/>
        <v>-3.2799999999999727</v>
      </c>
      <c r="M310">
        <f t="shared" si="49"/>
        <v>1.5787261257631288E-2</v>
      </c>
      <c r="N310">
        <f t="shared" si="50"/>
        <v>-8911.4685136789667</v>
      </c>
      <c r="O310">
        <f t="shared" si="51"/>
        <v>-20.080159999999957</v>
      </c>
    </row>
    <row r="311" spans="1:15" x14ac:dyDescent="0.25">
      <c r="A311">
        <v>-52</v>
      </c>
      <c r="B311">
        <v>134.61000000000001</v>
      </c>
      <c r="C311">
        <v>6.3280000000000003</v>
      </c>
      <c r="D311">
        <f t="shared" si="44"/>
        <v>0.19599999999999973</v>
      </c>
      <c r="E311" s="6">
        <f t="shared" si="45"/>
        <v>2.1290773242527368</v>
      </c>
      <c r="F311" s="6">
        <f t="shared" si="46"/>
        <v>0.80126647048962019</v>
      </c>
      <c r="G311">
        <f t="shared" si="47"/>
        <v>-1.251991891575305</v>
      </c>
      <c r="H311">
        <f t="shared" si="48"/>
        <v>-3.2400000000000091</v>
      </c>
      <c r="M311">
        <f t="shared" si="49"/>
        <v>1.5229191022911478E-2</v>
      </c>
      <c r="N311">
        <f t="shared" si="50"/>
        <v>-8792.916826138051</v>
      </c>
      <c r="O311">
        <f t="shared" si="51"/>
        <v>-20.50271999999995</v>
      </c>
    </row>
    <row r="312" spans="1:15" x14ac:dyDescent="0.25">
      <c r="A312">
        <v>-51</v>
      </c>
      <c r="B312">
        <v>131.37</v>
      </c>
      <c r="C312">
        <v>6.524</v>
      </c>
      <c r="D312">
        <f t="shared" si="44"/>
        <v>0.20699999999999985</v>
      </c>
      <c r="E312" s="6">
        <f t="shared" si="45"/>
        <v>2.1184961999117879</v>
      </c>
      <c r="F312" s="6">
        <f t="shared" si="46"/>
        <v>0.8145139523682382</v>
      </c>
      <c r="G312">
        <f t="shared" si="47"/>
        <v>-1.2626596711694793</v>
      </c>
      <c r="H312">
        <f t="shared" si="48"/>
        <v>-3.210000000000008</v>
      </c>
      <c r="M312">
        <f t="shared" si="49"/>
        <v>1.4678879819801566E-2</v>
      </c>
      <c r="N312">
        <f t="shared" si="50"/>
        <v>-8671.6865989390863</v>
      </c>
      <c r="O312">
        <f t="shared" si="51"/>
        <v>-20.942040000000119</v>
      </c>
    </row>
    <row r="313" spans="1:15" x14ac:dyDescent="0.25">
      <c r="A313">
        <v>-50</v>
      </c>
      <c r="B313">
        <v>128.16</v>
      </c>
      <c r="C313">
        <v>6.7309999999999999</v>
      </c>
      <c r="D313">
        <f t="shared" si="44"/>
        <v>0.22599999999999998</v>
      </c>
      <c r="E313" s="6">
        <f t="shared" si="45"/>
        <v>2.1077524987401626</v>
      </c>
      <c r="F313" s="6">
        <f t="shared" si="46"/>
        <v>0.82807959055674585</v>
      </c>
      <c r="G313">
        <f t="shared" si="47"/>
        <v>-1.3185720908401015</v>
      </c>
      <c r="H313">
        <f t="shared" si="48"/>
        <v>-3.1700000000000017</v>
      </c>
      <c r="M313">
        <f t="shared" si="49"/>
        <v>1.4136495447297221E-2</v>
      </c>
      <c r="N313">
        <f t="shared" si="50"/>
        <v>-8547.8147589153778</v>
      </c>
      <c r="O313">
        <f t="shared" si="51"/>
        <v>-21.337269999999972</v>
      </c>
    </row>
    <row r="314" spans="1:15" x14ac:dyDescent="0.25">
      <c r="A314">
        <v>-49</v>
      </c>
      <c r="B314">
        <v>124.99</v>
      </c>
      <c r="C314">
        <v>6.9569999999999999</v>
      </c>
      <c r="D314">
        <f t="shared" si="44"/>
        <v>0.22200000000000042</v>
      </c>
      <c r="E314" s="6">
        <f t="shared" si="45"/>
        <v>2.0968752680596876</v>
      </c>
      <c r="F314" s="6">
        <f t="shared" si="46"/>
        <v>0.84242200335764983</v>
      </c>
      <c r="G314">
        <f t="shared" si="47"/>
        <v>-1.2345952680916552</v>
      </c>
      <c r="H314">
        <f t="shared" si="48"/>
        <v>-3.1400000000000006</v>
      </c>
      <c r="M314">
        <f t="shared" si="49"/>
        <v>1.3602203291498383E-2</v>
      </c>
      <c r="N314">
        <f t="shared" si="50"/>
        <v>-8421.3390377232154</v>
      </c>
      <c r="O314">
        <f t="shared" si="51"/>
        <v>-21.844980000000003</v>
      </c>
    </row>
    <row r="315" spans="1:15" x14ac:dyDescent="0.25">
      <c r="A315">
        <v>-48</v>
      </c>
      <c r="B315">
        <v>121.85</v>
      </c>
      <c r="C315">
        <v>7.1790000000000003</v>
      </c>
      <c r="D315">
        <f t="shared" si="44"/>
        <v>0.23399999999999999</v>
      </c>
      <c r="E315" s="6">
        <f t="shared" si="45"/>
        <v>2.085825533520743</v>
      </c>
      <c r="F315" s="6">
        <f t="shared" si="46"/>
        <v>0.85606395333309981</v>
      </c>
      <c r="G315">
        <f t="shared" si="47"/>
        <v>-1.2487329878377633</v>
      </c>
      <c r="H315">
        <f t="shared" si="48"/>
        <v>-3.0899999999999892</v>
      </c>
      <c r="M315">
        <f t="shared" si="49"/>
        <v>1.3076166275043816E-2</v>
      </c>
      <c r="N315">
        <f t="shared" si="50"/>
        <v>-8292.2979603495678</v>
      </c>
      <c r="O315">
        <f t="shared" si="51"/>
        <v>-22.183109999999957</v>
      </c>
    </row>
    <row r="316" spans="1:15" x14ac:dyDescent="0.25">
      <c r="A316">
        <v>-47</v>
      </c>
      <c r="B316">
        <v>118.76</v>
      </c>
      <c r="C316">
        <v>7.4130000000000003</v>
      </c>
      <c r="D316">
        <f t="shared" si="44"/>
        <v>0.22799999999999976</v>
      </c>
      <c r="E316" s="6">
        <f t="shared" si="45"/>
        <v>2.0746701889240069</v>
      </c>
      <c r="F316" s="6">
        <f t="shared" si="46"/>
        <v>0.86999400012174188</v>
      </c>
      <c r="G316">
        <f t="shared" si="47"/>
        <v>-1.1604830974558837</v>
      </c>
      <c r="H316">
        <f t="shared" si="48"/>
        <v>-3.0600000000000023</v>
      </c>
      <c r="M316">
        <f t="shared" si="49"/>
        <v>1.2558544807293822E-2</v>
      </c>
      <c r="N316">
        <f t="shared" si="50"/>
        <v>-8160.7308333779001</v>
      </c>
      <c r="O316">
        <f t="shared" si="51"/>
        <v>-22.683779999999988</v>
      </c>
    </row>
    <row r="317" spans="1:15" x14ac:dyDescent="0.25">
      <c r="A317">
        <v>-46</v>
      </c>
      <c r="B317">
        <v>115.7</v>
      </c>
      <c r="C317">
        <v>7.641</v>
      </c>
      <c r="D317">
        <f t="shared" si="44"/>
        <v>0.23899999999999988</v>
      </c>
      <c r="E317" s="6">
        <f t="shared" si="45"/>
        <v>2.0633333589517497</v>
      </c>
      <c r="F317" s="6">
        <f t="shared" si="46"/>
        <v>0.88315019968327757</v>
      </c>
      <c r="G317">
        <f t="shared" si="47"/>
        <v>-1.168417287065366</v>
      </c>
      <c r="H317">
        <f t="shared" si="48"/>
        <v>-3.0100000000000051</v>
      </c>
      <c r="M317">
        <f t="shared" si="49"/>
        <v>1.2049496735276433E-2</v>
      </c>
      <c r="N317">
        <f t="shared" si="50"/>
        <v>-8026.6777330157029</v>
      </c>
      <c r="O317">
        <f t="shared" si="51"/>
        <v>-22.999410000000104</v>
      </c>
    </row>
    <row r="318" spans="1:15" x14ac:dyDescent="0.25">
      <c r="A318">
        <v>-45</v>
      </c>
      <c r="B318">
        <v>112.69</v>
      </c>
      <c r="C318">
        <v>7.88</v>
      </c>
      <c r="D318">
        <f t="shared" si="44"/>
        <v>0.28200000000000092</v>
      </c>
      <c r="E318" s="6">
        <f t="shared" si="45"/>
        <v>2.0518853788898719</v>
      </c>
      <c r="F318" s="6">
        <f t="shared" si="46"/>
        <v>0.8965262174895553</v>
      </c>
      <c r="G318">
        <f t="shared" si="47"/>
        <v>-1.3164591307447331</v>
      </c>
      <c r="H318">
        <f t="shared" si="48"/>
        <v>-2.9699999999999989</v>
      </c>
      <c r="M318">
        <f t="shared" si="49"/>
        <v>1.1549177295412208E-2</v>
      </c>
      <c r="N318">
        <f t="shared" si="50"/>
        <v>-7890.1794928874051</v>
      </c>
      <c r="O318">
        <f t="shared" si="51"/>
        <v>-23.40359999999993</v>
      </c>
    </row>
    <row r="319" spans="1:15" x14ac:dyDescent="0.25">
      <c r="A319">
        <v>-44</v>
      </c>
      <c r="B319">
        <v>109.72</v>
      </c>
      <c r="C319">
        <v>8.1620000000000008</v>
      </c>
      <c r="D319">
        <f t="shared" si="44"/>
        <v>0.31299999999999883</v>
      </c>
      <c r="E319" s="6">
        <f t="shared" si="45"/>
        <v>2.0402857989324916</v>
      </c>
      <c r="F319" s="6">
        <f t="shared" si="46"/>
        <v>0.91179659043725214</v>
      </c>
      <c r="G319">
        <f t="shared" si="47"/>
        <v>-1.3951130588504568</v>
      </c>
      <c r="H319">
        <f t="shared" si="48"/>
        <v>-2.9200000000000017</v>
      </c>
      <c r="M319">
        <f t="shared" si="49"/>
        <v>1.1057739066032562E-2</v>
      </c>
      <c r="N319">
        <f t="shared" si="50"/>
        <v>-7751.2776915963586</v>
      </c>
      <c r="O319">
        <f t="shared" si="51"/>
        <v>-23.83304000000005</v>
      </c>
    </row>
    <row r="320" spans="1:15" x14ac:dyDescent="0.25">
      <c r="A320">
        <v>-43</v>
      </c>
      <c r="B320">
        <v>106.8</v>
      </c>
      <c r="C320">
        <v>8.4749999999999996</v>
      </c>
      <c r="D320">
        <f t="shared" si="44"/>
        <v>0.26100000000000101</v>
      </c>
      <c r="E320" s="6">
        <f t="shared" si="45"/>
        <v>2.0285712526925375</v>
      </c>
      <c r="F320" s="6">
        <f t="shared" si="46"/>
        <v>0.92813970687511971</v>
      </c>
      <c r="G320">
        <f t="shared" si="47"/>
        <v>-1.1095680002074797</v>
      </c>
      <c r="H320">
        <f t="shared" si="48"/>
        <v>-2.8799999999999955</v>
      </c>
      <c r="M320">
        <f t="shared" si="49"/>
        <v>1.057533192070622E-2</v>
      </c>
      <c r="N320">
        <f t="shared" si="50"/>
        <v>-7610.0146400596886</v>
      </c>
      <c r="O320">
        <f t="shared" si="51"/>
        <v>-24.407999999999859</v>
      </c>
    </row>
    <row r="321" spans="1:15" x14ac:dyDescent="0.25">
      <c r="A321">
        <v>-42</v>
      </c>
      <c r="B321">
        <v>103.92</v>
      </c>
      <c r="C321">
        <v>8.7360000000000007</v>
      </c>
      <c r="D321">
        <f t="shared" si="44"/>
        <v>0.31400000000000006</v>
      </c>
      <c r="E321" s="6">
        <f t="shared" si="45"/>
        <v>2.0166991380649715</v>
      </c>
      <c r="F321" s="6">
        <f t="shared" si="46"/>
        <v>0.94131262536066207</v>
      </c>
      <c r="G321">
        <f t="shared" si="47"/>
        <v>-1.2789616076560482</v>
      </c>
      <c r="H321">
        <f t="shared" si="48"/>
        <v>-2.8299999999999983</v>
      </c>
      <c r="M321">
        <f t="shared" si="49"/>
        <v>1.0102102982388249E-2</v>
      </c>
      <c r="N321">
        <f t="shared" si="50"/>
        <v>-7466.4333686198815</v>
      </c>
      <c r="O321">
        <f t="shared" si="51"/>
        <v>-24.722879999999989</v>
      </c>
    </row>
    <row r="322" spans="1:15" x14ac:dyDescent="0.25">
      <c r="A322">
        <v>-41</v>
      </c>
      <c r="B322">
        <v>101.09</v>
      </c>
      <c r="C322">
        <v>9.0500000000000007</v>
      </c>
      <c r="D322">
        <f t="shared" si="44"/>
        <v>0.41099999999999959</v>
      </c>
      <c r="E322" s="6">
        <f t="shared" si="45"/>
        <v>2.0047081965443363</v>
      </c>
      <c r="F322" s="6">
        <f t="shared" si="46"/>
        <v>0.9566485792052033</v>
      </c>
      <c r="G322">
        <f t="shared" si="47"/>
        <v>-1.5869167531796549</v>
      </c>
      <c r="H322">
        <f t="shared" si="48"/>
        <v>-2.7900000000000063</v>
      </c>
      <c r="M322">
        <f t="shared" si="49"/>
        <v>9.6381965784058266E-3</v>
      </c>
      <c r="N322">
        <f t="shared" si="50"/>
        <v>-7320.5776139370228</v>
      </c>
      <c r="O322">
        <f t="shared" si="51"/>
        <v>-25.249500000000175</v>
      </c>
    </row>
    <row r="323" spans="1:15" x14ac:dyDescent="0.25">
      <c r="A323">
        <v>-40</v>
      </c>
      <c r="B323">
        <v>98.3</v>
      </c>
      <c r="C323">
        <v>9.4610000000000003</v>
      </c>
      <c r="D323">
        <f t="shared" si="44"/>
        <v>0.35899999999999999</v>
      </c>
      <c r="E323" s="6">
        <f t="shared" si="45"/>
        <v>1.9925535178321356</v>
      </c>
      <c r="F323" s="6">
        <f t="shared" si="46"/>
        <v>0.97593704248311064</v>
      </c>
      <c r="G323">
        <f t="shared" si="47"/>
        <v>-1.3223132320705373</v>
      </c>
      <c r="H323">
        <f t="shared" si="48"/>
        <v>-2.730000000000004</v>
      </c>
      <c r="M323">
        <f t="shared" si="49"/>
        <v>9.1837541962946617E-3</v>
      </c>
      <c r="N323">
        <f t="shared" si="50"/>
        <v>-7172.4918056656797</v>
      </c>
      <c r="O323">
        <f t="shared" si="51"/>
        <v>-25.828529999999962</v>
      </c>
    </row>
    <row r="324" spans="1:15" x14ac:dyDescent="0.25">
      <c r="A324">
        <v>-39</v>
      </c>
      <c r="B324">
        <v>95.57</v>
      </c>
      <c r="C324">
        <v>9.82</v>
      </c>
      <c r="D324">
        <f t="shared" ref="D324:D387" si="52">C325-C324</f>
        <v>0.3620000000000001</v>
      </c>
      <c r="E324" s="6">
        <f t="shared" ref="E324:E387" si="53">LOG(B324)</f>
        <v>1.9803215860087564</v>
      </c>
      <c r="F324" s="6">
        <f t="shared" ref="F324:F387" si="54">LOG(C324)</f>
        <v>0.99211148778694969</v>
      </c>
      <c r="G324">
        <f t="shared" ref="G324:G387" si="55">(F325-F324)/(E325-E324)</f>
        <v>-1.2727341188047869</v>
      </c>
      <c r="H324">
        <f t="shared" ref="H324:H387" si="56">B325-B324</f>
        <v>-2.6799999999999926</v>
      </c>
      <c r="M324">
        <f t="shared" ref="M324:M387" si="57">$K$39*((1-COS(RADIANS(A324))+($K$39/$K$38)*(1-SQRT(1-(($K$39/$K$38)^2)*SIN(RADIANS(A324))))))</f>
        <v>8.7389144404996406E-3</v>
      </c>
      <c r="N324">
        <f t="shared" ref="N324:N387" si="58">$K$39*($K$41^2)*((SIN(RADIANS(A324))))+($K$40/2)*(SIN(2*RADIANS(A324)))</f>
        <v>-7022.2210529204986</v>
      </c>
      <c r="O324">
        <f t="shared" ref="O324:O387" si="59">(C324*100000)*((B325/100000)-(B324/100000))</f>
        <v>-26.317600000000002</v>
      </c>
    </row>
    <row r="325" spans="1:15" x14ac:dyDescent="0.25">
      <c r="A325">
        <v>-38</v>
      </c>
      <c r="B325">
        <v>92.89</v>
      </c>
      <c r="C325">
        <v>10.182</v>
      </c>
      <c r="D325">
        <f t="shared" si="52"/>
        <v>0.38899999999999935</v>
      </c>
      <c r="E325" s="6">
        <f t="shared" si="53"/>
        <v>1.9679689628786923</v>
      </c>
      <c r="F325" s="6">
        <f t="shared" si="54"/>
        <v>1.0078330927013195</v>
      </c>
      <c r="G325">
        <f t="shared" si="55"/>
        <v>-1.3053918789153993</v>
      </c>
      <c r="H325">
        <f t="shared" si="56"/>
        <v>-2.6299999999999955</v>
      </c>
      <c r="M325">
        <f t="shared" si="57"/>
        <v>8.3038129899532503E-3</v>
      </c>
      <c r="N325">
        <f t="shared" si="58"/>
        <v>-6869.811130534621</v>
      </c>
      <c r="O325">
        <f t="shared" si="59"/>
        <v>-26.778659999999935</v>
      </c>
    </row>
    <row r="326" spans="1:15" x14ac:dyDescent="0.25">
      <c r="A326">
        <v>-37</v>
      </c>
      <c r="B326">
        <v>90.26</v>
      </c>
      <c r="C326">
        <v>10.571</v>
      </c>
      <c r="D326">
        <f t="shared" si="52"/>
        <v>0.37700000000000067</v>
      </c>
      <c r="E326" s="6">
        <f t="shared" si="53"/>
        <v>1.9554953291841271</v>
      </c>
      <c r="F326" s="6">
        <f t="shared" si="54"/>
        <v>1.0241160728267704</v>
      </c>
      <c r="G326">
        <f t="shared" si="55"/>
        <v>-1.2131049491667689</v>
      </c>
      <c r="H326">
        <f t="shared" si="56"/>
        <v>-2.5700000000000074</v>
      </c>
      <c r="M326">
        <f t="shared" si="57"/>
        <v>7.8785825565447151E-3</v>
      </c>
      <c r="N326">
        <f t="shared" si="58"/>
        <v>-6715.3084651151194</v>
      </c>
      <c r="O326">
        <f t="shared" si="59"/>
        <v>-27.16747000000003</v>
      </c>
    </row>
    <row r="327" spans="1:15" x14ac:dyDescent="0.25">
      <c r="A327">
        <v>-36</v>
      </c>
      <c r="B327">
        <v>87.69</v>
      </c>
      <c r="C327">
        <v>10.948</v>
      </c>
      <c r="D327">
        <f t="shared" si="52"/>
        <v>0.49799999999999933</v>
      </c>
      <c r="E327" s="6">
        <f t="shared" si="53"/>
        <v>1.9429500700770987</v>
      </c>
      <c r="F327" s="6">
        <f t="shared" si="54"/>
        <v>1.0393347887380859</v>
      </c>
      <c r="G327">
        <f t="shared" si="55"/>
        <v>-1.5255711738620961</v>
      </c>
      <c r="H327">
        <f t="shared" si="56"/>
        <v>-2.519999999999996</v>
      </c>
      <c r="M327">
        <f t="shared" si="57"/>
        <v>7.4633528444928952E-3</v>
      </c>
      <c r="N327">
        <f t="shared" si="58"/>
        <v>-6558.7601208997121</v>
      </c>
      <c r="O327">
        <f t="shared" si="59"/>
        <v>-27.588959999999958</v>
      </c>
    </row>
    <row r="328" spans="1:15" x14ac:dyDescent="0.25">
      <c r="A328">
        <v>-35</v>
      </c>
      <c r="B328">
        <v>85.17</v>
      </c>
      <c r="C328">
        <v>11.446</v>
      </c>
      <c r="D328">
        <f t="shared" si="52"/>
        <v>0.39799999999999969</v>
      </c>
      <c r="E328" s="6">
        <f t="shared" si="53"/>
        <v>1.9302866472455196</v>
      </c>
      <c r="F328" s="6">
        <f t="shared" si="54"/>
        <v>1.0586537415723702</v>
      </c>
      <c r="G328">
        <f t="shared" si="55"/>
        <v>-1.1662418752010122</v>
      </c>
      <c r="H328">
        <f t="shared" si="56"/>
        <v>-2.460000000000008</v>
      </c>
      <c r="M328">
        <f t="shared" si="57"/>
        <v>7.0582505106353754E-3</v>
      </c>
      <c r="N328">
        <f t="shared" si="58"/>
        <v>-6400.2137854190323</v>
      </c>
      <c r="O328">
        <f t="shared" si="59"/>
        <v>-28.157160000000189</v>
      </c>
    </row>
    <row r="329" spans="1:15" x14ac:dyDescent="0.25">
      <c r="A329">
        <v>-34</v>
      </c>
      <c r="B329">
        <v>82.71</v>
      </c>
      <c r="C329">
        <v>11.843999999999999</v>
      </c>
      <c r="D329">
        <f t="shared" si="52"/>
        <v>0.3830000000000009</v>
      </c>
      <c r="E329" s="6">
        <f t="shared" si="53"/>
        <v>1.9175580208254361</v>
      </c>
      <c r="F329" s="6">
        <f t="shared" si="54"/>
        <v>1.0734983987172615</v>
      </c>
      <c r="G329">
        <f t="shared" si="55"/>
        <v>-1.0807856323529881</v>
      </c>
      <c r="H329">
        <f t="shared" si="56"/>
        <v>-2.3999999999999915</v>
      </c>
      <c r="M329">
        <f t="shared" si="57"/>
        <v>6.6633991256461311E-3</v>
      </c>
      <c r="N329">
        <f t="shared" si="58"/>
        <v>-6239.7177549688613</v>
      </c>
      <c r="O329">
        <f t="shared" si="59"/>
        <v>-28.425599999999793</v>
      </c>
    </row>
    <row r="330" spans="1:15" x14ac:dyDescent="0.25">
      <c r="A330">
        <v>-33</v>
      </c>
      <c r="B330">
        <v>80.31</v>
      </c>
      <c r="C330">
        <v>12.227</v>
      </c>
      <c r="D330">
        <f t="shared" si="52"/>
        <v>0.52099999999999902</v>
      </c>
      <c r="E330" s="6">
        <f t="shared" si="53"/>
        <v>1.9047696259065952</v>
      </c>
      <c r="F330" s="6">
        <f t="shared" si="54"/>
        <v>1.0873199122064008</v>
      </c>
      <c r="G330">
        <f t="shared" si="55"/>
        <v>-1.4050573720195341</v>
      </c>
      <c r="H330">
        <f t="shared" si="56"/>
        <v>-2.3500000000000085</v>
      </c>
      <c r="M330">
        <f t="shared" si="57"/>
        <v>6.278919136193788E-3</v>
      </c>
      <c r="N330">
        <f t="shared" si="58"/>
        <v>-6077.3209198967161</v>
      </c>
      <c r="O330">
        <f t="shared" si="59"/>
        <v>-28.733450000000101</v>
      </c>
    </row>
    <row r="331" spans="1:15" x14ac:dyDescent="0.25">
      <c r="A331">
        <v>-32</v>
      </c>
      <c r="B331">
        <v>77.959999999999994</v>
      </c>
      <c r="C331">
        <v>12.747999999999999</v>
      </c>
      <c r="D331">
        <f t="shared" si="52"/>
        <v>0.47800000000000153</v>
      </c>
      <c r="E331" s="6">
        <f t="shared" si="53"/>
        <v>1.8918718304455837</v>
      </c>
      <c r="F331" s="6">
        <f t="shared" si="54"/>
        <v>1.105442054801695</v>
      </c>
      <c r="G331">
        <f t="shared" si="55"/>
        <v>-1.234657433500751</v>
      </c>
      <c r="H331">
        <f t="shared" si="56"/>
        <v>-2.289999999999992</v>
      </c>
      <c r="M331">
        <f t="shared" si="57"/>
        <v>5.9049278280522473E-3</v>
      </c>
      <c r="N331">
        <f t="shared" si="58"/>
        <v>-5913.0727497073103</v>
      </c>
      <c r="O331">
        <f t="shared" si="59"/>
        <v>-29.192919999999951</v>
      </c>
    </row>
    <row r="332" spans="1:15" x14ac:dyDescent="0.25">
      <c r="A332">
        <v>-31</v>
      </c>
      <c r="B332">
        <v>75.67</v>
      </c>
      <c r="C332">
        <v>13.226000000000001</v>
      </c>
      <c r="D332">
        <f t="shared" si="52"/>
        <v>0.55299999999999905</v>
      </c>
      <c r="E332" s="6">
        <f t="shared" si="53"/>
        <v>1.8789237339675673</v>
      </c>
      <c r="F332" s="6">
        <f t="shared" si="54"/>
        <v>1.1214285183679629</v>
      </c>
      <c r="G332">
        <f t="shared" si="55"/>
        <v>-1.3756010499235478</v>
      </c>
      <c r="H332">
        <f t="shared" si="56"/>
        <v>-2.2199999999999989</v>
      </c>
      <c r="M332">
        <f t="shared" si="57"/>
        <v>5.5415392901750323E-3</v>
      </c>
      <c r="N332">
        <f t="shared" si="58"/>
        <v>-5747.0232779914013</v>
      </c>
      <c r="O332">
        <f t="shared" si="59"/>
        <v>-29.361719999999998</v>
      </c>
    </row>
    <row r="333" spans="1:15" x14ac:dyDescent="0.25">
      <c r="A333">
        <v>-30</v>
      </c>
      <c r="B333">
        <v>73.45</v>
      </c>
      <c r="C333">
        <v>13.779</v>
      </c>
      <c r="D333">
        <f t="shared" si="52"/>
        <v>0.45100000000000051</v>
      </c>
      <c r="E333" s="6">
        <f t="shared" si="53"/>
        <v>1.8659918001262754</v>
      </c>
      <c r="F333" s="6">
        <f t="shared" si="54"/>
        <v>1.1392177001375858</v>
      </c>
      <c r="G333">
        <f t="shared" si="55"/>
        <v>-1.0789940512895344</v>
      </c>
      <c r="H333">
        <f t="shared" si="56"/>
        <v>-2.1599999999999966</v>
      </c>
      <c r="M333">
        <f t="shared" si="57"/>
        <v>5.1888643797446529E-3</v>
      </c>
      <c r="N333">
        <f t="shared" si="58"/>
        <v>-5579.2230871826232</v>
      </c>
      <c r="O333">
        <f t="shared" si="59"/>
        <v>-29.762639999999976</v>
      </c>
    </row>
    <row r="334" spans="1:15" x14ac:dyDescent="0.25">
      <c r="A334">
        <v>-29</v>
      </c>
      <c r="B334">
        <v>71.290000000000006</v>
      </c>
      <c r="C334">
        <v>14.23</v>
      </c>
      <c r="D334">
        <f t="shared" si="52"/>
        <v>0.58199999999999896</v>
      </c>
      <c r="E334" s="6">
        <f t="shared" si="53"/>
        <v>1.8530286147129897</v>
      </c>
      <c r="F334" s="6">
        <f t="shared" si="54"/>
        <v>1.1532049000842843</v>
      </c>
      <c r="G334">
        <f t="shared" si="55"/>
        <v>-1.3406563265250426</v>
      </c>
      <c r="H334">
        <f t="shared" si="56"/>
        <v>-2.1000000000000085</v>
      </c>
      <c r="M334">
        <f t="shared" si="57"/>
        <v>4.8470106882077275E-3</v>
      </c>
      <c r="N334">
        <f t="shared" si="58"/>
        <v>-5409.7232931469707</v>
      </c>
      <c r="O334">
        <f t="shared" si="59"/>
        <v>-29.883000000000109</v>
      </c>
    </row>
    <row r="335" spans="1:15" x14ac:dyDescent="0.25">
      <c r="A335">
        <v>-28</v>
      </c>
      <c r="B335">
        <v>69.19</v>
      </c>
      <c r="C335">
        <v>14.811999999999999</v>
      </c>
      <c r="D335">
        <f t="shared" si="52"/>
        <v>0.64500000000000135</v>
      </c>
      <c r="E335" s="6">
        <f t="shared" si="53"/>
        <v>1.840043330603494</v>
      </c>
      <c r="F335" s="6">
        <f t="shared" si="54"/>
        <v>1.1706137033774049</v>
      </c>
      <c r="G335">
        <f t="shared" si="55"/>
        <v>-1.424256128581062</v>
      </c>
      <c r="H335">
        <f t="shared" si="56"/>
        <v>-2.039999999999992</v>
      </c>
      <c r="M335">
        <f t="shared" si="57"/>
        <v>4.5160825083065109E-3</v>
      </c>
      <c r="N335">
        <f t="shared" si="58"/>
        <v>-5238.5755296095922</v>
      </c>
      <c r="O335">
        <f t="shared" si="59"/>
        <v>-30.216479999999933</v>
      </c>
    </row>
    <row r="336" spans="1:15" x14ac:dyDescent="0.25">
      <c r="A336">
        <v>-27</v>
      </c>
      <c r="B336">
        <v>67.150000000000006</v>
      </c>
      <c r="C336">
        <v>15.457000000000001</v>
      </c>
      <c r="D336">
        <f t="shared" si="52"/>
        <v>0.56700000000000017</v>
      </c>
      <c r="E336" s="6">
        <f t="shared" si="53"/>
        <v>1.8270460170047342</v>
      </c>
      <c r="F336" s="6">
        <f t="shared" si="54"/>
        <v>1.1891252069255285</v>
      </c>
      <c r="G336">
        <f t="shared" si="55"/>
        <v>-1.209877796092063</v>
      </c>
      <c r="H336">
        <f t="shared" si="56"/>
        <v>-1.9699999999999989</v>
      </c>
      <c r="M336">
        <f t="shared" si="57"/>
        <v>4.1961808021171079E-3</v>
      </c>
      <c r="N336">
        <f t="shared" si="58"/>
        <v>-5065.8319324236927</v>
      </c>
      <c r="O336">
        <f t="shared" si="59"/>
        <v>-30.450289999999818</v>
      </c>
    </row>
    <row r="337" spans="1:15" x14ac:dyDescent="0.25">
      <c r="A337">
        <v>-26</v>
      </c>
      <c r="B337">
        <v>65.180000000000007</v>
      </c>
      <c r="C337">
        <v>16.024000000000001</v>
      </c>
      <c r="D337">
        <f t="shared" si="52"/>
        <v>0.62199999999999989</v>
      </c>
      <c r="E337" s="6">
        <f t="shared" si="53"/>
        <v>1.8141143561291255</v>
      </c>
      <c r="F337" s="6">
        <f t="shared" si="54"/>
        <v>1.2047709362855199</v>
      </c>
      <c r="G337">
        <f t="shared" si="55"/>
        <v>-1.2872899460246583</v>
      </c>
      <c r="H337">
        <f t="shared" si="56"/>
        <v>-1.9000000000000057</v>
      </c>
      <c r="M337">
        <f t="shared" si="57"/>
        <v>3.8874031701042122E-3</v>
      </c>
      <c r="N337">
        <f t="shared" si="58"/>
        <v>-4891.5451236862864</v>
      </c>
      <c r="O337">
        <f t="shared" si="59"/>
        <v>-30.445600000000219</v>
      </c>
    </row>
    <row r="338" spans="1:15" x14ac:dyDescent="0.25">
      <c r="A338">
        <v>-25</v>
      </c>
      <c r="B338">
        <v>63.28</v>
      </c>
      <c r="C338">
        <v>16.646000000000001</v>
      </c>
      <c r="D338">
        <f t="shared" si="52"/>
        <v>0.60800000000000054</v>
      </c>
      <c r="E338" s="6">
        <f t="shared" si="53"/>
        <v>1.8012664704896202</v>
      </c>
      <c r="F338" s="6">
        <f t="shared" si="54"/>
        <v>1.2213098902969297</v>
      </c>
      <c r="G338">
        <f t="shared" si="55"/>
        <v>-1.215730245895186</v>
      </c>
      <c r="H338">
        <f t="shared" si="56"/>
        <v>-1.8400000000000034</v>
      </c>
      <c r="M338">
        <f t="shared" si="57"/>
        <v>3.5898438212021537E-3</v>
      </c>
      <c r="N338">
        <f t="shared" si="58"/>
        <v>-4715.7681957056802</v>
      </c>
      <c r="O338">
        <f t="shared" si="59"/>
        <v>-30.628640000000022</v>
      </c>
    </row>
    <row r="339" spans="1:15" x14ac:dyDescent="0.25">
      <c r="A339">
        <v>-24</v>
      </c>
      <c r="B339">
        <v>61.44</v>
      </c>
      <c r="C339">
        <v>17.254000000000001</v>
      </c>
      <c r="D339">
        <f t="shared" si="52"/>
        <v>0.73999999999999844</v>
      </c>
      <c r="E339" s="6">
        <f t="shared" si="53"/>
        <v>1.7884512070234555</v>
      </c>
      <c r="F339" s="6">
        <f t="shared" si="54"/>
        <v>1.2368897937018617</v>
      </c>
      <c r="G339">
        <f t="shared" si="55"/>
        <v>-1.4366033397147797</v>
      </c>
      <c r="H339">
        <f t="shared" si="56"/>
        <v>-1.769999999999996</v>
      </c>
      <c r="M339">
        <f t="shared" si="57"/>
        <v>3.3035935439315153E-3</v>
      </c>
      <c r="N339">
        <f t="shared" si="58"/>
        <v>-4538.5546948255578</v>
      </c>
      <c r="O339">
        <f t="shared" si="59"/>
        <v>-30.539579999999905</v>
      </c>
    </row>
    <row r="340" spans="1:15" x14ac:dyDescent="0.25">
      <c r="A340">
        <v>-23</v>
      </c>
      <c r="B340">
        <v>59.67</v>
      </c>
      <c r="C340">
        <v>17.994</v>
      </c>
      <c r="D340">
        <f t="shared" si="52"/>
        <v>0.66700000000000159</v>
      </c>
      <c r="E340" s="6">
        <f t="shared" si="53"/>
        <v>1.775756037844098</v>
      </c>
      <c r="F340" s="6">
        <f t="shared" si="54"/>
        <v>1.2551277161431709</v>
      </c>
      <c r="G340">
        <f t="shared" si="55"/>
        <v>-1.2592629110006075</v>
      </c>
      <c r="H340">
        <f t="shared" si="56"/>
        <v>-1.7000000000000028</v>
      </c>
      <c r="M340">
        <f t="shared" si="57"/>
        <v>3.0287396785603745E-3</v>
      </c>
      <c r="N340">
        <f t="shared" si="58"/>
        <v>-4359.9586051106107</v>
      </c>
      <c r="O340">
        <f t="shared" si="59"/>
        <v>-30.589800000000157</v>
      </c>
    </row>
    <row r="341" spans="1:15" x14ac:dyDescent="0.25">
      <c r="A341">
        <v>-22</v>
      </c>
      <c r="B341">
        <v>57.97</v>
      </c>
      <c r="C341">
        <v>18.661000000000001</v>
      </c>
      <c r="D341">
        <f t="shared" si="52"/>
        <v>0.62699999999999889</v>
      </c>
      <c r="E341" s="6">
        <f t="shared" si="53"/>
        <v>1.7632033003707717</v>
      </c>
      <c r="F341" s="6">
        <f t="shared" si="54"/>
        <v>1.2709349128748582</v>
      </c>
      <c r="G341">
        <f t="shared" si="55"/>
        <v>-1.1587077450065895</v>
      </c>
      <c r="H341">
        <f t="shared" si="56"/>
        <v>-1.6299999999999955</v>
      </c>
      <c r="M341">
        <f t="shared" si="57"/>
        <v>2.7653660903188423E-3</v>
      </c>
      <c r="N341">
        <f t="shared" si="58"/>
        <v>-4180.0343318986643</v>
      </c>
      <c r="O341">
        <f t="shared" si="59"/>
        <v>-30.417429999999833</v>
      </c>
    </row>
    <row r="342" spans="1:15" x14ac:dyDescent="0.25">
      <c r="A342">
        <v>-21</v>
      </c>
      <c r="B342">
        <v>56.34</v>
      </c>
      <c r="C342">
        <v>19.288</v>
      </c>
      <c r="D342">
        <f t="shared" si="52"/>
        <v>0.72799999999999798</v>
      </c>
      <c r="E342" s="6">
        <f t="shared" si="53"/>
        <v>1.7508168426497546</v>
      </c>
      <c r="F342" s="6">
        <f t="shared" si="54"/>
        <v>1.2852871973693973</v>
      </c>
      <c r="G342">
        <f t="shared" si="55"/>
        <v>-1.3194210271988722</v>
      </c>
      <c r="H342">
        <f t="shared" si="56"/>
        <v>-1.5600000000000023</v>
      </c>
      <c r="M342">
        <f t="shared" si="57"/>
        <v>2.5135531436752856E-3</v>
      </c>
      <c r="N342">
        <f t="shared" si="58"/>
        <v>-3998.8366852243444</v>
      </c>
      <c r="O342">
        <f t="shared" si="59"/>
        <v>-30.089280000000105</v>
      </c>
    </row>
    <row r="343" spans="1:15" x14ac:dyDescent="0.25">
      <c r="A343">
        <v>-20</v>
      </c>
      <c r="B343">
        <v>54.78</v>
      </c>
      <c r="C343">
        <v>20.015999999999998</v>
      </c>
      <c r="D343">
        <f t="shared" si="52"/>
        <v>0.71800000000000352</v>
      </c>
      <c r="E343" s="6">
        <f t="shared" si="53"/>
        <v>1.7386220279179425</v>
      </c>
      <c r="F343" s="6">
        <f t="shared" si="54"/>
        <v>1.3013772923493447</v>
      </c>
      <c r="G343">
        <f t="shared" si="55"/>
        <v>-1.2780067331984679</v>
      </c>
      <c r="H343">
        <f t="shared" si="56"/>
        <v>-1.490000000000002</v>
      </c>
      <c r="M343">
        <f t="shared" si="57"/>
        <v>2.2733776776823261E-3</v>
      </c>
      <c r="N343">
        <f t="shared" si="58"/>
        <v>-3816.4208631193187</v>
      </c>
      <c r="O343">
        <f t="shared" si="59"/>
        <v>-29.823839999999961</v>
      </c>
    </row>
    <row r="344" spans="1:15" x14ac:dyDescent="0.25">
      <c r="A344">
        <v>-19</v>
      </c>
      <c r="B344">
        <v>53.29</v>
      </c>
      <c r="C344">
        <v>20.734000000000002</v>
      </c>
      <c r="D344">
        <f t="shared" si="52"/>
        <v>0.75499999999999901</v>
      </c>
      <c r="E344" s="6">
        <f t="shared" si="53"/>
        <v>1.7266457202409118</v>
      </c>
      <c r="F344" s="6">
        <f t="shared" si="54"/>
        <v>1.3166830941994465</v>
      </c>
      <c r="G344">
        <f t="shared" si="55"/>
        <v>-1.324280526123218</v>
      </c>
      <c r="H344">
        <f t="shared" si="56"/>
        <v>-1.4200000000000017</v>
      </c>
      <c r="M344">
        <f t="shared" si="57"/>
        <v>2.0449129824003025E-3</v>
      </c>
      <c r="N344">
        <f t="shared" si="58"/>
        <v>-3632.8424347942068</v>
      </c>
      <c r="O344">
        <f t="shared" si="59"/>
        <v>-29.442280000000043</v>
      </c>
    </row>
    <row r="345" spans="1:15" x14ac:dyDescent="0.25">
      <c r="A345">
        <v>-18</v>
      </c>
      <c r="B345">
        <v>51.87</v>
      </c>
      <c r="C345">
        <v>21.489000000000001</v>
      </c>
      <c r="D345">
        <f t="shared" si="52"/>
        <v>0.61899999999999977</v>
      </c>
      <c r="E345" s="6">
        <f t="shared" si="53"/>
        <v>1.7149162479935849</v>
      </c>
      <c r="F345" s="6">
        <f t="shared" si="54"/>
        <v>1.3322162058782843</v>
      </c>
      <c r="G345">
        <f t="shared" si="55"/>
        <v>-1.0850096373166183</v>
      </c>
      <c r="H345">
        <f t="shared" si="56"/>
        <v>-1.3399999999999963</v>
      </c>
      <c r="M345">
        <f t="shared" si="57"/>
        <v>1.8282287764056161E-3</v>
      </c>
      <c r="N345">
        <f t="shared" si="58"/>
        <v>-3448.1573237072944</v>
      </c>
      <c r="O345">
        <f t="shared" si="59"/>
        <v>-28.795260000000003</v>
      </c>
    </row>
    <row r="346" spans="1:15" x14ac:dyDescent="0.25">
      <c r="A346">
        <v>-17</v>
      </c>
      <c r="B346">
        <v>50.53</v>
      </c>
      <c r="C346">
        <v>22.108000000000001</v>
      </c>
      <c r="D346">
        <f t="shared" si="52"/>
        <v>0.76500000000000057</v>
      </c>
      <c r="E346" s="6">
        <f t="shared" si="53"/>
        <v>1.7035492982382305</v>
      </c>
      <c r="F346" s="6">
        <f t="shared" si="54"/>
        <v>1.3445494559097375</v>
      </c>
      <c r="G346">
        <f t="shared" si="55"/>
        <v>-1.3363925904306562</v>
      </c>
      <c r="H346">
        <f t="shared" si="56"/>
        <v>-1.2700000000000031</v>
      </c>
      <c r="M346">
        <f t="shared" si="57"/>
        <v>1.6233911853910106E-3</v>
      </c>
      <c r="N346">
        <f t="shared" si="58"/>
        <v>-3262.4217905252158</v>
      </c>
      <c r="O346">
        <f t="shared" si="59"/>
        <v>-28.077160000000084</v>
      </c>
    </row>
    <row r="347" spans="1:15" x14ac:dyDescent="0.25">
      <c r="A347">
        <v>-16</v>
      </c>
      <c r="B347">
        <v>49.26</v>
      </c>
      <c r="C347">
        <v>22.873000000000001</v>
      </c>
      <c r="D347">
        <f t="shared" si="52"/>
        <v>0.74599999999999866</v>
      </c>
      <c r="E347" s="6">
        <f t="shared" si="53"/>
        <v>1.6924944075030843</v>
      </c>
      <c r="F347" s="6">
        <f t="shared" si="54"/>
        <v>1.3593231299762074</v>
      </c>
      <c r="G347">
        <f t="shared" si="55"/>
        <v>-1.3013577935870471</v>
      </c>
      <c r="H347">
        <f t="shared" si="56"/>
        <v>-1.1999999999999957</v>
      </c>
      <c r="M347">
        <f t="shared" si="57"/>
        <v>1.4304627218645531E-3</v>
      </c>
      <c r="N347">
        <f t="shared" si="58"/>
        <v>-3075.6924159807759</v>
      </c>
      <c r="O347">
        <f t="shared" si="59"/>
        <v>-27.447599999999799</v>
      </c>
    </row>
    <row r="348" spans="1:15" x14ac:dyDescent="0.25">
      <c r="A348">
        <v>-15</v>
      </c>
      <c r="B348">
        <v>48.06</v>
      </c>
      <c r="C348">
        <v>23.619</v>
      </c>
      <c r="D348">
        <f t="shared" si="52"/>
        <v>0.73000000000000043</v>
      </c>
      <c r="E348" s="6">
        <f t="shared" si="53"/>
        <v>1.6817837664678814</v>
      </c>
      <c r="F348" s="6">
        <f t="shared" si="54"/>
        <v>1.373261506161682</v>
      </c>
      <c r="G348">
        <f t="shared" si="55"/>
        <v>-1.2793333954308961</v>
      </c>
      <c r="H348">
        <f t="shared" si="56"/>
        <v>-1.1300000000000026</v>
      </c>
      <c r="M348">
        <f t="shared" si="57"/>
        <v>1.2495022659537094E-3</v>
      </c>
      <c r="N348">
        <f t="shared" si="58"/>
        <v>-2888.0260836331863</v>
      </c>
      <c r="O348">
        <f t="shared" si="59"/>
        <v>-26.689470000000007</v>
      </c>
    </row>
    <row r="349" spans="1:15" x14ac:dyDescent="0.25">
      <c r="A349">
        <v>-14</v>
      </c>
      <c r="B349">
        <v>46.93</v>
      </c>
      <c r="C349">
        <v>24.349</v>
      </c>
      <c r="D349">
        <f t="shared" si="52"/>
        <v>0.65299999999999869</v>
      </c>
      <c r="E349" s="6">
        <f t="shared" si="53"/>
        <v>1.6714505542124947</v>
      </c>
      <c r="F349" s="6">
        <f t="shared" si="54"/>
        <v>1.386481129682074</v>
      </c>
      <c r="G349">
        <f t="shared" si="55"/>
        <v>-1.1809530204079641</v>
      </c>
      <c r="H349">
        <f t="shared" si="56"/>
        <v>-1.0399999999999991</v>
      </c>
      <c r="M349">
        <f t="shared" si="57"/>
        <v>1.0805650473204866E-3</v>
      </c>
      <c r="N349">
        <f t="shared" si="58"/>
        <v>-2699.4799625359201</v>
      </c>
      <c r="O349">
        <f t="shared" si="59"/>
        <v>-25.322960000000087</v>
      </c>
    </row>
    <row r="350" spans="1:15" x14ac:dyDescent="0.25">
      <c r="A350">
        <v>-13</v>
      </c>
      <c r="B350">
        <v>45.89</v>
      </c>
      <c r="C350">
        <v>25.001999999999999</v>
      </c>
      <c r="D350">
        <f t="shared" si="52"/>
        <v>0.72200000000000131</v>
      </c>
      <c r="E350" s="6">
        <f t="shared" si="53"/>
        <v>1.6617180576946593</v>
      </c>
      <c r="F350" s="6">
        <f t="shared" si="54"/>
        <v>1.3979747508409217</v>
      </c>
      <c r="G350">
        <f t="shared" si="55"/>
        <v>-1.3187996372054465</v>
      </c>
      <c r="H350">
        <f t="shared" si="56"/>
        <v>-0.98000000000000398</v>
      </c>
      <c r="M350">
        <f t="shared" si="57"/>
        <v>9.2370262819352117E-4</v>
      </c>
      <c r="N350">
        <f t="shared" si="58"/>
        <v>-2510.1114898175065</v>
      </c>
      <c r="O350">
        <f t="shared" si="59"/>
        <v>-24.501960000000054</v>
      </c>
    </row>
    <row r="351" spans="1:15" x14ac:dyDescent="0.25">
      <c r="A351">
        <v>-12</v>
      </c>
      <c r="B351">
        <v>44.91</v>
      </c>
      <c r="C351">
        <v>25.724</v>
      </c>
      <c r="D351">
        <f t="shared" si="52"/>
        <v>0.70599999999999952</v>
      </c>
      <c r="E351" s="6">
        <f t="shared" si="53"/>
        <v>1.6523430550627147</v>
      </c>
      <c r="F351" s="6">
        <f t="shared" si="54"/>
        <v>1.4103385009107303</v>
      </c>
      <c r="G351">
        <f t="shared" si="55"/>
        <v>-1.3526560951301612</v>
      </c>
      <c r="H351">
        <f t="shared" si="56"/>
        <v>-0.88999999999999346</v>
      </c>
      <c r="M351">
        <f t="shared" si="57"/>
        <v>7.7896288752232377E-4</v>
      </c>
      <c r="N351">
        <f t="shared" si="58"/>
        <v>-2319.978353180567</v>
      </c>
      <c r="O351">
        <f t="shared" si="59"/>
        <v>-22.89435999999986</v>
      </c>
    </row>
    <row r="352" spans="1:15" x14ac:dyDescent="0.25">
      <c r="A352">
        <v>-11</v>
      </c>
      <c r="B352">
        <v>44.02</v>
      </c>
      <c r="C352">
        <v>26.43</v>
      </c>
      <c r="D352">
        <f t="shared" si="52"/>
        <v>0.70599999999999952</v>
      </c>
      <c r="E352" s="6">
        <f t="shared" si="53"/>
        <v>1.6436500382173291</v>
      </c>
      <c r="F352" s="6">
        <f t="shared" si="54"/>
        <v>1.4220971631317103</v>
      </c>
      <c r="G352">
        <f t="shared" si="55"/>
        <v>-1.4019420665690425</v>
      </c>
      <c r="H352">
        <f t="shared" si="56"/>
        <v>-0.82000000000000028</v>
      </c>
      <c r="M352">
        <f t="shared" si="57"/>
        <v>6.463900062588366E-4</v>
      </c>
      <c r="N352">
        <f t="shared" si="58"/>
        <v>-2129.1384733244245</v>
      </c>
      <c r="O352">
        <f t="shared" si="59"/>
        <v>-21.672599999999953</v>
      </c>
    </row>
    <row r="353" spans="1:15" x14ac:dyDescent="0.25">
      <c r="A353">
        <v>-10</v>
      </c>
      <c r="B353">
        <v>43.2</v>
      </c>
      <c r="C353">
        <v>27.135999999999999</v>
      </c>
      <c r="D353">
        <f t="shared" si="52"/>
        <v>0.5779999999999994</v>
      </c>
      <c r="E353" s="6">
        <f t="shared" si="53"/>
        <v>1.6354837468149122</v>
      </c>
      <c r="F353" s="6">
        <f t="shared" si="54"/>
        <v>1.4335458305766198</v>
      </c>
      <c r="G353">
        <f t="shared" si="55"/>
        <v>-1.2034340247522652</v>
      </c>
      <c r="H353">
        <f t="shared" si="56"/>
        <v>-0.75</v>
      </c>
      <c r="M353">
        <f t="shared" si="57"/>
        <v>5.2602445377087812E-4</v>
      </c>
      <c r="N353">
        <f t="shared" si="58"/>
        <v>-1937.6499862966557</v>
      </c>
      <c r="O353">
        <f t="shared" si="59"/>
        <v>-20.352000000000054</v>
      </c>
    </row>
    <row r="354" spans="1:15" x14ac:dyDescent="0.25">
      <c r="A354">
        <v>-9</v>
      </c>
      <c r="B354">
        <v>42.45</v>
      </c>
      <c r="C354">
        <v>27.713999999999999</v>
      </c>
      <c r="D354">
        <f t="shared" si="52"/>
        <v>0.69200000000000017</v>
      </c>
      <c r="E354" s="6">
        <f t="shared" si="53"/>
        <v>1.6278776945799716</v>
      </c>
      <c r="F354" s="6">
        <f t="shared" si="54"/>
        <v>1.4426992126301903</v>
      </c>
      <c r="G354">
        <f t="shared" si="55"/>
        <v>-1.5738958157652465</v>
      </c>
      <c r="H354">
        <f t="shared" si="56"/>
        <v>-0.66000000000000369</v>
      </c>
      <c r="M354">
        <f t="shared" si="57"/>
        <v>4.1790297539188315E-4</v>
      </c>
      <c r="N354">
        <f t="shared" si="58"/>
        <v>-1745.5712257789608</v>
      </c>
      <c r="O354">
        <f t="shared" si="59"/>
        <v>-18.291240000000144</v>
      </c>
    </row>
    <row r="355" spans="1:15" x14ac:dyDescent="0.25">
      <c r="A355">
        <v>-8</v>
      </c>
      <c r="B355">
        <v>41.79</v>
      </c>
      <c r="C355">
        <v>28.405999999999999</v>
      </c>
      <c r="D355">
        <f t="shared" si="52"/>
        <v>0.64900000000000091</v>
      </c>
      <c r="E355">
        <f t="shared" si="53"/>
        <v>1.6210723711436259</v>
      </c>
      <c r="F355">
        <f t="shared" si="54"/>
        <v>1.4534100827115839</v>
      </c>
      <c r="G355">
        <f t="shared" si="55"/>
        <v>-1.5887531386118519</v>
      </c>
      <c r="H355">
        <f t="shared" si="56"/>
        <v>-0.58999999999999631</v>
      </c>
      <c r="M355">
        <f t="shared" si="57"/>
        <v>3.2205858111094833E-4</v>
      </c>
      <c r="N355">
        <f t="shared" si="58"/>
        <v>-1552.9607053127554</v>
      </c>
      <c r="O355">
        <f t="shared" si="59"/>
        <v>-16.759539999999792</v>
      </c>
    </row>
    <row r="356" spans="1:15" x14ac:dyDescent="0.25">
      <c r="A356">
        <v>-7</v>
      </c>
      <c r="B356">
        <v>41.2</v>
      </c>
      <c r="C356">
        <v>29.055</v>
      </c>
      <c r="D356">
        <f t="shared" si="52"/>
        <v>0.62199999999999989</v>
      </c>
      <c r="E356">
        <f t="shared" si="53"/>
        <v>1.6148972160331345</v>
      </c>
      <c r="F356">
        <f t="shared" si="54"/>
        <v>1.4632208797747921</v>
      </c>
      <c r="G356">
        <f t="shared" si="55"/>
        <v>-1.7005402353992907</v>
      </c>
      <c r="H356">
        <f t="shared" si="56"/>
        <v>-0.51000000000000512</v>
      </c>
      <c r="M356">
        <f t="shared" si="57"/>
        <v>2.3852053540666208E-4</v>
      </c>
      <c r="N356">
        <f t="shared" si="58"/>
        <v>-1359.877100469912</v>
      </c>
      <c r="O356">
        <f t="shared" si="59"/>
        <v>-14.818050000000202</v>
      </c>
    </row>
    <row r="357" spans="1:15" x14ac:dyDescent="0.25">
      <c r="A357">
        <v>-6</v>
      </c>
      <c r="B357">
        <v>40.69</v>
      </c>
      <c r="C357">
        <v>29.677</v>
      </c>
      <c r="D357">
        <f t="shared" si="52"/>
        <v>0.67500000000000071</v>
      </c>
      <c r="E357">
        <f t="shared" si="53"/>
        <v>1.6094876898532853</v>
      </c>
      <c r="F357">
        <f t="shared" si="54"/>
        <v>1.4724199966980716</v>
      </c>
      <c r="G357">
        <f t="shared" si="55"/>
        <v>-2.1169240747536819</v>
      </c>
      <c r="H357">
        <f t="shared" si="56"/>
        <v>-0.42999999999999972</v>
      </c>
      <c r="M357">
        <f t="shared" si="57"/>
        <v>1.6731434822818211E-4</v>
      </c>
      <c r="N357">
        <f t="shared" si="58"/>
        <v>-1166.3792309740768</v>
      </c>
      <c r="O357">
        <f t="shared" si="59"/>
        <v>-12.761109999999988</v>
      </c>
    </row>
    <row r="358" spans="1:15" x14ac:dyDescent="0.25">
      <c r="A358">
        <v>-5</v>
      </c>
      <c r="B358">
        <v>40.26</v>
      </c>
      <c r="C358">
        <v>30.352</v>
      </c>
      <c r="D358">
        <f t="shared" si="52"/>
        <v>0.71999999999999886</v>
      </c>
      <c r="E358">
        <f t="shared" si="53"/>
        <v>1.6048737705526357</v>
      </c>
      <c r="F358">
        <f t="shared" si="54"/>
        <v>1.4821873135445873</v>
      </c>
      <c r="G358">
        <f t="shared" si="55"/>
        <v>-2.6101567041697038</v>
      </c>
      <c r="H358">
        <f t="shared" si="56"/>
        <v>-0.35999999999999943</v>
      </c>
      <c r="M358">
        <f t="shared" si="57"/>
        <v>1.0846176712639259E-4</v>
      </c>
      <c r="N358">
        <f t="shared" si="58"/>
        <v>-972.52604277802311</v>
      </c>
      <c r="O358">
        <f t="shared" si="59"/>
        <v>-10.926719999999937</v>
      </c>
    </row>
    <row r="359" spans="1:15" x14ac:dyDescent="0.25">
      <c r="A359">
        <v>-4</v>
      </c>
      <c r="B359">
        <v>39.9</v>
      </c>
      <c r="C359">
        <v>31.071999999999999</v>
      </c>
      <c r="D359">
        <f t="shared" si="52"/>
        <v>0.78300000000000125</v>
      </c>
      <c r="E359">
        <f t="shared" si="53"/>
        <v>1.6009728956867482</v>
      </c>
      <c r="F359">
        <f t="shared" si="54"/>
        <v>1.4923692082279107</v>
      </c>
      <c r="G359">
        <f t="shared" si="55"/>
        <v>-3.6653267754311685</v>
      </c>
      <c r="H359">
        <f t="shared" si="56"/>
        <v>-0.26999999999999602</v>
      </c>
      <c r="M359">
        <f t="shared" si="57"/>
        <v>6.1980770537687353E-5</v>
      </c>
      <c r="N359">
        <f t="shared" si="58"/>
        <v>-778.37659010250798</v>
      </c>
      <c r="O359">
        <f t="shared" si="59"/>
        <v>-8.3894399999998672</v>
      </c>
    </row>
    <row r="360" spans="1:15" x14ac:dyDescent="0.25">
      <c r="A360">
        <v>-3</v>
      </c>
      <c r="B360">
        <v>39.630000000000003</v>
      </c>
      <c r="C360">
        <v>31.855</v>
      </c>
      <c r="D360">
        <f t="shared" si="52"/>
        <v>0.90900000000000247</v>
      </c>
      <c r="E360">
        <f t="shared" si="53"/>
        <v>1.5980240723341896</v>
      </c>
      <c r="F360">
        <f t="shared" si="54"/>
        <v>1.5031776094180602</v>
      </c>
      <c r="G360">
        <f t="shared" si="55"/>
        <v>-5.5610677634421748</v>
      </c>
      <c r="H360">
        <f t="shared" si="56"/>
        <v>-0.20000000000000284</v>
      </c>
      <c r="M360">
        <f t="shared" si="57"/>
        <v>2.7885562222642453E-5</v>
      </c>
      <c r="N360">
        <f t="shared" si="58"/>
        <v>-583.9900174421017</v>
      </c>
      <c r="O360">
        <f t="shared" si="59"/>
        <v>-6.371000000000155</v>
      </c>
    </row>
    <row r="361" spans="1:15" x14ac:dyDescent="0.25">
      <c r="A361">
        <v>-2</v>
      </c>
      <c r="B361">
        <v>39.43</v>
      </c>
      <c r="C361">
        <v>32.764000000000003</v>
      </c>
      <c r="D361">
        <f t="shared" si="52"/>
        <v>1.0399999999999991</v>
      </c>
      <c r="E361">
        <f t="shared" si="53"/>
        <v>1.5958267770732231</v>
      </c>
      <c r="F361">
        <f t="shared" si="54"/>
        <v>1.5153969172605857</v>
      </c>
      <c r="G361">
        <f t="shared" si="55"/>
        <v>-10.252198273846057</v>
      </c>
      <c r="H361">
        <f t="shared" si="56"/>
        <v>-0.11999999999999744</v>
      </c>
      <c r="M361">
        <f t="shared" si="57"/>
        <v>6.1865668614134005E-6</v>
      </c>
      <c r="N361">
        <f t="shared" si="58"/>
        <v>-389.42554154348954</v>
      </c>
      <c r="O361">
        <f t="shared" si="59"/>
        <v>-3.9316799999999184</v>
      </c>
    </row>
    <row r="362" spans="1:15" x14ac:dyDescent="0.25">
      <c r="A362">
        <v>-1</v>
      </c>
      <c r="B362">
        <v>39.31</v>
      </c>
      <c r="C362">
        <v>33.804000000000002</v>
      </c>
      <c r="D362">
        <f t="shared" si="52"/>
        <v>1.1749999999999972</v>
      </c>
      <c r="E362">
        <f t="shared" si="53"/>
        <v>1.5945030438200891</v>
      </c>
      <c r="F362">
        <f t="shared" si="54"/>
        <v>1.5289680930333982</v>
      </c>
      <c r="G362">
        <f t="shared" si="55"/>
        <v>-33.56224465275848</v>
      </c>
      <c r="H362">
        <f t="shared" si="56"/>
        <v>-3.9999999999999147E-2</v>
      </c>
      <c r="M362">
        <f t="shared" si="57"/>
        <v>-3.1095731926375054E-6</v>
      </c>
      <c r="N362">
        <f t="shared" si="58"/>
        <v>-194.74243336173322</v>
      </c>
      <c r="O362">
        <f t="shared" si="59"/>
        <v>-1.3521600000000329</v>
      </c>
    </row>
    <row r="363" spans="1:15" x14ac:dyDescent="0.25">
      <c r="A363">
        <v>0</v>
      </c>
      <c r="B363">
        <v>39.270000000000003</v>
      </c>
      <c r="C363">
        <v>34.978999999999999</v>
      </c>
      <c r="D363">
        <f t="shared" si="52"/>
        <v>1.3669999999999973</v>
      </c>
      <c r="E363">
        <f t="shared" si="53"/>
        <v>1.5940609012704183</v>
      </c>
      <c r="F363">
        <f t="shared" si="54"/>
        <v>1.5438073894568436</v>
      </c>
      <c r="G363">
        <f t="shared" si="55"/>
        <v>37.655803103741938</v>
      </c>
      <c r="H363">
        <f t="shared" si="56"/>
        <v>3.9999999999999147E-2</v>
      </c>
      <c r="M363">
        <f t="shared" si="57"/>
        <v>0</v>
      </c>
      <c r="N363">
        <f t="shared" si="58"/>
        <v>0</v>
      </c>
      <c r="O363">
        <f t="shared" si="59"/>
        <v>1.3991600000000339</v>
      </c>
    </row>
    <row r="364" spans="1:15" x14ac:dyDescent="0.25">
      <c r="A364">
        <v>1</v>
      </c>
      <c r="B364">
        <v>39.31</v>
      </c>
      <c r="C364">
        <v>36.345999999999997</v>
      </c>
      <c r="D364">
        <f t="shared" si="52"/>
        <v>1.6200000000000045</v>
      </c>
      <c r="E364">
        <f t="shared" si="53"/>
        <v>1.5945030438200891</v>
      </c>
      <c r="F364">
        <f t="shared" si="54"/>
        <v>1.5604566222510332</v>
      </c>
      <c r="G364">
        <f t="shared" si="55"/>
        <v>14.306674781947315</v>
      </c>
      <c r="H364">
        <f t="shared" si="56"/>
        <v>0.11999999999999744</v>
      </c>
      <c r="M364">
        <f t="shared" si="57"/>
        <v>1.5514359038088066E-5</v>
      </c>
      <c r="N364">
        <f t="shared" si="58"/>
        <v>194.74243336173322</v>
      </c>
      <c r="O364">
        <f t="shared" si="59"/>
        <v>4.3615199999999081</v>
      </c>
    </row>
    <row r="365" spans="1:15" x14ac:dyDescent="0.25">
      <c r="A365">
        <v>2</v>
      </c>
      <c r="B365">
        <v>39.43</v>
      </c>
      <c r="C365">
        <v>37.966000000000001</v>
      </c>
      <c r="D365">
        <f t="shared" si="52"/>
        <v>1.7819999999999965</v>
      </c>
      <c r="E365">
        <f t="shared" si="53"/>
        <v>1.5958267770732231</v>
      </c>
      <c r="F365">
        <f t="shared" si="54"/>
        <v>1.5793948434016698</v>
      </c>
      <c r="G365">
        <f t="shared" si="55"/>
        <v>9.0658902789572853</v>
      </c>
      <c r="H365">
        <f t="shared" si="56"/>
        <v>0.20000000000000284</v>
      </c>
      <c r="M365">
        <f t="shared" si="57"/>
        <v>4.342879141329577E-5</v>
      </c>
      <c r="N365">
        <f t="shared" si="58"/>
        <v>389.42554154348954</v>
      </c>
      <c r="O365">
        <f t="shared" si="59"/>
        <v>7.5932000000001842</v>
      </c>
    </row>
    <row r="366" spans="1:15" x14ac:dyDescent="0.25">
      <c r="A366">
        <v>3</v>
      </c>
      <c r="B366">
        <v>39.630000000000003</v>
      </c>
      <c r="C366">
        <v>39.747999999999998</v>
      </c>
      <c r="D366">
        <f t="shared" si="52"/>
        <v>1.9500000000000028</v>
      </c>
      <c r="E366">
        <f t="shared" si="53"/>
        <v>1.5980240723341896</v>
      </c>
      <c r="F366">
        <f t="shared" si="54"/>
        <v>1.5993152811480655</v>
      </c>
      <c r="G366">
        <f t="shared" si="55"/>
        <v>7.0536418658538231</v>
      </c>
      <c r="H366">
        <f t="shared" si="56"/>
        <v>0.26999999999999602</v>
      </c>
      <c r="M366">
        <f t="shared" si="57"/>
        <v>8.3734800904415265E-5</v>
      </c>
      <c r="N366">
        <f t="shared" si="58"/>
        <v>583.9900174421017</v>
      </c>
      <c r="O366">
        <f t="shared" si="59"/>
        <v>10.731959999999829</v>
      </c>
    </row>
    <row r="367" spans="1:15" x14ac:dyDescent="0.25">
      <c r="A367">
        <v>4</v>
      </c>
      <c r="B367">
        <v>39.9</v>
      </c>
      <c r="C367">
        <v>41.698</v>
      </c>
      <c r="D367">
        <f t="shared" si="52"/>
        <v>2.1430000000000007</v>
      </c>
      <c r="E367">
        <f t="shared" si="53"/>
        <v>1.6009728956867482</v>
      </c>
      <c r="F367">
        <f t="shared" si="54"/>
        <v>1.6201152250026798</v>
      </c>
      <c r="G367">
        <f t="shared" si="55"/>
        <v>5.5795757262602992</v>
      </c>
      <c r="H367">
        <f t="shared" si="56"/>
        <v>0.35999999999999943</v>
      </c>
      <c r="M367">
        <f t="shared" si="57"/>
        <v>1.3642011013189286E-4</v>
      </c>
      <c r="N367">
        <f t="shared" si="58"/>
        <v>778.37659010250798</v>
      </c>
      <c r="O367">
        <f t="shared" si="59"/>
        <v>15.011279999999912</v>
      </c>
    </row>
    <row r="368" spans="1:15" x14ac:dyDescent="0.25">
      <c r="A368">
        <v>5</v>
      </c>
      <c r="B368">
        <v>40.26</v>
      </c>
      <c r="C368">
        <v>43.841000000000001</v>
      </c>
      <c r="D368">
        <f t="shared" si="52"/>
        <v>2.240000000000002</v>
      </c>
      <c r="E368">
        <f t="shared" si="53"/>
        <v>1.6048737705526357</v>
      </c>
      <c r="F368">
        <f t="shared" si="54"/>
        <v>1.6418804517155647</v>
      </c>
      <c r="G368">
        <f t="shared" si="55"/>
        <v>4.6904685540824609</v>
      </c>
      <c r="H368">
        <f t="shared" si="56"/>
        <v>0.42999999999999972</v>
      </c>
      <c r="M368">
        <f t="shared" si="57"/>
        <v>2.0146866427198432E-4</v>
      </c>
      <c r="N368">
        <f t="shared" si="58"/>
        <v>972.52604277802311</v>
      </c>
      <c r="O368">
        <f t="shared" si="59"/>
        <v>18.851629999999982</v>
      </c>
    </row>
    <row r="369" spans="1:15" x14ac:dyDescent="0.25">
      <c r="A369">
        <v>6</v>
      </c>
      <c r="B369">
        <v>40.69</v>
      </c>
      <c r="C369">
        <v>46.081000000000003</v>
      </c>
      <c r="D369">
        <f t="shared" si="52"/>
        <v>2.2999999999999972</v>
      </c>
      <c r="E369">
        <f t="shared" si="53"/>
        <v>1.6094876898532853</v>
      </c>
      <c r="F369">
        <f t="shared" si="54"/>
        <v>1.6635218951063357</v>
      </c>
      <c r="G369">
        <f t="shared" si="55"/>
        <v>3.9103139275727301</v>
      </c>
      <c r="H369">
        <f t="shared" si="56"/>
        <v>0.51000000000000512</v>
      </c>
      <c r="M369">
        <f t="shared" si="57"/>
        <v>2.788606359294929E-4</v>
      </c>
      <c r="N369">
        <f t="shared" si="58"/>
        <v>1166.3792309740768</v>
      </c>
      <c r="O369">
        <f t="shared" si="59"/>
        <v>23.50131000000032</v>
      </c>
    </row>
    <row r="370" spans="1:15" x14ac:dyDescent="0.25">
      <c r="A370">
        <v>7</v>
      </c>
      <c r="B370">
        <v>41.2</v>
      </c>
      <c r="C370">
        <v>48.381</v>
      </c>
      <c r="D370">
        <f t="shared" si="52"/>
        <v>2.3659999999999997</v>
      </c>
      <c r="E370">
        <f t="shared" si="53"/>
        <v>1.6148972160331345</v>
      </c>
      <c r="F370">
        <f t="shared" si="54"/>
        <v>1.6846748406689696</v>
      </c>
      <c r="G370">
        <f t="shared" si="55"/>
        <v>3.3578966368011551</v>
      </c>
      <c r="H370">
        <f t="shared" si="56"/>
        <v>0.58999999999999631</v>
      </c>
      <c r="M370">
        <f t="shared" si="57"/>
        <v>3.6857243116767893E-4</v>
      </c>
      <c r="N370">
        <f t="shared" si="58"/>
        <v>1359.877100469912</v>
      </c>
      <c r="O370">
        <f t="shared" si="59"/>
        <v>28.544789999999644</v>
      </c>
    </row>
    <row r="371" spans="1:15" x14ac:dyDescent="0.25">
      <c r="A371">
        <v>8</v>
      </c>
      <c r="B371">
        <v>41.79</v>
      </c>
      <c r="C371">
        <v>50.747</v>
      </c>
      <c r="D371">
        <f t="shared" si="52"/>
        <v>2.3320000000000007</v>
      </c>
      <c r="E371">
        <f t="shared" si="53"/>
        <v>1.6210723711436259</v>
      </c>
      <c r="F371">
        <f t="shared" si="54"/>
        <v>1.705410373246214</v>
      </c>
      <c r="G371">
        <f t="shared" si="55"/>
        <v>2.8672199295347118</v>
      </c>
      <c r="H371">
        <f t="shared" si="56"/>
        <v>0.66000000000000369</v>
      </c>
      <c r="M371">
        <f t="shared" si="57"/>
        <v>4.705766966936585E-4</v>
      </c>
      <c r="N371">
        <f t="shared" si="58"/>
        <v>1552.9607053127554</v>
      </c>
      <c r="O371">
        <f t="shared" si="59"/>
        <v>33.493020000000264</v>
      </c>
    </row>
    <row r="372" spans="1:15" x14ac:dyDescent="0.25">
      <c r="A372">
        <v>9</v>
      </c>
      <c r="B372">
        <v>42.45</v>
      </c>
      <c r="C372">
        <v>53.079000000000001</v>
      </c>
      <c r="D372">
        <f t="shared" si="52"/>
        <v>2.277000000000001</v>
      </c>
      <c r="E372">
        <f t="shared" si="53"/>
        <v>1.6278776945799716</v>
      </c>
      <c r="F372">
        <f t="shared" si="54"/>
        <v>1.7249227322298339</v>
      </c>
      <c r="G372">
        <f t="shared" si="55"/>
        <v>2.3983490860420038</v>
      </c>
      <c r="H372">
        <f t="shared" si="56"/>
        <v>0.75</v>
      </c>
      <c r="M372">
        <f t="shared" si="57"/>
        <v>5.8484232819710157E-4</v>
      </c>
      <c r="N372">
        <f t="shared" si="58"/>
        <v>1745.5712257789608</v>
      </c>
      <c r="O372">
        <f t="shared" si="59"/>
        <v>39.809250000000105</v>
      </c>
    </row>
    <row r="373" spans="1:15" x14ac:dyDescent="0.25">
      <c r="A373">
        <v>10</v>
      </c>
      <c r="B373">
        <v>43.2</v>
      </c>
      <c r="C373">
        <v>55.356000000000002</v>
      </c>
      <c r="D373">
        <f t="shared" si="52"/>
        <v>2.1689999999999969</v>
      </c>
      <c r="E373">
        <f t="shared" si="53"/>
        <v>1.6354837468149122</v>
      </c>
      <c r="F373">
        <f t="shared" si="54"/>
        <v>1.7431647006558915</v>
      </c>
      <c r="G373">
        <f t="shared" si="55"/>
        <v>2.0440033134072664</v>
      </c>
      <c r="H373">
        <f t="shared" si="56"/>
        <v>0.82000000000000028</v>
      </c>
      <c r="M373">
        <f t="shared" si="57"/>
        <v>7.1133447983976709E-4</v>
      </c>
      <c r="N373">
        <f t="shared" si="58"/>
        <v>1937.6499862966557</v>
      </c>
      <c r="O373">
        <f t="shared" si="59"/>
        <v>45.391919999999899</v>
      </c>
    </row>
    <row r="374" spans="1:15" x14ac:dyDescent="0.25">
      <c r="A374">
        <v>11</v>
      </c>
      <c r="B374">
        <v>44.02</v>
      </c>
      <c r="C374">
        <v>57.524999999999999</v>
      </c>
      <c r="D374">
        <f t="shared" si="52"/>
        <v>2.0080000000000027</v>
      </c>
      <c r="E374">
        <f t="shared" si="53"/>
        <v>1.6436500382173291</v>
      </c>
      <c r="F374">
        <f t="shared" si="54"/>
        <v>1.759856627340681</v>
      </c>
      <c r="G374">
        <f t="shared" si="55"/>
        <v>1.714150690189129</v>
      </c>
      <c r="H374">
        <f t="shared" si="56"/>
        <v>0.88999999999999346</v>
      </c>
      <c r="M374">
        <f t="shared" si="57"/>
        <v>8.5001457489306096E-4</v>
      </c>
      <c r="N374">
        <f t="shared" si="58"/>
        <v>2129.1384733244245</v>
      </c>
      <c r="O374">
        <f t="shared" si="59"/>
        <v>51.197249999999684</v>
      </c>
    </row>
    <row r="375" spans="1:15" x14ac:dyDescent="0.25">
      <c r="A375">
        <v>12</v>
      </c>
      <c r="B375">
        <v>44.91</v>
      </c>
      <c r="C375">
        <v>59.533000000000001</v>
      </c>
      <c r="D375">
        <f t="shared" si="52"/>
        <v>1.7999999999999972</v>
      </c>
      <c r="E375">
        <f t="shared" si="53"/>
        <v>1.6523430550627147</v>
      </c>
      <c r="F375">
        <f t="shared" si="54"/>
        <v>1.7747577681660245</v>
      </c>
      <c r="G375">
        <f t="shared" si="55"/>
        <v>1.3798865268857003</v>
      </c>
      <c r="H375">
        <f t="shared" si="56"/>
        <v>0.98000000000000398</v>
      </c>
      <c r="M375">
        <f t="shared" si="57"/>
        <v>1.0008403175204383E-3</v>
      </c>
      <c r="N375">
        <f t="shared" si="58"/>
        <v>2319.978353180567</v>
      </c>
      <c r="O375">
        <f t="shared" si="59"/>
        <v>58.342340000000128</v>
      </c>
    </row>
    <row r="376" spans="1:15" x14ac:dyDescent="0.25">
      <c r="A376">
        <v>13</v>
      </c>
      <c r="B376">
        <v>45.89</v>
      </c>
      <c r="C376">
        <v>61.332999999999998</v>
      </c>
      <c r="D376">
        <f t="shared" si="52"/>
        <v>1.5429999999999993</v>
      </c>
      <c r="E376">
        <f t="shared" si="53"/>
        <v>1.6617180576946593</v>
      </c>
      <c r="F376">
        <f t="shared" si="54"/>
        <v>1.7876942079873628</v>
      </c>
      <c r="G376">
        <f t="shared" si="55"/>
        <v>1.1087286052474092</v>
      </c>
      <c r="H376">
        <f t="shared" si="56"/>
        <v>1.0399999999999991</v>
      </c>
      <c r="M376">
        <f t="shared" si="57"/>
        <v>1.1637657057010143E-3</v>
      </c>
      <c r="N376">
        <f t="shared" si="58"/>
        <v>2510.1114898175065</v>
      </c>
      <c r="O376">
        <f t="shared" si="59"/>
        <v>63.786320000000224</v>
      </c>
    </row>
    <row r="377" spans="1:15" x14ac:dyDescent="0.25">
      <c r="A377">
        <v>14</v>
      </c>
      <c r="B377">
        <v>46.93</v>
      </c>
      <c r="C377">
        <v>62.875999999999998</v>
      </c>
      <c r="D377">
        <f t="shared" si="52"/>
        <v>1.2380000000000067</v>
      </c>
      <c r="E377">
        <f t="shared" si="53"/>
        <v>1.6714505542124947</v>
      </c>
      <c r="F377">
        <f t="shared" si="54"/>
        <v>1.7984849052771577</v>
      </c>
      <c r="G377">
        <f t="shared" si="55"/>
        <v>0.81949033702565155</v>
      </c>
      <c r="H377">
        <f t="shared" si="56"/>
        <v>1.1300000000000026</v>
      </c>
      <c r="M377">
        <f t="shared" si="57"/>
        <v>1.3387410452905398E-3</v>
      </c>
      <c r="N377">
        <f t="shared" si="58"/>
        <v>2699.4799625359201</v>
      </c>
      <c r="O377">
        <f t="shared" si="59"/>
        <v>71.049880000000016</v>
      </c>
    </row>
    <row r="378" spans="1:15" x14ac:dyDescent="0.25">
      <c r="A378">
        <v>15</v>
      </c>
      <c r="B378">
        <v>48.06</v>
      </c>
      <c r="C378">
        <v>64.114000000000004</v>
      </c>
      <c r="D378">
        <f t="shared" si="52"/>
        <v>0.93299999999999272</v>
      </c>
      <c r="E378">
        <f t="shared" si="53"/>
        <v>1.6817837664678814</v>
      </c>
      <c r="F378">
        <f t="shared" si="54"/>
        <v>1.8069528728708821</v>
      </c>
      <c r="G378">
        <f t="shared" si="55"/>
        <v>0.58580981198225268</v>
      </c>
      <c r="H378">
        <f t="shared" si="56"/>
        <v>1.1999999999999957</v>
      </c>
      <c r="M378">
        <f t="shared" si="57"/>
        <v>1.5257129652154558E-3</v>
      </c>
      <c r="N378">
        <f t="shared" si="58"/>
        <v>2888.0260836331863</v>
      </c>
      <c r="O378">
        <f t="shared" si="59"/>
        <v>76.936799999999437</v>
      </c>
    </row>
    <row r="379" spans="1:15" x14ac:dyDescent="0.25">
      <c r="A379">
        <v>16</v>
      </c>
      <c r="B379">
        <v>49.26</v>
      </c>
      <c r="C379">
        <v>65.046999999999997</v>
      </c>
      <c r="D379">
        <f t="shared" si="52"/>
        <v>0.60000000000000853</v>
      </c>
      <c r="E379">
        <f t="shared" si="53"/>
        <v>1.6924944075030843</v>
      </c>
      <c r="F379">
        <f t="shared" si="54"/>
        <v>1.8132272714819238</v>
      </c>
      <c r="G379">
        <f t="shared" si="55"/>
        <v>0.36071026697249892</v>
      </c>
      <c r="H379">
        <f t="shared" si="56"/>
        <v>1.2700000000000031</v>
      </c>
      <c r="M379">
        <f t="shared" si="57"/>
        <v>1.7246244337953834E-3</v>
      </c>
      <c r="N379">
        <f t="shared" si="58"/>
        <v>3075.6924159807759</v>
      </c>
      <c r="O379">
        <f t="shared" si="59"/>
        <v>82.609690000000242</v>
      </c>
    </row>
    <row r="380" spans="1:15" x14ac:dyDescent="0.25">
      <c r="A380">
        <v>17</v>
      </c>
      <c r="B380">
        <v>50.53</v>
      </c>
      <c r="C380">
        <v>65.647000000000006</v>
      </c>
      <c r="D380">
        <f t="shared" si="52"/>
        <v>0.29399999999999693</v>
      </c>
      <c r="E380">
        <f t="shared" si="53"/>
        <v>1.7035492982382305</v>
      </c>
      <c r="F380">
        <f t="shared" si="54"/>
        <v>1.8172148840703501</v>
      </c>
      <c r="G380">
        <f t="shared" si="55"/>
        <v>0.17072697033898715</v>
      </c>
      <c r="H380">
        <f t="shared" si="56"/>
        <v>1.3399999999999963</v>
      </c>
      <c r="M380">
        <f t="shared" si="57"/>
        <v>1.9354147761890658E-3</v>
      </c>
      <c r="N380">
        <f t="shared" si="58"/>
        <v>3262.4217905252158</v>
      </c>
      <c r="O380">
        <f t="shared" si="59"/>
        <v>87.966980000000021</v>
      </c>
    </row>
    <row r="381" spans="1:15" x14ac:dyDescent="0.25">
      <c r="A381">
        <v>18</v>
      </c>
      <c r="B381">
        <v>51.87</v>
      </c>
      <c r="C381">
        <v>65.941000000000003</v>
      </c>
      <c r="D381">
        <f t="shared" si="52"/>
        <v>3.0000000000001137E-3</v>
      </c>
      <c r="E381">
        <f t="shared" si="53"/>
        <v>1.7149162479935849</v>
      </c>
      <c r="F381">
        <f t="shared" si="54"/>
        <v>1.8191555289640773</v>
      </c>
      <c r="G381">
        <f t="shared" si="55"/>
        <v>1.6844638149470903E-3</v>
      </c>
      <c r="H381">
        <f t="shared" si="56"/>
        <v>1.4200000000000017</v>
      </c>
      <c r="M381">
        <f t="shared" si="57"/>
        <v>2.158019692958433E-3</v>
      </c>
      <c r="N381">
        <f t="shared" si="58"/>
        <v>3448.1573237072944</v>
      </c>
      <c r="O381">
        <f t="shared" si="59"/>
        <v>93.636220000000137</v>
      </c>
    </row>
    <row r="382" spans="1:15" x14ac:dyDescent="0.25">
      <c r="A382">
        <v>19</v>
      </c>
      <c r="B382">
        <v>53.29</v>
      </c>
      <c r="C382">
        <v>65.944000000000003</v>
      </c>
      <c r="D382">
        <f t="shared" si="52"/>
        <v>-0.30500000000000682</v>
      </c>
      <c r="E382">
        <f t="shared" si="53"/>
        <v>1.7266457202409118</v>
      </c>
      <c r="F382">
        <f t="shared" si="54"/>
        <v>1.8191752868356463</v>
      </c>
      <c r="G382">
        <f t="shared" si="55"/>
        <v>-0.16810947644811589</v>
      </c>
      <c r="H382">
        <f t="shared" si="56"/>
        <v>1.490000000000002</v>
      </c>
      <c r="M382">
        <f t="shared" si="57"/>
        <v>2.3923712797451063E-3</v>
      </c>
      <c r="N382">
        <f t="shared" si="58"/>
        <v>3632.8424347942068</v>
      </c>
      <c r="O382">
        <f t="shared" si="59"/>
        <v>98.25655999999988</v>
      </c>
    </row>
    <row r="383" spans="1:15" x14ac:dyDescent="0.25">
      <c r="A383">
        <v>20</v>
      </c>
      <c r="B383">
        <v>54.78</v>
      </c>
      <c r="C383">
        <v>65.638999999999996</v>
      </c>
      <c r="D383">
        <f t="shared" si="52"/>
        <v>-0.5519999999999925</v>
      </c>
      <c r="E383">
        <f t="shared" si="53"/>
        <v>1.7386220279179425</v>
      </c>
      <c r="F383">
        <f t="shared" si="54"/>
        <v>1.8171619560222791</v>
      </c>
      <c r="G383">
        <f t="shared" si="55"/>
        <v>-0.30075910685828955</v>
      </c>
      <c r="H383">
        <f t="shared" si="56"/>
        <v>1.5600000000000023</v>
      </c>
      <c r="M383">
        <f t="shared" si="57"/>
        <v>2.6383980480532937E-3</v>
      </c>
      <c r="N383">
        <f t="shared" si="58"/>
        <v>3816.4208631193187</v>
      </c>
      <c r="O383">
        <f t="shared" si="59"/>
        <v>102.39684000000035</v>
      </c>
    </row>
    <row r="384" spans="1:15" x14ac:dyDescent="0.25">
      <c r="A384">
        <v>21</v>
      </c>
      <c r="B384">
        <v>56.34</v>
      </c>
      <c r="C384">
        <v>65.087000000000003</v>
      </c>
      <c r="D384">
        <f t="shared" si="52"/>
        <v>-0.81900000000000261</v>
      </c>
      <c r="E384">
        <f t="shared" si="53"/>
        <v>1.7508168426497546</v>
      </c>
      <c r="F384">
        <f t="shared" si="54"/>
        <v>1.813494254435237</v>
      </c>
      <c r="G384">
        <f t="shared" si="55"/>
        <v>-0.44399048916636985</v>
      </c>
      <c r="H384">
        <f t="shared" si="56"/>
        <v>1.6299999999999955</v>
      </c>
      <c r="M384">
        <f t="shared" si="57"/>
        <v>2.8960249471326627E-3</v>
      </c>
      <c r="N384">
        <f t="shared" si="58"/>
        <v>3998.8366852243444</v>
      </c>
      <c r="O384">
        <f t="shared" si="59"/>
        <v>106.0918099999994</v>
      </c>
    </row>
    <row r="385" spans="1:15" x14ac:dyDescent="0.25">
      <c r="A385">
        <v>22</v>
      </c>
      <c r="B385">
        <v>57.97</v>
      </c>
      <c r="C385">
        <v>64.268000000000001</v>
      </c>
      <c r="D385">
        <f t="shared" si="52"/>
        <v>-1.0069999999999979</v>
      </c>
      <c r="E385">
        <f t="shared" si="53"/>
        <v>1.7632033003707717</v>
      </c>
      <c r="F385">
        <f t="shared" si="54"/>
        <v>1.8079947850126441</v>
      </c>
      <c r="G385">
        <f t="shared" si="55"/>
        <v>-0.54639334816555418</v>
      </c>
      <c r="H385">
        <f t="shared" si="56"/>
        <v>1.7000000000000028</v>
      </c>
      <c r="M385">
        <f t="shared" si="57"/>
        <v>3.1651733869544922E-3</v>
      </c>
      <c r="N385">
        <f t="shared" si="58"/>
        <v>4180.0343318986643</v>
      </c>
      <c r="O385">
        <f t="shared" si="59"/>
        <v>109.25560000000057</v>
      </c>
    </row>
    <row r="386" spans="1:15" x14ac:dyDescent="0.25">
      <c r="A386">
        <v>23</v>
      </c>
      <c r="B386">
        <v>59.67</v>
      </c>
      <c r="C386">
        <v>63.261000000000003</v>
      </c>
      <c r="D386">
        <f t="shared" si="52"/>
        <v>-1.1930000000000049</v>
      </c>
      <c r="E386">
        <f t="shared" si="53"/>
        <v>1.775756037844098</v>
      </c>
      <c r="F386">
        <f t="shared" si="54"/>
        <v>1.8011360527559501</v>
      </c>
      <c r="G386">
        <f t="shared" si="55"/>
        <v>-0.6512950854983417</v>
      </c>
      <c r="H386">
        <f t="shared" si="56"/>
        <v>1.769999999999996</v>
      </c>
      <c r="M386">
        <f t="shared" si="57"/>
        <v>3.4457612622740223E-3</v>
      </c>
      <c r="N386">
        <f t="shared" si="58"/>
        <v>4359.9586051106107</v>
      </c>
      <c r="O386">
        <f t="shared" si="59"/>
        <v>111.97196999999963</v>
      </c>
    </row>
    <row r="387" spans="1:15" x14ac:dyDescent="0.25">
      <c r="A387">
        <v>24</v>
      </c>
      <c r="B387">
        <v>61.44</v>
      </c>
      <c r="C387">
        <v>62.067999999999998</v>
      </c>
      <c r="D387">
        <f t="shared" si="52"/>
        <v>-1.3290000000000006</v>
      </c>
      <c r="E387">
        <f t="shared" si="53"/>
        <v>1.7884512070234555</v>
      </c>
      <c r="F387">
        <f t="shared" si="54"/>
        <v>1.7928677514598645</v>
      </c>
      <c r="G387">
        <f t="shared" si="55"/>
        <v>-0.73350922660465612</v>
      </c>
      <c r="H387">
        <f t="shared" si="56"/>
        <v>1.8400000000000034</v>
      </c>
      <c r="M387">
        <f t="shared" si="57"/>
        <v>3.7377029777715285E-3</v>
      </c>
      <c r="N387">
        <f t="shared" si="58"/>
        <v>4538.5546948255578</v>
      </c>
      <c r="O387">
        <f t="shared" si="59"/>
        <v>114.20512000000008</v>
      </c>
    </row>
    <row r="388" spans="1:15" x14ac:dyDescent="0.25">
      <c r="A388">
        <v>25</v>
      </c>
      <c r="B388">
        <v>63.28</v>
      </c>
      <c r="C388">
        <v>60.738999999999997</v>
      </c>
      <c r="D388">
        <f t="shared" ref="D388:D451" si="60">C389-C388</f>
        <v>-1.4779999999999944</v>
      </c>
      <c r="E388">
        <f t="shared" ref="E388:E451" si="61">LOG(B388)</f>
        <v>1.8012664704896202</v>
      </c>
      <c r="F388">
        <f t="shared" ref="F388:F451" si="62">LOG(C388)</f>
        <v>1.7834676374660632</v>
      </c>
      <c r="G388">
        <f t="shared" ref="G388:G451" si="63">(F389-F388)/(E389-E388)</f>
        <v>-0.83271769817079233</v>
      </c>
      <c r="H388">
        <f t="shared" ref="H388:H451" si="64">B389-B388</f>
        <v>1.9000000000000057</v>
      </c>
      <c r="M388">
        <f t="shared" ref="M388:M451" si="65">$K$39*((1-COS(RADIANS(A388))+($K$39/$K$38)*(1-SQRT(1-(($K$39/$K$38)^2)*SIN(RADIANS(A388))))))</f>
        <v>4.040909474264387E-3</v>
      </c>
      <c r="N388">
        <f t="shared" ref="N388:N451" si="66">$K$39*($K$41^2)*((SIN(RADIANS(A388))))+($K$40/2)*(SIN(2*RADIANS(A388)))</f>
        <v>4715.7681957056802</v>
      </c>
      <c r="O388">
        <f t="shared" ref="O388:O451" si="67">(C388*100000)*((B389/100000)-(B388/100000))</f>
        <v>115.40410000000082</v>
      </c>
    </row>
    <row r="389" spans="1:15" x14ac:dyDescent="0.25">
      <c r="A389">
        <v>26</v>
      </c>
      <c r="B389">
        <v>65.180000000000007</v>
      </c>
      <c r="C389">
        <v>59.261000000000003</v>
      </c>
      <c r="D389">
        <f t="shared" si="60"/>
        <v>-1.5290000000000035</v>
      </c>
      <c r="E389">
        <f t="shared" si="61"/>
        <v>1.8141143561291255</v>
      </c>
      <c r="F389">
        <f t="shared" si="62"/>
        <v>1.7727689757099727</v>
      </c>
      <c r="G389">
        <f t="shared" si="63"/>
        <v>-0.87787430160624025</v>
      </c>
      <c r="H389">
        <f t="shared" si="64"/>
        <v>1.9699999999999989</v>
      </c>
      <c r="M389">
        <f t="shared" si="65"/>
        <v>4.355288255982046E-3</v>
      </c>
      <c r="N389">
        <f t="shared" si="66"/>
        <v>4891.5451236862864</v>
      </c>
      <c r="O389">
        <f t="shared" si="67"/>
        <v>116.7441699999993</v>
      </c>
    </row>
    <row r="390" spans="1:15" x14ac:dyDescent="0.25">
      <c r="A390">
        <v>27</v>
      </c>
      <c r="B390">
        <v>67.150000000000006</v>
      </c>
      <c r="C390">
        <v>57.731999999999999</v>
      </c>
      <c r="D390">
        <f t="shared" si="60"/>
        <v>-1.6210000000000022</v>
      </c>
      <c r="E390">
        <f t="shared" si="61"/>
        <v>1.8270460170047342</v>
      </c>
      <c r="F390">
        <f t="shared" si="62"/>
        <v>1.761416602950189</v>
      </c>
      <c r="G390">
        <f t="shared" si="63"/>
        <v>-0.9516269778977402</v>
      </c>
      <c r="H390">
        <f t="shared" si="64"/>
        <v>2.039999999999992</v>
      </c>
      <c r="M390">
        <f t="shared" si="65"/>
        <v>4.6807434188954238E-3</v>
      </c>
      <c r="N390">
        <f t="shared" si="66"/>
        <v>5065.8319324236927</v>
      </c>
      <c r="O390">
        <f t="shared" si="67"/>
        <v>117.77327999999973</v>
      </c>
    </row>
    <row r="391" spans="1:15" x14ac:dyDescent="0.25">
      <c r="A391">
        <v>28</v>
      </c>
      <c r="B391">
        <v>69.19</v>
      </c>
      <c r="C391">
        <v>56.110999999999997</v>
      </c>
      <c r="D391">
        <f t="shared" si="60"/>
        <v>-1.6299999999999955</v>
      </c>
      <c r="E391">
        <f t="shared" si="61"/>
        <v>1.840043330603494</v>
      </c>
      <c r="F391">
        <f t="shared" si="62"/>
        <v>1.749048008689412</v>
      </c>
      <c r="G391">
        <f t="shared" si="63"/>
        <v>-0.98595749761237272</v>
      </c>
      <c r="H391">
        <f t="shared" si="64"/>
        <v>2.1000000000000085</v>
      </c>
      <c r="M391">
        <f t="shared" si="65"/>
        <v>5.017175680091952E-3</v>
      </c>
      <c r="N391">
        <f t="shared" si="66"/>
        <v>5238.5755296095922</v>
      </c>
      <c r="O391">
        <f t="shared" si="67"/>
        <v>117.83310000000043</v>
      </c>
    </row>
    <row r="392" spans="1:15" x14ac:dyDescent="0.25">
      <c r="A392">
        <v>29</v>
      </c>
      <c r="B392">
        <v>71.290000000000006</v>
      </c>
      <c r="C392">
        <v>54.481000000000002</v>
      </c>
      <c r="D392">
        <f t="shared" si="60"/>
        <v>-1.6880000000000024</v>
      </c>
      <c r="E392" s="5">
        <f t="shared" si="61"/>
        <v>1.8530286147129897</v>
      </c>
      <c r="F392" s="5">
        <f t="shared" si="62"/>
        <v>1.7362450704630279</v>
      </c>
      <c r="G392">
        <f t="shared" si="63"/>
        <v>-1.0544266883774822</v>
      </c>
      <c r="H392">
        <f t="shared" si="64"/>
        <v>2.1599999999999966</v>
      </c>
      <c r="M392">
        <f t="shared" si="65"/>
        <v>5.3644824081872117E-3</v>
      </c>
      <c r="N392">
        <f t="shared" si="66"/>
        <v>5409.7232931469707</v>
      </c>
      <c r="O392">
        <f t="shared" si="67"/>
        <v>117.6789599999999</v>
      </c>
    </row>
    <row r="393" spans="1:15" x14ac:dyDescent="0.25">
      <c r="A393">
        <v>30</v>
      </c>
      <c r="B393">
        <v>73.45</v>
      </c>
      <c r="C393">
        <v>52.792999999999999</v>
      </c>
      <c r="D393">
        <f t="shared" si="60"/>
        <v>-1.6439999999999984</v>
      </c>
      <c r="E393" s="5">
        <f t="shared" si="61"/>
        <v>1.8659918001262754</v>
      </c>
      <c r="F393" s="5">
        <f t="shared" si="62"/>
        <v>1.7225763417968738</v>
      </c>
      <c r="G393">
        <f t="shared" si="63"/>
        <v>-1.0624238111650735</v>
      </c>
      <c r="H393">
        <f t="shared" si="64"/>
        <v>2.2199999999999989</v>
      </c>
      <c r="M393">
        <f t="shared" si="65"/>
        <v>5.7225576547636466E-3</v>
      </c>
      <c r="N393">
        <f t="shared" si="66"/>
        <v>5579.2230871826232</v>
      </c>
      <c r="O393">
        <f t="shared" si="67"/>
        <v>117.20045999999999</v>
      </c>
    </row>
    <row r="394" spans="1:15" x14ac:dyDescent="0.25">
      <c r="A394">
        <v>31</v>
      </c>
      <c r="B394">
        <v>75.67</v>
      </c>
      <c r="C394">
        <v>51.149000000000001</v>
      </c>
      <c r="D394">
        <f t="shared" si="60"/>
        <v>-1.6670000000000016</v>
      </c>
      <c r="E394" s="5">
        <f t="shared" si="61"/>
        <v>1.8789237339675673</v>
      </c>
      <c r="F394" s="5">
        <f t="shared" si="62"/>
        <v>1.7088371473594739</v>
      </c>
      <c r="G394">
        <f t="shared" si="63"/>
        <v>-1.1113527333636219</v>
      </c>
      <c r="H394">
        <f t="shared" si="64"/>
        <v>2.289999999999992</v>
      </c>
      <c r="M394">
        <f t="shared" si="65"/>
        <v>6.0912921868267042E-3</v>
      </c>
      <c r="N394">
        <f t="shared" si="66"/>
        <v>5747.0232779914013</v>
      </c>
      <c r="O394">
        <f t="shared" si="67"/>
        <v>117.1312099999998</v>
      </c>
    </row>
    <row r="395" spans="1:15" x14ac:dyDescent="0.25">
      <c r="A395">
        <v>32</v>
      </c>
      <c r="B395">
        <v>77.959999999999994</v>
      </c>
      <c r="C395">
        <v>49.481999999999999</v>
      </c>
      <c r="D395">
        <f t="shared" si="60"/>
        <v>-1.6049999999999969</v>
      </c>
      <c r="E395" s="5">
        <f t="shared" si="61"/>
        <v>1.8918718304455837</v>
      </c>
      <c r="F395" s="5">
        <f t="shared" si="62"/>
        <v>1.6944472449467745</v>
      </c>
      <c r="G395">
        <f t="shared" si="63"/>
        <v>-1.1102917193808306</v>
      </c>
      <c r="H395">
        <f t="shared" si="64"/>
        <v>2.3500000000000085</v>
      </c>
      <c r="M395">
        <f t="shared" si="65"/>
        <v>6.4705735202681804E-3</v>
      </c>
      <c r="N395">
        <f t="shared" si="66"/>
        <v>5913.0727497073103</v>
      </c>
      <c r="O395">
        <f t="shared" si="67"/>
        <v>116.28270000000042</v>
      </c>
    </row>
    <row r="396" spans="1:15" x14ac:dyDescent="0.25">
      <c r="A396">
        <v>33</v>
      </c>
      <c r="B396">
        <v>80.31</v>
      </c>
      <c r="C396">
        <v>47.877000000000002</v>
      </c>
      <c r="D396">
        <f t="shared" si="60"/>
        <v>-1.6099999999999994</v>
      </c>
      <c r="E396" s="5">
        <f t="shared" si="61"/>
        <v>1.9047696259065952</v>
      </c>
      <c r="F396" s="5">
        <f t="shared" si="62"/>
        <v>1.6801269294481458</v>
      </c>
      <c r="G396">
        <f t="shared" si="63"/>
        <v>-1.1616461042797908</v>
      </c>
      <c r="H396">
        <f t="shared" si="64"/>
        <v>2.3999999999999915</v>
      </c>
      <c r="M396">
        <f t="shared" si="65"/>
        <v>6.8602859543264814E-3</v>
      </c>
      <c r="N396">
        <f t="shared" si="66"/>
        <v>6077.3209198967161</v>
      </c>
      <c r="O396">
        <f t="shared" si="67"/>
        <v>114.90479999999916</v>
      </c>
    </row>
    <row r="397" spans="1:15" x14ac:dyDescent="0.25">
      <c r="A397">
        <v>34</v>
      </c>
      <c r="B397">
        <v>82.71</v>
      </c>
      <c r="C397">
        <v>46.267000000000003</v>
      </c>
      <c r="D397">
        <f t="shared" si="60"/>
        <v>-1.5530000000000044</v>
      </c>
      <c r="E397" s="5">
        <f t="shared" si="61"/>
        <v>1.9175580208254361</v>
      </c>
      <c r="F397" s="5">
        <f t="shared" si="62"/>
        <v>1.6652713403106827</v>
      </c>
      <c r="G397">
        <f t="shared" si="63"/>
        <v>-1.1649189270394704</v>
      </c>
      <c r="H397">
        <f t="shared" si="64"/>
        <v>2.460000000000008</v>
      </c>
      <c r="M397">
        <f t="shared" si="65"/>
        <v>7.2603106070330565E-3</v>
      </c>
      <c r="N397">
        <f t="shared" si="66"/>
        <v>6239.7177549688613</v>
      </c>
      <c r="O397">
        <f t="shared" si="67"/>
        <v>113.81682000000076</v>
      </c>
    </row>
    <row r="398" spans="1:15" x14ac:dyDescent="0.25">
      <c r="A398">
        <v>35</v>
      </c>
      <c r="B398">
        <v>85.17</v>
      </c>
      <c r="C398">
        <v>44.713999999999999</v>
      </c>
      <c r="D398">
        <f t="shared" si="60"/>
        <v>-1.5339999999999989</v>
      </c>
      <c r="E398" s="5">
        <f t="shared" si="61"/>
        <v>1.9302866472455196</v>
      </c>
      <c r="F398" s="5">
        <f t="shared" si="62"/>
        <v>1.6504435224787128</v>
      </c>
      <c r="G398">
        <f t="shared" si="63"/>
        <v>-1.1972185310509991</v>
      </c>
      <c r="H398">
        <f t="shared" si="64"/>
        <v>2.519999999999996</v>
      </c>
      <c r="M398">
        <f t="shared" si="65"/>
        <v>7.6705254516339092E-3</v>
      </c>
      <c r="N398">
        <f t="shared" si="66"/>
        <v>6400.2137854190323</v>
      </c>
      <c r="O398">
        <f t="shared" si="67"/>
        <v>112.67927999999984</v>
      </c>
    </row>
    <row r="399" spans="1:15" x14ac:dyDescent="0.25">
      <c r="A399">
        <v>36</v>
      </c>
      <c r="B399">
        <v>87.69</v>
      </c>
      <c r="C399">
        <v>43.18</v>
      </c>
      <c r="D399">
        <f t="shared" si="60"/>
        <v>-1.4660000000000011</v>
      </c>
      <c r="E399" s="5">
        <f t="shared" si="61"/>
        <v>1.9429500700770987</v>
      </c>
      <c r="F399" s="5">
        <f t="shared" si="62"/>
        <v>1.6352826379982119</v>
      </c>
      <c r="G399">
        <f t="shared" si="63"/>
        <v>-1.1957346648641662</v>
      </c>
      <c r="H399">
        <f t="shared" si="64"/>
        <v>2.5700000000000074</v>
      </c>
      <c r="M399">
        <f t="shared" si="65"/>
        <v>8.0908053539749721E-3</v>
      </c>
      <c r="N399">
        <f t="shared" si="66"/>
        <v>6558.7601208997121</v>
      </c>
      <c r="O399">
        <f t="shared" si="67"/>
        <v>110.97260000000013</v>
      </c>
    </row>
    <row r="400" spans="1:15" x14ac:dyDescent="0.25">
      <c r="A400">
        <v>37</v>
      </c>
      <c r="B400">
        <v>90.26</v>
      </c>
      <c r="C400">
        <v>41.713999999999999</v>
      </c>
      <c r="D400">
        <f t="shared" si="60"/>
        <v>-1.4260000000000019</v>
      </c>
      <c r="E400" s="5">
        <f t="shared" si="61"/>
        <v>1.9554953291841271</v>
      </c>
      <c r="F400" s="5">
        <f t="shared" si="62"/>
        <v>1.6202818368042353</v>
      </c>
      <c r="G400">
        <f t="shared" si="63"/>
        <v>-1.2110447321415743</v>
      </c>
      <c r="H400">
        <f t="shared" si="64"/>
        <v>2.6299999999999955</v>
      </c>
      <c r="M400">
        <f t="shared" si="65"/>
        <v>8.5210221108395472E-3</v>
      </c>
      <c r="N400">
        <f t="shared" si="66"/>
        <v>6715.3084651151194</v>
      </c>
      <c r="O400">
        <f t="shared" si="67"/>
        <v>109.70781999999973</v>
      </c>
    </row>
    <row r="401" spans="1:15" x14ac:dyDescent="0.25">
      <c r="A401">
        <v>38</v>
      </c>
      <c r="B401">
        <v>92.89</v>
      </c>
      <c r="C401">
        <v>40.287999999999997</v>
      </c>
      <c r="D401">
        <f t="shared" si="60"/>
        <v>-1.3709999999999951</v>
      </c>
      <c r="E401" s="5">
        <f t="shared" si="61"/>
        <v>1.9679689628786923</v>
      </c>
      <c r="F401" s="5">
        <f t="shared" si="62"/>
        <v>1.6051757084277685</v>
      </c>
      <c r="G401">
        <f t="shared" si="63"/>
        <v>-1.2172600021718012</v>
      </c>
      <c r="H401">
        <f t="shared" si="64"/>
        <v>2.6799999999999926</v>
      </c>
      <c r="M401">
        <f t="shared" si="65"/>
        <v>8.9610444892260048E-3</v>
      </c>
      <c r="N401">
        <f t="shared" si="66"/>
        <v>6869.811130534621</v>
      </c>
      <c r="O401">
        <f t="shared" si="67"/>
        <v>107.97183999999999</v>
      </c>
    </row>
    <row r="402" spans="1:15" x14ac:dyDescent="0.25">
      <c r="A402">
        <v>39</v>
      </c>
      <c r="B402">
        <v>95.57</v>
      </c>
      <c r="C402">
        <v>38.917000000000002</v>
      </c>
      <c r="D402">
        <f t="shared" si="60"/>
        <v>-1.3260000000000005</v>
      </c>
      <c r="E402" s="5">
        <f t="shared" si="61"/>
        <v>1.9803215860087564</v>
      </c>
      <c r="F402" s="5">
        <f t="shared" si="62"/>
        <v>1.5901393543696392</v>
      </c>
      <c r="G402">
        <f t="shared" si="63"/>
        <v>-1.2308338183213354</v>
      </c>
      <c r="H402">
        <f t="shared" si="64"/>
        <v>2.730000000000004</v>
      </c>
      <c r="M402">
        <f t="shared" si="65"/>
        <v>9.4107382665534062E-3</v>
      </c>
      <c r="N402">
        <f t="shared" si="66"/>
        <v>7022.2210529204986</v>
      </c>
      <c r="O402">
        <f t="shared" si="67"/>
        <v>106.24340999999984</v>
      </c>
    </row>
    <row r="403" spans="1:15" x14ac:dyDescent="0.25">
      <c r="A403">
        <v>40</v>
      </c>
      <c r="B403">
        <v>98.3</v>
      </c>
      <c r="C403">
        <v>37.591000000000001</v>
      </c>
      <c r="D403">
        <f t="shared" si="60"/>
        <v>-1.2779999999999987</v>
      </c>
      <c r="E403" s="5">
        <f t="shared" si="61"/>
        <v>1.9925535178321356</v>
      </c>
      <c r="F403" s="5">
        <f t="shared" si="62"/>
        <v>1.575083879018023</v>
      </c>
      <c r="G403">
        <f t="shared" si="63"/>
        <v>-1.2358820600716875</v>
      </c>
      <c r="H403">
        <f t="shared" si="64"/>
        <v>2.7900000000000063</v>
      </c>
      <c r="M403">
        <f t="shared" si="65"/>
        <v>9.8699662717825834E-3</v>
      </c>
      <c r="N403">
        <f t="shared" si="66"/>
        <v>7172.4918056656797</v>
      </c>
      <c r="O403">
        <f t="shared" si="67"/>
        <v>104.87889000000071</v>
      </c>
    </row>
    <row r="404" spans="1:15" x14ac:dyDescent="0.25">
      <c r="A404">
        <v>41</v>
      </c>
      <c r="B404">
        <v>101.09</v>
      </c>
      <c r="C404">
        <v>36.313000000000002</v>
      </c>
      <c r="D404">
        <f t="shared" si="60"/>
        <v>-1.2280000000000015</v>
      </c>
      <c r="E404" s="5">
        <f t="shared" si="61"/>
        <v>2.0047081965443363</v>
      </c>
      <c r="F404" s="5">
        <f t="shared" si="62"/>
        <v>1.560062129651679</v>
      </c>
      <c r="G404">
        <f t="shared" si="63"/>
        <v>-1.2459946336268359</v>
      </c>
      <c r="H404">
        <f t="shared" si="64"/>
        <v>2.8299999999999983</v>
      </c>
      <c r="M404">
        <f t="shared" si="65"/>
        <v>1.0338588427439762E-2</v>
      </c>
      <c r="N404">
        <f t="shared" si="66"/>
        <v>7320.5776139370228</v>
      </c>
      <c r="O404">
        <f t="shared" si="67"/>
        <v>102.76578999999995</v>
      </c>
    </row>
    <row r="405" spans="1:15" x14ac:dyDescent="0.25">
      <c r="A405">
        <v>42</v>
      </c>
      <c r="B405">
        <v>103.92</v>
      </c>
      <c r="C405">
        <v>35.085000000000001</v>
      </c>
      <c r="D405">
        <f t="shared" si="60"/>
        <v>-1.1899999999999977</v>
      </c>
      <c r="E405" s="5">
        <f t="shared" si="61"/>
        <v>2.0166991380649715</v>
      </c>
      <c r="F405" s="5">
        <f t="shared" si="62"/>
        <v>1.5451214808648344</v>
      </c>
      <c r="G405">
        <f t="shared" si="63"/>
        <v>-1.2622723996091803</v>
      </c>
      <c r="H405">
        <f t="shared" si="64"/>
        <v>2.8799999999999955</v>
      </c>
      <c r="M405">
        <f t="shared" si="65"/>
        <v>1.0816461792529725E-2</v>
      </c>
      <c r="N405">
        <f t="shared" si="66"/>
        <v>7466.4333686198815</v>
      </c>
      <c r="O405">
        <f t="shared" si="67"/>
        <v>101.04479999999941</v>
      </c>
    </row>
    <row r="406" spans="1:15" x14ac:dyDescent="0.25">
      <c r="A406">
        <v>43</v>
      </c>
      <c r="B406">
        <v>106.8</v>
      </c>
      <c r="C406">
        <v>33.895000000000003</v>
      </c>
      <c r="D406">
        <f t="shared" si="60"/>
        <v>-1.1370000000000005</v>
      </c>
      <c r="E406" s="5">
        <f t="shared" si="61"/>
        <v>2.0285712526925375</v>
      </c>
      <c r="F406" s="5">
        <f t="shared" si="62"/>
        <v>1.5301356382454614</v>
      </c>
      <c r="G406">
        <f t="shared" si="63"/>
        <v>-1.2649452541780284</v>
      </c>
      <c r="H406">
        <f t="shared" si="64"/>
        <v>2.9200000000000017</v>
      </c>
      <c r="M406">
        <f t="shared" si="65"/>
        <v>1.130344060632503E-2</v>
      </c>
      <c r="N406">
        <f t="shared" si="66"/>
        <v>7610.0146400596886</v>
      </c>
      <c r="O406">
        <f t="shared" si="67"/>
        <v>98.973400000000211</v>
      </c>
    </row>
    <row r="407" spans="1:15" x14ac:dyDescent="0.25">
      <c r="A407">
        <v>44</v>
      </c>
      <c r="B407">
        <v>109.72</v>
      </c>
      <c r="C407">
        <v>32.758000000000003</v>
      </c>
      <c r="D407">
        <f t="shared" si="60"/>
        <v>-1.1140000000000043</v>
      </c>
      <c r="E407" s="5">
        <f t="shared" si="61"/>
        <v>2.0402857989324916</v>
      </c>
      <c r="F407" s="5">
        <f t="shared" si="62"/>
        <v>1.5153173785743823</v>
      </c>
      <c r="G407">
        <f t="shared" si="63"/>
        <v>-1.2953919700999847</v>
      </c>
      <c r="H407">
        <f t="shared" si="64"/>
        <v>2.9699999999999989</v>
      </c>
      <c r="M407">
        <f t="shared" si="65"/>
        <v>1.1799376333017661E-2</v>
      </c>
      <c r="N407">
        <f t="shared" si="66"/>
        <v>7751.2776915963586</v>
      </c>
      <c r="O407">
        <f t="shared" si="67"/>
        <v>97.29125999999971</v>
      </c>
    </row>
    <row r="408" spans="1:15" x14ac:dyDescent="0.25">
      <c r="A408">
        <v>45</v>
      </c>
      <c r="B408">
        <v>112.69</v>
      </c>
      <c r="C408">
        <v>31.643999999999998</v>
      </c>
      <c r="D408">
        <f t="shared" si="60"/>
        <v>-1.0559999999999974</v>
      </c>
      <c r="E408" s="5">
        <f t="shared" si="61"/>
        <v>2.0518853788898719</v>
      </c>
      <c r="F408" s="5">
        <f t="shared" si="62"/>
        <v>1.5002913758410592</v>
      </c>
      <c r="G408">
        <f t="shared" si="63"/>
        <v>-1.2875890982071538</v>
      </c>
      <c r="H408">
        <f t="shared" si="64"/>
        <v>3.0100000000000051</v>
      </c>
      <c r="M408">
        <f t="shared" si="65"/>
        <v>1.2304117707219208E-2</v>
      </c>
      <c r="N408">
        <f t="shared" si="66"/>
        <v>7890.1794928874051</v>
      </c>
      <c r="O408">
        <f t="shared" si="67"/>
        <v>95.248440000000429</v>
      </c>
    </row>
    <row r="409" spans="1:15" x14ac:dyDescent="0.25">
      <c r="A409">
        <v>46</v>
      </c>
      <c r="B409">
        <v>115.7</v>
      </c>
      <c r="C409">
        <v>30.588000000000001</v>
      </c>
      <c r="D409">
        <f t="shared" si="60"/>
        <v>-1.0310000000000024</v>
      </c>
      <c r="E409" s="5">
        <f t="shared" si="61"/>
        <v>2.0633333589517497</v>
      </c>
      <c r="F409" s="5">
        <f t="shared" si="62"/>
        <v>1.4855510815168924</v>
      </c>
      <c r="G409">
        <f t="shared" si="63"/>
        <v>-1.3134826897764849</v>
      </c>
      <c r="H409">
        <f t="shared" si="64"/>
        <v>3.0600000000000023</v>
      </c>
      <c r="M409">
        <f t="shared" si="65"/>
        <v>1.2817510780295268E-2</v>
      </c>
      <c r="N409">
        <f t="shared" si="66"/>
        <v>8026.6777330157029</v>
      </c>
      <c r="O409">
        <f t="shared" si="67"/>
        <v>93.599279999999951</v>
      </c>
    </row>
    <row r="410" spans="1:15" x14ac:dyDescent="0.25">
      <c r="A410">
        <v>47</v>
      </c>
      <c r="B410">
        <v>118.76</v>
      </c>
      <c r="C410">
        <v>29.556999999999999</v>
      </c>
      <c r="D410">
        <f t="shared" si="60"/>
        <v>-0.95499999999999829</v>
      </c>
      <c r="E410" s="5">
        <f t="shared" si="61"/>
        <v>2.0746701889240069</v>
      </c>
      <c r="F410" s="5">
        <f t="shared" si="62"/>
        <v>1.4706603515913934</v>
      </c>
      <c r="G410">
        <f t="shared" si="63"/>
        <v>-1.2786650521653287</v>
      </c>
      <c r="H410">
        <f t="shared" si="64"/>
        <v>3.0899999999999892</v>
      </c>
      <c r="M410">
        <f t="shared" si="65"/>
        <v>1.3339398967519685E-2</v>
      </c>
      <c r="N410">
        <f t="shared" si="66"/>
        <v>8160.7308333779001</v>
      </c>
      <c r="O410">
        <f t="shared" si="67"/>
        <v>91.331129999999817</v>
      </c>
    </row>
    <row r="411" spans="1:15" x14ac:dyDescent="0.25">
      <c r="A411">
        <v>48</v>
      </c>
      <c r="B411">
        <v>121.85</v>
      </c>
      <c r="C411">
        <v>28.602</v>
      </c>
      <c r="D411">
        <f t="shared" si="60"/>
        <v>-0.93799999999999883</v>
      </c>
      <c r="E411" s="5">
        <f t="shared" si="61"/>
        <v>2.085825533520743</v>
      </c>
      <c r="F411" s="5">
        <f t="shared" si="62"/>
        <v>1.4563964023106857</v>
      </c>
      <c r="G411">
        <f t="shared" si="63"/>
        <v>-1.3105678086472379</v>
      </c>
      <c r="H411">
        <f t="shared" si="64"/>
        <v>3.1400000000000006</v>
      </c>
      <c r="M411">
        <f t="shared" si="65"/>
        <v>1.3869623096033908E-2</v>
      </c>
      <c r="N411">
        <f t="shared" si="66"/>
        <v>8292.2979603495678</v>
      </c>
      <c r="O411">
        <f t="shared" si="67"/>
        <v>89.810280000000006</v>
      </c>
    </row>
    <row r="412" spans="1:15" x14ac:dyDescent="0.25">
      <c r="A412">
        <v>49</v>
      </c>
      <c r="B412">
        <v>124.99</v>
      </c>
      <c r="C412">
        <v>27.664000000000001</v>
      </c>
      <c r="D412">
        <f t="shared" si="60"/>
        <v>-0.87000000000000099</v>
      </c>
      <c r="E412" s="5">
        <f t="shared" si="61"/>
        <v>2.0968752680596876</v>
      </c>
      <c r="F412" s="5">
        <f t="shared" si="62"/>
        <v>1.4419149759298473</v>
      </c>
      <c r="G412">
        <f t="shared" si="63"/>
        <v>-1.2758231669619537</v>
      </c>
      <c r="H412">
        <f t="shared" si="64"/>
        <v>3.1700000000000017</v>
      </c>
      <c r="M412">
        <f t="shared" si="65"/>
        <v>1.4408021453596443E-2</v>
      </c>
      <c r="N412">
        <f t="shared" si="66"/>
        <v>8421.3390377232154</v>
      </c>
      <c r="O412">
        <f t="shared" si="67"/>
        <v>87.694879999999884</v>
      </c>
    </row>
    <row r="413" spans="1:15" x14ac:dyDescent="0.25">
      <c r="A413">
        <v>50</v>
      </c>
      <c r="B413">
        <v>128.16</v>
      </c>
      <c r="C413">
        <v>26.794</v>
      </c>
      <c r="D413">
        <f t="shared" si="60"/>
        <v>-0.84199999999999875</v>
      </c>
      <c r="E413" s="5">
        <f t="shared" si="61"/>
        <v>2.1077524987401626</v>
      </c>
      <c r="F413" s="5">
        <f t="shared" si="62"/>
        <v>1.428037553035308</v>
      </c>
      <c r="G413">
        <f t="shared" si="63"/>
        <v>-1.2906837488061047</v>
      </c>
      <c r="H413">
        <f t="shared" si="64"/>
        <v>3.210000000000008</v>
      </c>
      <c r="M413">
        <f t="shared" si="65"/>
        <v>1.4954429838107174E-2</v>
      </c>
      <c r="N413">
        <f t="shared" si="66"/>
        <v>8547.8147589153778</v>
      </c>
      <c r="O413">
        <f t="shared" si="67"/>
        <v>86.008740000000486</v>
      </c>
    </row>
    <row r="414" spans="1:15" x14ac:dyDescent="0.25">
      <c r="A414">
        <v>51</v>
      </c>
      <c r="B414">
        <v>131.37</v>
      </c>
      <c r="C414">
        <v>25.952000000000002</v>
      </c>
      <c r="D414">
        <f t="shared" si="60"/>
        <v>-0.78700000000000259</v>
      </c>
      <c r="E414" s="5">
        <f t="shared" si="61"/>
        <v>2.1184961999117879</v>
      </c>
      <c r="F414" s="5">
        <f t="shared" si="62"/>
        <v>1.414170832531062</v>
      </c>
      <c r="G414">
        <f t="shared" si="63"/>
        <v>-1.2639391965319844</v>
      </c>
      <c r="H414">
        <f t="shared" si="64"/>
        <v>3.2400000000000091</v>
      </c>
      <c r="M414">
        <f t="shared" si="65"/>
        <v>1.5508681607891145E-2</v>
      </c>
      <c r="N414">
        <f t="shared" si="66"/>
        <v>8671.6865989390863</v>
      </c>
      <c r="O414">
        <f t="shared" si="67"/>
        <v>84.084479999999786</v>
      </c>
    </row>
    <row r="415" spans="1:15" x14ac:dyDescent="0.25">
      <c r="A415">
        <v>52</v>
      </c>
      <c r="B415">
        <v>134.61000000000001</v>
      </c>
      <c r="C415">
        <v>25.164999999999999</v>
      </c>
      <c r="D415">
        <f t="shared" si="60"/>
        <v>-0.75399999999999778</v>
      </c>
      <c r="E415" s="5">
        <f t="shared" si="61"/>
        <v>2.1290773242527368</v>
      </c>
      <c r="F415" s="5">
        <f t="shared" si="62"/>
        <v>1.4007969347331581</v>
      </c>
      <c r="G415">
        <f t="shared" si="63"/>
        <v>-1.263586681821333</v>
      </c>
      <c r="H415">
        <f t="shared" si="64"/>
        <v>3.2799999999999727</v>
      </c>
      <c r="M415">
        <f t="shared" si="65"/>
        <v>1.6070607732726058E-2</v>
      </c>
      <c r="N415">
        <f t="shared" si="66"/>
        <v>8792.916826138051</v>
      </c>
      <c r="O415">
        <f t="shared" si="67"/>
        <v>82.541199999999819</v>
      </c>
    </row>
    <row r="416" spans="1:15" x14ac:dyDescent="0.25">
      <c r="A416">
        <v>53</v>
      </c>
      <c r="B416">
        <v>137.88999999999999</v>
      </c>
      <c r="C416">
        <v>24.411000000000001</v>
      </c>
      <c r="D416">
        <f t="shared" si="60"/>
        <v>-0.71400000000000219</v>
      </c>
      <c r="E416" s="5">
        <f t="shared" si="61"/>
        <v>2.1395327715979393</v>
      </c>
      <c r="F416" s="5">
        <f t="shared" si="62"/>
        <v>1.387585570715276</v>
      </c>
      <c r="G416">
        <f t="shared" si="63"/>
        <v>-1.2551838204414463</v>
      </c>
      <c r="H416">
        <f t="shared" si="64"/>
        <v>3.3000000000000114</v>
      </c>
      <c r="M416">
        <f t="shared" si="65"/>
        <v>1.664003684559753E-2</v>
      </c>
      <c r="N416">
        <f t="shared" si="66"/>
        <v>8911.4685136789667</v>
      </c>
      <c r="O416">
        <f t="shared" si="67"/>
        <v>80.556300000000107</v>
      </c>
    </row>
    <row r="417" spans="1:15" x14ac:dyDescent="0.25">
      <c r="A417">
        <v>54</v>
      </c>
      <c r="B417">
        <v>141.19</v>
      </c>
      <c r="C417">
        <v>23.696999999999999</v>
      </c>
      <c r="D417">
        <f t="shared" si="60"/>
        <v>-0.67999999999999972</v>
      </c>
      <c r="E417" s="5">
        <f t="shared" si="61"/>
        <v>2.1498039382270222</v>
      </c>
      <c r="F417" s="5">
        <f t="shared" si="62"/>
        <v>1.374693368545393</v>
      </c>
      <c r="G417">
        <f t="shared" si="63"/>
        <v>-1.2452797489201162</v>
      </c>
      <c r="H417">
        <f t="shared" si="64"/>
        <v>3.3400000000000034</v>
      </c>
      <c r="M417">
        <f t="shared" si="65"/>
        <v>1.7216795295166065E-2</v>
      </c>
      <c r="N417">
        <f t="shared" si="66"/>
        <v>9027.3055507985046</v>
      </c>
      <c r="O417">
        <f t="shared" si="67"/>
        <v>79.147980000000132</v>
      </c>
    </row>
    <row r="418" spans="1:15" x14ac:dyDescent="0.25">
      <c r="A418">
        <v>55</v>
      </c>
      <c r="B418">
        <v>144.53</v>
      </c>
      <c r="C418">
        <v>23.016999999999999</v>
      </c>
      <c r="D418">
        <f t="shared" si="60"/>
        <v>-0.65599999999999881</v>
      </c>
      <c r="E418" s="5">
        <f t="shared" si="61"/>
        <v>2.1599580026785188</v>
      </c>
      <c r="F418" s="5">
        <f t="shared" si="62"/>
        <v>1.3620487177147147</v>
      </c>
      <c r="G418">
        <f t="shared" si="63"/>
        <v>-1.2544736453659817</v>
      </c>
      <c r="H418">
        <f t="shared" si="64"/>
        <v>3.3700000000000045</v>
      </c>
      <c r="M418">
        <f t="shared" si="65"/>
        <v>1.7800707198929164E-2</v>
      </c>
      <c r="N418">
        <f t="shared" si="66"/>
        <v>9140.3926538014894</v>
      </c>
      <c r="O418">
        <f t="shared" si="67"/>
        <v>77.567290000000014</v>
      </c>
    </row>
    <row r="419" spans="1:15" x14ac:dyDescent="0.25">
      <c r="A419">
        <v>56</v>
      </c>
      <c r="B419">
        <v>147.9</v>
      </c>
      <c r="C419">
        <v>22.361000000000001</v>
      </c>
      <c r="D419">
        <f t="shared" si="60"/>
        <v>-0.62600000000000122</v>
      </c>
      <c r="E419" s="5">
        <f t="shared" si="61"/>
        <v>2.1699681739968923</v>
      </c>
      <c r="F419" s="5">
        <f t="shared" si="62"/>
        <v>1.3494912216102166</v>
      </c>
      <c r="G419">
        <f t="shared" si="63"/>
        <v>-1.2493044655464856</v>
      </c>
      <c r="H419">
        <f t="shared" si="64"/>
        <v>3.4000000000000057</v>
      </c>
      <c r="M419">
        <f t="shared" si="65"/>
        <v>1.8391594497062239E-2</v>
      </c>
      <c r="N419">
        <f t="shared" si="66"/>
        <v>9250.6953768069616</v>
      </c>
      <c r="O419">
        <f t="shared" si="67"/>
        <v>76.027399999999915</v>
      </c>
    </row>
    <row r="420" spans="1:15" x14ac:dyDescent="0.25">
      <c r="A420">
        <v>57</v>
      </c>
      <c r="B420">
        <v>151.30000000000001</v>
      </c>
      <c r="C420">
        <v>21.734999999999999</v>
      </c>
      <c r="D420">
        <f t="shared" si="60"/>
        <v>-0.62000000000000099</v>
      </c>
      <c r="E420" s="5">
        <f t="shared" si="61"/>
        <v>2.1798389280231869</v>
      </c>
      <c r="F420" s="5">
        <f t="shared" si="62"/>
        <v>1.3371596445268559</v>
      </c>
      <c r="G420">
        <f t="shared" si="63"/>
        <v>-1.2947228006187408</v>
      </c>
      <c r="H420">
        <f t="shared" si="64"/>
        <v>3.4199999999999875</v>
      </c>
      <c r="M420">
        <f t="shared" si="65"/>
        <v>1.8989277006921237E-2</v>
      </c>
      <c r="N420">
        <f t="shared" si="66"/>
        <v>9358.1801222388531</v>
      </c>
      <c r="O420">
        <f t="shared" si="67"/>
        <v>74.333700000000164</v>
      </c>
    </row>
    <row r="421" spans="1:15" x14ac:dyDescent="0.25">
      <c r="A421">
        <v>58</v>
      </c>
      <c r="B421">
        <v>154.72</v>
      </c>
      <c r="C421">
        <v>21.114999999999998</v>
      </c>
      <c r="D421">
        <f t="shared" si="60"/>
        <v>-0.58099999999999952</v>
      </c>
      <c r="E421" s="5">
        <f t="shared" si="61"/>
        <v>2.1895464567389267</v>
      </c>
      <c r="F421" s="5">
        <f t="shared" si="62"/>
        <v>1.3245910857609264</v>
      </c>
      <c r="G421">
        <f t="shared" si="63"/>
        <v>-1.2688245926437007</v>
      </c>
      <c r="H421">
        <f t="shared" si="64"/>
        <v>3.4399999999999977</v>
      </c>
      <c r="M421">
        <f t="shared" si="65"/>
        <v>1.9593572478190303E-2</v>
      </c>
      <c r="N421">
        <f t="shared" si="66"/>
        <v>9462.8141510580554</v>
      </c>
      <c r="O421">
        <f t="shared" si="67"/>
        <v>72.63559999999994</v>
      </c>
    </row>
    <row r="422" spans="1:15" x14ac:dyDescent="0.25">
      <c r="A422">
        <v>59</v>
      </c>
      <c r="B422">
        <v>158.16</v>
      </c>
      <c r="C422">
        <v>20.533999999999999</v>
      </c>
      <c r="D422">
        <f t="shared" si="60"/>
        <v>-0.57000000000000028</v>
      </c>
      <c r="E422" s="5">
        <f t="shared" si="61"/>
        <v>2.199096656305616</v>
      </c>
      <c r="F422" s="5">
        <f t="shared" si="62"/>
        <v>1.3124735576860558</v>
      </c>
      <c r="G422">
        <f t="shared" si="63"/>
        <v>-1.2971443801136875</v>
      </c>
      <c r="H422">
        <f t="shared" si="64"/>
        <v>3.4699999999999989</v>
      </c>
      <c r="M422">
        <f t="shared" si="65"/>
        <v>2.0204296648656934E-2</v>
      </c>
      <c r="N422">
        <f t="shared" si="66"/>
        <v>9564.5655927327844</v>
      </c>
      <c r="O422">
        <f t="shared" si="67"/>
        <v>71.252979999999837</v>
      </c>
    </row>
    <row r="423" spans="1:15" x14ac:dyDescent="0.25">
      <c r="A423">
        <v>60</v>
      </c>
      <c r="B423">
        <v>161.63</v>
      </c>
      <c r="C423">
        <v>19.963999999999999</v>
      </c>
      <c r="D423">
        <f t="shared" si="60"/>
        <v>-0.55499999999999972</v>
      </c>
      <c r="E423" s="5">
        <f t="shared" si="61"/>
        <v>2.2085219729314334</v>
      </c>
      <c r="F423" s="5">
        <f t="shared" si="62"/>
        <v>1.3002475611940847</v>
      </c>
      <c r="G423">
        <f t="shared" si="63"/>
        <v>-1.3197658798153022</v>
      </c>
      <c r="H423">
        <f t="shared" si="64"/>
        <v>3.4900000000000091</v>
      </c>
      <c r="M423">
        <f t="shared" si="65"/>
        <v>2.0821263300597533E-2</v>
      </c>
      <c r="N423">
        <f t="shared" si="66"/>
        <v>9663.4034549442113</v>
      </c>
      <c r="O423">
        <f t="shared" si="67"/>
        <v>69.674360000000064</v>
      </c>
    </row>
    <row r="424" spans="1:15" x14ac:dyDescent="0.25">
      <c r="A424">
        <v>61</v>
      </c>
      <c r="B424">
        <v>165.12</v>
      </c>
      <c r="C424">
        <v>19.408999999999999</v>
      </c>
      <c r="D424">
        <f t="shared" si="60"/>
        <v>-0.53699999999999903</v>
      </c>
      <c r="E424" s="5">
        <f t="shared" si="61"/>
        <v>2.2177996799471171</v>
      </c>
      <c r="F424" s="5">
        <f t="shared" si="62"/>
        <v>1.2880031600318622</v>
      </c>
      <c r="G424">
        <f t="shared" si="63"/>
        <v>-1.3338827198402978</v>
      </c>
      <c r="H424">
        <f t="shared" si="64"/>
        <v>3.5099999999999909</v>
      </c>
      <c r="M424">
        <f t="shared" si="65"/>
        <v>2.1444284317755604E-2</v>
      </c>
      <c r="N424">
        <f t="shared" si="66"/>
        <v>9759.2976330243982</v>
      </c>
      <c r="O424">
        <f t="shared" si="67"/>
        <v>68.12558999999986</v>
      </c>
    </row>
    <row r="425" spans="1:15" x14ac:dyDescent="0.25">
      <c r="A425">
        <v>62</v>
      </c>
      <c r="B425">
        <v>168.63</v>
      </c>
      <c r="C425">
        <v>18.872</v>
      </c>
      <c r="D425">
        <f t="shared" si="60"/>
        <v>-0.51699999999999946</v>
      </c>
      <c r="E425" s="5">
        <f t="shared" si="61"/>
        <v>2.2269348400126003</v>
      </c>
      <c r="F425" s="5">
        <f t="shared" si="62"/>
        <v>1.275817927877539</v>
      </c>
      <c r="G425">
        <f t="shared" si="63"/>
        <v>-1.3407784806615408</v>
      </c>
      <c r="H425">
        <f t="shared" si="64"/>
        <v>3.5300000000000011</v>
      </c>
      <c r="M425">
        <f t="shared" si="65"/>
        <v>2.2073169742894881E-2</v>
      </c>
      <c r="N425">
        <f t="shared" si="66"/>
        <v>9852.2189191236648</v>
      </c>
      <c r="O425">
        <f t="shared" si="67"/>
        <v>66.618160000000088</v>
      </c>
    </row>
    <row r="426" spans="1:15" x14ac:dyDescent="0.25">
      <c r="A426">
        <v>63</v>
      </c>
      <c r="B426">
        <v>172.16</v>
      </c>
      <c r="C426">
        <v>18.355</v>
      </c>
      <c r="D426">
        <f t="shared" si="60"/>
        <v>-0.49099999999999966</v>
      </c>
      <c r="E426" s="5">
        <f t="shared" si="61"/>
        <v>2.2359322539862951</v>
      </c>
      <c r="F426" s="5">
        <f t="shared" si="62"/>
        <v>1.2637543888400056</v>
      </c>
      <c r="G426">
        <f t="shared" si="63"/>
        <v>-1.3321645764353902</v>
      </c>
      <c r="H426">
        <f t="shared" si="64"/>
        <v>3.539999999999992</v>
      </c>
      <c r="M426">
        <f t="shared" si="65"/>
        <v>2.2707727835909537E-2</v>
      </c>
      <c r="N426">
        <f t="shared" si="66"/>
        <v>9942.139011104593</v>
      </c>
      <c r="O426">
        <f t="shared" si="67"/>
        <v>64.976699999999795</v>
      </c>
    </row>
    <row r="427" spans="1:15" x14ac:dyDescent="0.25">
      <c r="A427">
        <v>64</v>
      </c>
      <c r="B427">
        <v>175.7</v>
      </c>
      <c r="C427">
        <v>17.864000000000001</v>
      </c>
      <c r="D427">
        <f t="shared" si="60"/>
        <v>-0.47200000000000131</v>
      </c>
      <c r="E427" s="5">
        <f t="shared" si="61"/>
        <v>2.2447717614952949</v>
      </c>
      <c r="F427" s="5">
        <f t="shared" si="62"/>
        <v>1.2519787100633815</v>
      </c>
      <c r="G427">
        <f t="shared" si="63"/>
        <v>-1.3349031732607686</v>
      </c>
      <c r="H427">
        <f t="shared" si="64"/>
        <v>3.5600000000000023</v>
      </c>
      <c r="M427">
        <f t="shared" si="65"/>
        <v>2.3347765132473223E-2</v>
      </c>
      <c r="N427">
        <f t="shared" si="66"/>
        <v>10029.030521160004</v>
      </c>
      <c r="O427">
        <f t="shared" si="67"/>
        <v>63.595839999999995</v>
      </c>
    </row>
    <row r="428" spans="1:15" x14ac:dyDescent="0.25">
      <c r="A428">
        <v>65</v>
      </c>
      <c r="B428">
        <v>179.26</v>
      </c>
      <c r="C428">
        <v>17.391999999999999</v>
      </c>
      <c r="D428">
        <f t="shared" si="60"/>
        <v>-0.4480000000000004</v>
      </c>
      <c r="E428" s="5">
        <f t="shared" si="61"/>
        <v>2.2534833920870145</v>
      </c>
      <c r="F428" s="5">
        <f t="shared" si="62"/>
        <v>1.2403495267422193</v>
      </c>
      <c r="G428">
        <f t="shared" si="63"/>
        <v>-1.3233880290750311</v>
      </c>
      <c r="H428">
        <f t="shared" si="64"/>
        <v>3.5700000000000216</v>
      </c>
      <c r="M428">
        <f t="shared" si="65"/>
        <v>2.3993086503208923E-2</v>
      </c>
      <c r="N428">
        <f t="shared" si="66"/>
        <v>10112.866984152202</v>
      </c>
      <c r="O428">
        <f t="shared" si="67"/>
        <v>62.089440000000472</v>
      </c>
    </row>
    <row r="429" spans="1:15" x14ac:dyDescent="0.25">
      <c r="A429">
        <v>66</v>
      </c>
      <c r="B429">
        <v>182.83</v>
      </c>
      <c r="C429">
        <v>16.943999999999999</v>
      </c>
      <c r="D429">
        <f t="shared" si="60"/>
        <v>-0.43299999999999983</v>
      </c>
      <c r="E429" s="5">
        <f t="shared" si="61"/>
        <v>2.2620474592614253</v>
      </c>
      <c r="F429" s="5">
        <f t="shared" si="62"/>
        <v>1.2290159427634098</v>
      </c>
      <c r="G429">
        <f t="shared" si="63"/>
        <v>-1.3312618453820042</v>
      </c>
      <c r="H429">
        <f t="shared" si="64"/>
        <v>3.589999999999975</v>
      </c>
      <c r="M429">
        <f t="shared" si="65"/>
        <v>2.4643495213360948E-2</v>
      </c>
      <c r="N429">
        <f t="shared" si="66"/>
        <v>10193.622865671057</v>
      </c>
      <c r="O429">
        <f t="shared" si="67"/>
        <v>60.828959999999547</v>
      </c>
    </row>
    <row r="430" spans="1:15" x14ac:dyDescent="0.25">
      <c r="A430">
        <v>67</v>
      </c>
      <c r="B430">
        <v>186.42</v>
      </c>
      <c r="C430">
        <v>16.510999999999999</v>
      </c>
      <c r="D430">
        <f t="shared" si="60"/>
        <v>-0.4220000000000006</v>
      </c>
      <c r="E430" s="5">
        <f t="shared" si="61"/>
        <v>2.2704925036386179</v>
      </c>
      <c r="F430" s="5">
        <f t="shared" si="62"/>
        <v>1.2177733774014954</v>
      </c>
      <c r="G430">
        <f t="shared" si="63"/>
        <v>-1.3536273925218989</v>
      </c>
      <c r="H430">
        <f t="shared" si="64"/>
        <v>3.6000000000000227</v>
      </c>
      <c r="M430">
        <f t="shared" si="65"/>
        <v>2.5298792982950697E-2</v>
      </c>
      <c r="N430">
        <f t="shared" si="66"/>
        <v>10271.273569808369</v>
      </c>
      <c r="O430">
        <f t="shared" si="67"/>
        <v>59.439600000000368</v>
      </c>
    </row>
    <row r="431" spans="1:15" x14ac:dyDescent="0.25">
      <c r="A431">
        <v>68</v>
      </c>
      <c r="B431">
        <v>190.02</v>
      </c>
      <c r="C431">
        <v>16.088999999999999</v>
      </c>
      <c r="D431">
        <f t="shared" si="60"/>
        <v>-0.39799999999999791</v>
      </c>
      <c r="E431" s="5">
        <f t="shared" si="61"/>
        <v>2.2787993137555556</v>
      </c>
      <c r="F431" s="5">
        <f t="shared" si="62"/>
        <v>1.2065290516827305</v>
      </c>
      <c r="G431">
        <f t="shared" si="63"/>
        <v>-1.3346288835082769</v>
      </c>
      <c r="H431">
        <f t="shared" si="64"/>
        <v>3.5999999999999943</v>
      </c>
      <c r="M431">
        <f t="shared" si="65"/>
        <v>2.59587800473975E-2</v>
      </c>
      <c r="N431">
        <f t="shared" si="66"/>
        <v>10345.795446646243</v>
      </c>
      <c r="O431">
        <f t="shared" si="67"/>
        <v>57.920400000000001</v>
      </c>
    </row>
    <row r="432" spans="1:15" x14ac:dyDescent="0.25">
      <c r="A432">
        <v>69</v>
      </c>
      <c r="B432">
        <v>193.62</v>
      </c>
      <c r="C432">
        <v>15.691000000000001</v>
      </c>
      <c r="D432">
        <f t="shared" si="60"/>
        <v>-0.38100000000000023</v>
      </c>
      <c r="E432" s="5">
        <f t="shared" si="61"/>
        <v>2.2869502157875488</v>
      </c>
      <c r="F432" s="5">
        <f t="shared" si="62"/>
        <v>1.1956506224041861</v>
      </c>
      <c r="G432">
        <f t="shared" si="63"/>
        <v>-1.3270013928259998</v>
      </c>
      <c r="H432">
        <f t="shared" si="64"/>
        <v>3.6200000000000045</v>
      </c>
      <c r="M432">
        <f t="shared" si="65"/>
        <v>2.6623255218585554E-2</v>
      </c>
      <c r="N432">
        <f t="shared" si="66"/>
        <v>10417.165799457121</v>
      </c>
      <c r="O432">
        <f t="shared" si="67"/>
        <v>56.801419999999851</v>
      </c>
    </row>
    <row r="433" spans="1:15" x14ac:dyDescent="0.25">
      <c r="A433">
        <v>70</v>
      </c>
      <c r="B433">
        <v>197.24</v>
      </c>
      <c r="C433">
        <v>15.31</v>
      </c>
      <c r="D433">
        <f t="shared" si="60"/>
        <v>-0.36700000000000088</v>
      </c>
      <c r="E433" s="5">
        <f t="shared" si="61"/>
        <v>2.2949949938591003</v>
      </c>
      <c r="F433" s="5">
        <f t="shared" si="62"/>
        <v>1.1849751906982611</v>
      </c>
      <c r="G433">
        <f t="shared" si="63"/>
        <v>-1.3341066798081234</v>
      </c>
      <c r="H433">
        <f t="shared" si="64"/>
        <v>3.6200000000000045</v>
      </c>
      <c r="M433">
        <f t="shared" si="65"/>
        <v>2.7292015946358227E-2</v>
      </c>
      <c r="N433">
        <f t="shared" si="66"/>
        <v>10485.362891613349</v>
      </c>
      <c r="O433">
        <f t="shared" si="67"/>
        <v>55.422200000000188</v>
      </c>
    </row>
    <row r="434" spans="1:15" x14ac:dyDescent="0.25">
      <c r="A434">
        <v>71</v>
      </c>
      <c r="B434">
        <v>200.86</v>
      </c>
      <c r="C434">
        <v>14.943</v>
      </c>
      <c r="D434">
        <f t="shared" si="60"/>
        <v>-0.3539999999999992</v>
      </c>
      <c r="E434" s="5">
        <f t="shared" si="61"/>
        <v>2.3028934583565053</v>
      </c>
      <c r="F434" s="5">
        <f t="shared" si="62"/>
        <v>1.1744377964520458</v>
      </c>
      <c r="G434">
        <f t="shared" si="63"/>
        <v>-1.3385763478199517</v>
      </c>
      <c r="H434">
        <f t="shared" si="64"/>
        <v>3.6299999999999955</v>
      </c>
      <c r="M434">
        <f t="shared" si="65"/>
        <v>2.7964858380420413E-2</v>
      </c>
      <c r="N434">
        <f t="shared" si="66"/>
        <v>10550.365953204118</v>
      </c>
      <c r="O434">
        <f t="shared" si="67"/>
        <v>54.243089999999938</v>
      </c>
    </row>
    <row r="435" spans="1:15" x14ac:dyDescent="0.25">
      <c r="A435">
        <v>72</v>
      </c>
      <c r="B435">
        <v>204.49</v>
      </c>
      <c r="C435">
        <v>14.589</v>
      </c>
      <c r="D435">
        <f t="shared" si="60"/>
        <v>-0.34100000000000108</v>
      </c>
      <c r="E435" s="5">
        <f t="shared" si="61"/>
        <v>2.3106720749301237</v>
      </c>
      <c r="F435" s="5">
        <f t="shared" si="62"/>
        <v>1.1640255242878399</v>
      </c>
      <c r="G435">
        <f t="shared" si="63"/>
        <v>-1.3441460648163017</v>
      </c>
      <c r="H435">
        <f t="shared" si="64"/>
        <v>3.6299999999999955</v>
      </c>
      <c r="M435">
        <f t="shared" si="65"/>
        <v>2.8641577432629923E-2</v>
      </c>
      <c r="N435">
        <f t="shared" si="66"/>
        <v>10612.155187357826</v>
      </c>
      <c r="O435">
        <f t="shared" si="67"/>
        <v>52.958069999999942</v>
      </c>
    </row>
    <row r="436" spans="1:15" x14ac:dyDescent="0.25">
      <c r="A436">
        <v>73</v>
      </c>
      <c r="B436">
        <v>208.12</v>
      </c>
      <c r="C436">
        <v>14.247999999999999</v>
      </c>
      <c r="D436">
        <f t="shared" si="60"/>
        <v>-0.32399999999999984</v>
      </c>
      <c r="E436" s="5">
        <f t="shared" si="61"/>
        <v>2.318313817223999</v>
      </c>
      <c r="F436" s="5">
        <f t="shared" si="62"/>
        <v>1.1537539064551872</v>
      </c>
      <c r="G436">
        <f t="shared" si="63"/>
        <v>-1.3302825019577769</v>
      </c>
      <c r="H436">
        <f t="shared" si="64"/>
        <v>3.6299999999999955</v>
      </c>
      <c r="M436">
        <f t="shared" si="65"/>
        <v>2.9321966839658594E-2</v>
      </c>
      <c r="N436">
        <f t="shared" si="66"/>
        <v>10670.711776267892</v>
      </c>
      <c r="O436">
        <f t="shared" si="67"/>
        <v>51.720239999999947</v>
      </c>
    </row>
    <row r="437" spans="1:15" x14ac:dyDescent="0.25">
      <c r="A437">
        <v>74</v>
      </c>
      <c r="B437">
        <v>211.75</v>
      </c>
      <c r="C437">
        <v>13.923999999999999</v>
      </c>
      <c r="D437">
        <f t="shared" si="60"/>
        <v>-0.30799999999999983</v>
      </c>
      <c r="E437" s="5">
        <f t="shared" si="61"/>
        <v>2.3258234190027447</v>
      </c>
      <c r="F437" s="5">
        <f t="shared" si="62"/>
        <v>1.1437640146122507</v>
      </c>
      <c r="G437">
        <f t="shared" si="63"/>
        <v>-1.3159757387256052</v>
      </c>
      <c r="H437">
        <f t="shared" si="64"/>
        <v>3.6299999999999955</v>
      </c>
      <c r="M437">
        <f t="shared" si="65"/>
        <v>3.000581922600358E-2</v>
      </c>
      <c r="N437">
        <f t="shared" si="66"/>
        <v>10726.017886920225</v>
      </c>
      <c r="O437">
        <f t="shared" si="67"/>
        <v>50.544119999999943</v>
      </c>
    </row>
    <row r="438" spans="1:15" x14ac:dyDescent="0.25">
      <c r="A438">
        <v>75</v>
      </c>
      <c r="B438">
        <v>215.38</v>
      </c>
      <c r="C438">
        <v>13.616</v>
      </c>
      <c r="D438">
        <f t="shared" si="60"/>
        <v>-0.29800000000000004</v>
      </c>
      <c r="E438" s="5">
        <f t="shared" si="61"/>
        <v>2.3332053726253439</v>
      </c>
      <c r="F438" s="5">
        <f t="shared" si="62"/>
        <v>1.1340495427405126</v>
      </c>
      <c r="G438">
        <f t="shared" si="63"/>
        <v>-1.3204178861641933</v>
      </c>
      <c r="H438">
        <f t="shared" si="64"/>
        <v>3.6400000000000148</v>
      </c>
      <c r="M438">
        <f t="shared" si="65"/>
        <v>3.0692926167329517E-2</v>
      </c>
      <c r="N438">
        <f t="shared" si="66"/>
        <v>10778.056676520593</v>
      </c>
      <c r="O438">
        <f t="shared" si="67"/>
        <v>49.562240000000322</v>
      </c>
    </row>
    <row r="439" spans="1:15" x14ac:dyDescent="0.25">
      <c r="A439">
        <v>76</v>
      </c>
      <c r="B439">
        <v>219.02</v>
      </c>
      <c r="C439">
        <v>13.318</v>
      </c>
      <c r="D439">
        <f t="shared" si="60"/>
        <v>-0.28800000000000026</v>
      </c>
      <c r="E439" s="5">
        <f t="shared" si="61"/>
        <v>2.3404837746257177</v>
      </c>
      <c r="F439" s="5">
        <f t="shared" si="62"/>
        <v>1.1244390105565258</v>
      </c>
      <c r="G439">
        <f t="shared" si="63"/>
        <v>-1.3299754591496813</v>
      </c>
      <c r="H439">
        <f t="shared" si="64"/>
        <v>3.6299999999999955</v>
      </c>
      <c r="M439">
        <f t="shared" si="65"/>
        <v>3.1383078254121816E-2</v>
      </c>
      <c r="N439">
        <f t="shared" si="66"/>
        <v>10826.812297620245</v>
      </c>
      <c r="O439">
        <f t="shared" si="67"/>
        <v>48.344339999999946</v>
      </c>
    </row>
    <row r="440" spans="1:15" x14ac:dyDescent="0.25">
      <c r="A440">
        <v>77</v>
      </c>
      <c r="B440">
        <v>222.65</v>
      </c>
      <c r="C440">
        <v>13.03</v>
      </c>
      <c r="D440">
        <f t="shared" si="60"/>
        <v>-0.27799999999999869</v>
      </c>
      <c r="E440" s="5">
        <f t="shared" si="61"/>
        <v>2.3476226994672418</v>
      </c>
      <c r="F440" s="5">
        <f t="shared" si="62"/>
        <v>1.1149444157125847</v>
      </c>
      <c r="G440">
        <f t="shared" si="63"/>
        <v>-1.3371988493288627</v>
      </c>
      <c r="H440">
        <f t="shared" si="64"/>
        <v>3.6200000000000045</v>
      </c>
      <c r="M440">
        <f t="shared" si="65"/>
        <v>3.207606515563155E-2</v>
      </c>
      <c r="N440">
        <f t="shared" si="66"/>
        <v>10872.269902938251</v>
      </c>
      <c r="O440">
        <f t="shared" si="67"/>
        <v>47.168600000000154</v>
      </c>
    </row>
    <row r="441" spans="1:15" x14ac:dyDescent="0.25">
      <c r="A441">
        <v>78</v>
      </c>
      <c r="B441">
        <v>226.27</v>
      </c>
      <c r="C441">
        <v>12.752000000000001</v>
      </c>
      <c r="D441">
        <f t="shared" si="60"/>
        <v>-0.25999999999999979</v>
      </c>
      <c r="E441" s="5">
        <f t="shared" si="61"/>
        <v>2.3546269768529489</v>
      </c>
      <c r="F441" s="5">
        <f t="shared" si="62"/>
        <v>1.1055783040520371</v>
      </c>
      <c r="G441">
        <f t="shared" si="63"/>
        <v>-1.2943194040694534</v>
      </c>
      <c r="H441">
        <f t="shared" si="64"/>
        <v>3.6299999999999955</v>
      </c>
      <c r="M441">
        <f t="shared" si="65"/>
        <v>3.2771675684092047E-2</v>
      </c>
      <c r="N441">
        <f t="shared" si="66"/>
        <v>10914.415649879043</v>
      </c>
      <c r="O441">
        <f t="shared" si="67"/>
        <v>46.289759999999951</v>
      </c>
    </row>
    <row r="442" spans="1:15" x14ac:dyDescent="0.25">
      <c r="A442">
        <v>79</v>
      </c>
      <c r="B442">
        <v>229.9</v>
      </c>
      <c r="C442">
        <v>12.492000000000001</v>
      </c>
      <c r="D442">
        <f t="shared" si="60"/>
        <v>-0.25100000000000122</v>
      </c>
      <c r="E442" s="5">
        <f t="shared" si="61"/>
        <v>2.3615389712692791</v>
      </c>
      <c r="F442" s="5">
        <f t="shared" si="62"/>
        <v>1.0966319755581611</v>
      </c>
      <c r="G442">
        <f t="shared" si="63"/>
        <v>-1.3027504983451765</v>
      </c>
      <c r="H442">
        <f t="shared" si="64"/>
        <v>3.6099999999999852</v>
      </c>
      <c r="M442">
        <f t="shared" si="65"/>
        <v>3.3469697859187596E-2</v>
      </c>
      <c r="N442">
        <f t="shared" si="66"/>
        <v>10953.236704743878</v>
      </c>
      <c r="O442">
        <f t="shared" si="67"/>
        <v>45.096119999999807</v>
      </c>
    </row>
    <row r="443" spans="1:15" x14ac:dyDescent="0.25">
      <c r="A443">
        <v>80</v>
      </c>
      <c r="B443">
        <v>233.51</v>
      </c>
      <c r="C443">
        <v>12.241</v>
      </c>
      <c r="D443">
        <f t="shared" si="60"/>
        <v>-0.24899999999999878</v>
      </c>
      <c r="E443" s="5">
        <f t="shared" si="61"/>
        <v>2.3683054838392832</v>
      </c>
      <c r="F443" s="5">
        <f t="shared" si="62"/>
        <v>1.0878168979355294</v>
      </c>
      <c r="G443">
        <f t="shared" si="63"/>
        <v>-1.3395882750213299</v>
      </c>
      <c r="H443">
        <f t="shared" si="64"/>
        <v>3.6100000000000136</v>
      </c>
      <c r="M443">
        <f t="shared" si="65"/>
        <v>3.4169918972754114E-2</v>
      </c>
      <c r="N443">
        <f t="shared" si="66"/>
        <v>10988.721246634836</v>
      </c>
      <c r="O443">
        <f t="shared" si="67"/>
        <v>44.190009999999816</v>
      </c>
    </row>
    <row r="444" spans="1:15" x14ac:dyDescent="0.25">
      <c r="A444">
        <v>81</v>
      </c>
      <c r="B444">
        <v>237.12</v>
      </c>
      <c r="C444">
        <v>11.992000000000001</v>
      </c>
      <c r="D444">
        <f t="shared" si="60"/>
        <v>-0.24100000000000144</v>
      </c>
      <c r="E444" s="5">
        <f t="shared" si="61"/>
        <v>2.3749681862992342</v>
      </c>
      <c r="F444" s="5">
        <f t="shared" si="62"/>
        <v>1.0788916198402232</v>
      </c>
      <c r="G444">
        <f t="shared" si="63"/>
        <v>-1.3436077242464128</v>
      </c>
      <c r="H444">
        <f t="shared" si="64"/>
        <v>3.6099999999999852</v>
      </c>
      <c r="M444">
        <f t="shared" si="65"/>
        <v>3.4872125653692063E-2</v>
      </c>
      <c r="N444">
        <f t="shared" si="66"/>
        <v>11020.858471050271</v>
      </c>
      <c r="O444">
        <f t="shared" si="67"/>
        <v>43.291119999999815</v>
      </c>
    </row>
    <row r="445" spans="1:15" x14ac:dyDescent="0.25">
      <c r="A445">
        <v>82</v>
      </c>
      <c r="B445">
        <v>240.73</v>
      </c>
      <c r="C445">
        <v>11.750999999999999</v>
      </c>
      <c r="D445">
        <f t="shared" si="60"/>
        <v>-0.23099999999999987</v>
      </c>
      <c r="E445" s="5">
        <f t="shared" si="61"/>
        <v>2.3815302158362703</v>
      </c>
      <c r="F445" s="5">
        <f t="shared" si="62"/>
        <v>1.0700748262675284</v>
      </c>
      <c r="G445">
        <f t="shared" si="63"/>
        <v>-1.3412055098496025</v>
      </c>
      <c r="H445">
        <f t="shared" si="64"/>
        <v>3.5900000000000034</v>
      </c>
      <c r="M445">
        <f t="shared" si="65"/>
        <v>3.5576103933071618E-2</v>
      </c>
      <c r="N445">
        <f t="shared" si="66"/>
        <v>11049.638593170563</v>
      </c>
      <c r="O445">
        <f t="shared" si="67"/>
        <v>42.186090000000199</v>
      </c>
    </row>
    <row r="446" spans="1:15" x14ac:dyDescent="0.25">
      <c r="A446">
        <v>83</v>
      </c>
      <c r="B446">
        <v>244.32</v>
      </c>
      <c r="C446">
        <v>11.52</v>
      </c>
      <c r="D446">
        <f t="shared" si="60"/>
        <v>-0.2289999999999992</v>
      </c>
      <c r="E446" s="5">
        <f t="shared" si="61"/>
        <v>2.3879590197123459</v>
      </c>
      <c r="F446" s="5">
        <f t="shared" si="62"/>
        <v>1.0614524790871933</v>
      </c>
      <c r="G446">
        <f t="shared" si="63"/>
        <v>-1.380302642704162</v>
      </c>
      <c r="H446">
        <f t="shared" si="64"/>
        <v>3.5800000000000125</v>
      </c>
      <c r="M446">
        <f t="shared" si="65"/>
        <v>3.6281639309409905E-2</v>
      </c>
      <c r="N446">
        <f t="shared" si="66"/>
        <v>11075.052850833188</v>
      </c>
      <c r="O446">
        <f t="shared" si="67"/>
        <v>41.241599999999877</v>
      </c>
    </row>
    <row r="447" spans="1:15" x14ac:dyDescent="0.25">
      <c r="A447">
        <v>84</v>
      </c>
      <c r="B447">
        <v>247.9</v>
      </c>
      <c r="C447">
        <v>11.291</v>
      </c>
      <c r="D447">
        <f t="shared" si="60"/>
        <v>-0.22300000000000075</v>
      </c>
      <c r="E447" s="5">
        <f t="shared" si="61"/>
        <v>2.3942765267678214</v>
      </c>
      <c r="F447" s="5">
        <f t="shared" si="62"/>
        <v>1.0527324074032183</v>
      </c>
      <c r="G447">
        <f t="shared" si="63"/>
        <v>-1.3951269276122391</v>
      </c>
      <c r="H447">
        <f t="shared" si="64"/>
        <v>3.5699999999999932</v>
      </c>
      <c r="M447">
        <f t="shared" si="65"/>
        <v>3.6988516814100481E-2</v>
      </c>
      <c r="N447">
        <f t="shared" si="66"/>
        <v>11097.093507196241</v>
      </c>
      <c r="O447">
        <f t="shared" si="67"/>
        <v>40.308870000000063</v>
      </c>
    </row>
    <row r="448" spans="1:15" x14ac:dyDescent="0.25">
      <c r="A448">
        <v>85</v>
      </c>
      <c r="B448">
        <v>251.47</v>
      </c>
      <c r="C448">
        <v>11.068</v>
      </c>
      <c r="D448">
        <f t="shared" si="60"/>
        <v>-0.21400000000000041</v>
      </c>
      <c r="E448" s="5">
        <f t="shared" si="61"/>
        <v>2.4004861817912042</v>
      </c>
      <c r="F448" s="5">
        <f t="shared" si="62"/>
        <v>1.0440691504689144</v>
      </c>
      <c r="G448">
        <f t="shared" si="63"/>
        <v>-1.388895899520302</v>
      </c>
      <c r="H448">
        <f t="shared" si="64"/>
        <v>3.5600000000000023</v>
      </c>
      <c r="M448">
        <f t="shared" si="65"/>
        <v>3.7696521076974812E-2</v>
      </c>
      <c r="N448">
        <f t="shared" si="66"/>
        <v>11115.753853089553</v>
      </c>
      <c r="O448">
        <f t="shared" si="67"/>
        <v>39.40208000000024</v>
      </c>
    </row>
    <row r="449" spans="1:15" x14ac:dyDescent="0.25">
      <c r="A449">
        <v>86</v>
      </c>
      <c r="B449">
        <v>255.03</v>
      </c>
      <c r="C449">
        <v>10.853999999999999</v>
      </c>
      <c r="D449">
        <f t="shared" si="60"/>
        <v>-0.20099999999999874</v>
      </c>
      <c r="E449" s="5">
        <f t="shared" si="61"/>
        <v>2.406591270897152</v>
      </c>
      <c r="F449" s="5">
        <f t="shared" si="62"/>
        <v>1.0355898172434574</v>
      </c>
      <c r="G449">
        <f t="shared" si="63"/>
        <v>-1.3559502099828677</v>
      </c>
      <c r="H449">
        <f t="shared" si="64"/>
        <v>3.539999999999992</v>
      </c>
      <c r="M449">
        <f t="shared" si="65"/>
        <v>3.8405436391975654E-2</v>
      </c>
      <c r="N449">
        <f t="shared" si="66"/>
        <v>11131.028209052723</v>
      </c>
      <c r="O449">
        <f t="shared" si="67"/>
        <v>38.42315999999964</v>
      </c>
    </row>
    <row r="450" spans="1:15" x14ac:dyDescent="0.25">
      <c r="A450">
        <v>87</v>
      </c>
      <c r="B450">
        <v>258.57</v>
      </c>
      <c r="C450">
        <v>10.653</v>
      </c>
      <c r="D450">
        <f t="shared" si="60"/>
        <v>-0.1850000000000005</v>
      </c>
      <c r="E450" s="5">
        <f t="shared" si="61"/>
        <v>2.4125781354312723</v>
      </c>
      <c r="F450" s="5">
        <f t="shared" si="62"/>
        <v>1.027471927021278</v>
      </c>
      <c r="G450">
        <f t="shared" si="63"/>
        <v>-1.2956070199538077</v>
      </c>
      <c r="H450">
        <f t="shared" si="64"/>
        <v>3.5199999999999818</v>
      </c>
      <c r="M450">
        <f t="shared" si="65"/>
        <v>3.9115046782922283E-2</v>
      </c>
      <c r="N450">
        <f t="shared" si="66"/>
        <v>11142.911927059484</v>
      </c>
      <c r="O450">
        <f t="shared" si="67"/>
        <v>37.498559999999991</v>
      </c>
    </row>
    <row r="451" spans="1:15" x14ac:dyDescent="0.25">
      <c r="A451">
        <v>88</v>
      </c>
      <c r="B451">
        <v>262.08999999999997</v>
      </c>
      <c r="C451">
        <v>10.468</v>
      </c>
      <c r="D451">
        <f t="shared" si="60"/>
        <v>-0.17500000000000071</v>
      </c>
      <c r="E451" s="5">
        <f t="shared" si="61"/>
        <v>2.4184504508295834</v>
      </c>
      <c r="F451" s="5">
        <f t="shared" si="62"/>
        <v>1.0198637139678433</v>
      </c>
      <c r="G451">
        <f t="shared" si="63"/>
        <v>-1.2672590723027142</v>
      </c>
      <c r="H451">
        <f t="shared" si="64"/>
        <v>3.5100000000000477</v>
      </c>
      <c r="M451">
        <f t="shared" si="65"/>
        <v>3.9825136069347469E-2</v>
      </c>
      <c r="N451">
        <f t="shared" si="66"/>
        <v>11151.401391927797</v>
      </c>
      <c r="O451">
        <f t="shared" si="67"/>
        <v>36.742680000000611</v>
      </c>
    </row>
    <row r="452" spans="1:15" x14ac:dyDescent="0.25">
      <c r="A452">
        <v>89</v>
      </c>
      <c r="B452">
        <v>265.60000000000002</v>
      </c>
      <c r="C452">
        <v>10.292999999999999</v>
      </c>
      <c r="D452">
        <f t="shared" ref="D452:D515" si="68">C453-C452</f>
        <v>-0.16000000000000014</v>
      </c>
      <c r="E452" s="5">
        <f t="shared" ref="E452:E515" si="69">LOG(B452)</f>
        <v>2.42422807069598</v>
      </c>
      <c r="F452" s="5">
        <f t="shared" ref="F452:F515" si="70">LOG(C452)</f>
        <v>1.0125419727758358</v>
      </c>
      <c r="G452">
        <f t="shared" ref="G452:G515" si="71">(F453-F452)/(E453-E452)</f>
        <v>-1.2000960465937387</v>
      </c>
      <c r="H452">
        <f t="shared" ref="H452:H515" si="72">B453-B452</f>
        <v>3.4899999999999523</v>
      </c>
      <c r="M452">
        <f t="shared" ref="M452:M515" si="73">$K$39*((1-COS(RADIANS(A452))+($K$39/$K$38)*(1-SQRT(1-(($K$39/$K$38)^2)*SIN(RADIANS(A452))))))</f>
        <v>4.0535487932385858E-2</v>
      </c>
      <c r="N452">
        <f t="shared" ref="N452:N515" si="74">$K$39*($K$41^2)*((SIN(RADIANS(A452))))+($K$40/2)*(SIN(2*RADIANS(A452)))</f>
        <v>11156.494022415336</v>
      </c>
      <c r="O452">
        <f t="shared" ref="O452:O515" si="75">(C452*100000)*((B453/100000)-(B452/100000))</f>
        <v>35.922569999999141</v>
      </c>
    </row>
    <row r="453" spans="1:15" x14ac:dyDescent="0.25">
      <c r="A453">
        <v>90</v>
      </c>
      <c r="B453">
        <v>269.08999999999997</v>
      </c>
      <c r="C453">
        <v>10.132999999999999</v>
      </c>
      <c r="D453">
        <f t="shared" si="68"/>
        <v>-0.15899999999999892</v>
      </c>
      <c r="E453" s="5">
        <f t="shared" si="69"/>
        <v>2.4298975586871476</v>
      </c>
      <c r="F453" s="5">
        <f t="shared" si="70"/>
        <v>1.0057380426514249</v>
      </c>
      <c r="G453">
        <f t="shared" si="71"/>
        <v>-1.2308367220359191</v>
      </c>
      <c r="H453">
        <f t="shared" si="72"/>
        <v>3.4800000000000182</v>
      </c>
      <c r="M453">
        <f t="shared" si="73"/>
        <v>4.1245885980693842E-2</v>
      </c>
      <c r="N453">
        <f t="shared" si="74"/>
        <v>11158.188272000001</v>
      </c>
      <c r="O453">
        <f t="shared" si="75"/>
        <v>35.262840000000196</v>
      </c>
    </row>
    <row r="454" spans="1:15" x14ac:dyDescent="0.25">
      <c r="A454">
        <v>91</v>
      </c>
      <c r="B454">
        <v>272.57</v>
      </c>
      <c r="C454">
        <v>9.9740000000000002</v>
      </c>
      <c r="D454">
        <f t="shared" si="68"/>
        <v>-0.16600000000000037</v>
      </c>
      <c r="E454" s="5">
        <f t="shared" si="69"/>
        <v>2.4354780541713246</v>
      </c>
      <c r="F454" s="5">
        <f t="shared" si="70"/>
        <v>0.99886936388234426</v>
      </c>
      <c r="G454">
        <f t="shared" si="71"/>
        <v>-1.3343542736059442</v>
      </c>
      <c r="H454">
        <f t="shared" si="72"/>
        <v>3.4499999999999886</v>
      </c>
      <c r="M454">
        <f t="shared" si="73"/>
        <v>4.1956113816380737E-2</v>
      </c>
      <c r="N454">
        <f t="shared" si="74"/>
        <v>11156.483629345217</v>
      </c>
      <c r="O454">
        <f t="shared" si="75"/>
        <v>34.410300000000241</v>
      </c>
    </row>
    <row r="455" spans="1:15" x14ac:dyDescent="0.25">
      <c r="A455">
        <v>92</v>
      </c>
      <c r="B455">
        <v>276.02</v>
      </c>
      <c r="C455">
        <v>9.8079999999999998</v>
      </c>
      <c r="D455">
        <f t="shared" si="68"/>
        <v>-0.16499999999999915</v>
      </c>
      <c r="E455" s="5">
        <f t="shared" si="69"/>
        <v>2.4409405515396636</v>
      </c>
      <c r="F455" s="5">
        <f t="shared" si="70"/>
        <v>0.99158045717433985</v>
      </c>
      <c r="G455">
        <f t="shared" si="71"/>
        <v>-1.3737680009210191</v>
      </c>
      <c r="H455">
        <f t="shared" si="72"/>
        <v>3.4300000000000068</v>
      </c>
      <c r="M455">
        <f t="shared" si="73"/>
        <v>4.2665955100931054E-2</v>
      </c>
      <c r="N455">
        <f t="shared" si="74"/>
        <v>11151.380618449915</v>
      </c>
      <c r="O455">
        <f t="shared" si="75"/>
        <v>33.641439999999704</v>
      </c>
    </row>
    <row r="456" spans="1:15" x14ac:dyDescent="0.25">
      <c r="A456">
        <v>93</v>
      </c>
      <c r="B456">
        <v>279.45</v>
      </c>
      <c r="C456">
        <v>9.6430000000000007</v>
      </c>
      <c r="D456">
        <f t="shared" si="68"/>
        <v>-0.15800000000000125</v>
      </c>
      <c r="E456" s="5">
        <f t="shared" si="69"/>
        <v>2.4463041139519239</v>
      </c>
      <c r="F456" s="5">
        <f t="shared" si="70"/>
        <v>0.98421216676143386</v>
      </c>
      <c r="G456">
        <f t="shared" si="71"/>
        <v>-1.3621141532425578</v>
      </c>
      <c r="H456">
        <f t="shared" si="72"/>
        <v>3.410000000000025</v>
      </c>
      <c r="M456">
        <f t="shared" si="73"/>
        <v>4.3375193621097916E-2</v>
      </c>
      <c r="N456">
        <f t="shared" si="74"/>
        <v>11142.880798483124</v>
      </c>
      <c r="O456">
        <f t="shared" si="75"/>
        <v>32.882630000000439</v>
      </c>
    </row>
    <row r="457" spans="1:15" x14ac:dyDescent="0.25">
      <c r="A457">
        <v>94</v>
      </c>
      <c r="B457">
        <v>282.86</v>
      </c>
      <c r="C457">
        <v>9.4849999999999994</v>
      </c>
      <c r="D457">
        <f t="shared" si="68"/>
        <v>-0.15499999999999936</v>
      </c>
      <c r="E457" s="5">
        <f t="shared" si="69"/>
        <v>2.4515715370380673</v>
      </c>
      <c r="F457" s="5">
        <f t="shared" si="70"/>
        <v>0.97703733522468139</v>
      </c>
      <c r="G457">
        <f t="shared" si="71"/>
        <v>-1.3870882066537369</v>
      </c>
      <c r="H457">
        <f t="shared" si="72"/>
        <v>3.3799999999999955</v>
      </c>
      <c r="M457">
        <f t="shared" si="73"/>
        <v>4.4083613354747454E-2</v>
      </c>
      <c r="N457">
        <f t="shared" si="74"/>
        <v>11130.986763303257</v>
      </c>
      <c r="O457">
        <f t="shared" si="75"/>
        <v>32.059300000000057</v>
      </c>
    </row>
    <row r="458" spans="1:15" x14ac:dyDescent="0.25">
      <c r="A458">
        <v>95</v>
      </c>
      <c r="B458">
        <v>286.24</v>
      </c>
      <c r="C458">
        <v>9.33</v>
      </c>
      <c r="D458">
        <f t="shared" si="68"/>
        <v>-0.15399999999999991</v>
      </c>
      <c r="E458" s="5">
        <f t="shared" si="69"/>
        <v>2.4567303232232978</v>
      </c>
      <c r="F458" s="5">
        <f t="shared" si="70"/>
        <v>0.96988164374649999</v>
      </c>
      <c r="G458">
        <f t="shared" si="71"/>
        <v>-1.4219774209434048</v>
      </c>
      <c r="H458">
        <f t="shared" si="72"/>
        <v>3.3700000000000045</v>
      </c>
      <c r="M458">
        <f t="shared" si="73"/>
        <v>4.4790998536634187E-2</v>
      </c>
      <c r="N458">
        <f t="shared" si="74"/>
        <v>11115.702140662243</v>
      </c>
      <c r="O458">
        <f t="shared" si="75"/>
        <v>31.442099999999805</v>
      </c>
    </row>
    <row r="459" spans="1:15" x14ac:dyDescent="0.25">
      <c r="A459">
        <v>96</v>
      </c>
      <c r="B459">
        <v>289.61</v>
      </c>
      <c r="C459">
        <v>9.1760000000000002</v>
      </c>
      <c r="D459">
        <f t="shared" si="68"/>
        <v>-0.15600000000000058</v>
      </c>
      <c r="E459" s="5">
        <f t="shared" si="69"/>
        <v>2.4618135536226196</v>
      </c>
      <c r="F459" s="5">
        <f t="shared" si="70"/>
        <v>0.96265340489321127</v>
      </c>
      <c r="G459">
        <f t="shared" si="71"/>
        <v>-1.4953702876481836</v>
      </c>
      <c r="H459">
        <f t="shared" si="72"/>
        <v>3.339999999999975</v>
      </c>
      <c r="M459">
        <f t="shared" si="73"/>
        <v>4.549713372408748E-2</v>
      </c>
      <c r="N459">
        <f t="shared" si="74"/>
        <v>11097.031591094717</v>
      </c>
      <c r="O459">
        <f t="shared" si="75"/>
        <v>30.647839999999849</v>
      </c>
    </row>
    <row r="460" spans="1:15" x14ac:dyDescent="0.25">
      <c r="A460">
        <v>97</v>
      </c>
      <c r="B460">
        <v>292.95</v>
      </c>
      <c r="C460">
        <v>9.02</v>
      </c>
      <c r="D460">
        <f t="shared" si="68"/>
        <v>-0.14100000000000001</v>
      </c>
      <c r="E460" s="5">
        <f t="shared" si="69"/>
        <v>2.4667935023435357</v>
      </c>
      <c r="F460" s="5">
        <f t="shared" si="70"/>
        <v>0.95520653754194174</v>
      </c>
      <c r="G460">
        <f t="shared" si="71"/>
        <v>-1.4022868936256478</v>
      </c>
      <c r="H460">
        <f t="shared" si="72"/>
        <v>3.3100000000000023</v>
      </c>
      <c r="M460">
        <f t="shared" si="73"/>
        <v>4.6201803862588896E-2</v>
      </c>
      <c r="N460">
        <f t="shared" si="74"/>
        <v>11074.98080649268</v>
      </c>
      <c r="O460">
        <f t="shared" si="75"/>
        <v>29.856199999999895</v>
      </c>
    </row>
    <row r="461" spans="1:15" x14ac:dyDescent="0.25">
      <c r="A461">
        <v>98</v>
      </c>
      <c r="B461">
        <v>296.26</v>
      </c>
      <c r="C461">
        <v>8.8789999999999996</v>
      </c>
      <c r="D461">
        <f t="shared" si="68"/>
        <v>-0.11899999999999977</v>
      </c>
      <c r="E461" s="5">
        <f t="shared" si="69"/>
        <v>2.4716730185000912</v>
      </c>
      <c r="F461" s="5">
        <f t="shared" si="70"/>
        <v>0.94836405598836926</v>
      </c>
      <c r="G461">
        <f t="shared" si="71"/>
        <v>-1.2254676686868633</v>
      </c>
      <c r="H461">
        <f t="shared" si="72"/>
        <v>3.2800000000000296</v>
      </c>
      <c r="M461">
        <f t="shared" si="73"/>
        <v>4.6904794351220934E-2</v>
      </c>
      <c r="N461">
        <f t="shared" si="74"/>
        <v>11049.556508366</v>
      </c>
      <c r="O461">
        <f t="shared" si="75"/>
        <v>29.123120000000323</v>
      </c>
    </row>
    <row r="462" spans="1:15" x14ac:dyDescent="0.25">
      <c r="A462">
        <v>99</v>
      </c>
      <c r="B462">
        <v>299.54000000000002</v>
      </c>
      <c r="C462">
        <v>8.76</v>
      </c>
      <c r="D462">
        <f t="shared" si="68"/>
        <v>-0.10200000000000031</v>
      </c>
      <c r="E462" s="5">
        <f t="shared" si="69"/>
        <v>2.4764548254543031</v>
      </c>
      <c r="F462" s="5">
        <f t="shared" si="70"/>
        <v>0.94250410616808067</v>
      </c>
      <c r="G462">
        <f t="shared" si="71"/>
        <v>-1.0819986378699076</v>
      </c>
      <c r="H462">
        <f t="shared" si="72"/>
        <v>3.2599999999999909</v>
      </c>
      <c r="M462">
        <f t="shared" si="73"/>
        <v>4.7605891107966848E-2</v>
      </c>
      <c r="N462">
        <f t="shared" si="74"/>
        <v>11020.766445789346</v>
      </c>
      <c r="O462">
        <f t="shared" si="75"/>
        <v>28.557600000000221</v>
      </c>
    </row>
    <row r="463" spans="1:15" x14ac:dyDescent="0.25">
      <c r="A463">
        <v>100</v>
      </c>
      <c r="B463">
        <v>302.8</v>
      </c>
      <c r="C463">
        <v>8.6579999999999995</v>
      </c>
      <c r="D463">
        <f t="shared" si="68"/>
        <v>-0.10599999999999987</v>
      </c>
      <c r="E463" s="5">
        <f t="shared" si="69"/>
        <v>2.4811558708280352</v>
      </c>
      <c r="F463" s="5">
        <f t="shared" si="70"/>
        <v>0.93741758147713783</v>
      </c>
      <c r="G463">
        <f t="shared" si="71"/>
        <v>-1.160967156957164</v>
      </c>
      <c r="H463">
        <f t="shared" si="72"/>
        <v>3.2299999999999613</v>
      </c>
      <c r="M463">
        <f t="shared" si="73"/>
        <v>4.830488063484225E-2</v>
      </c>
      <c r="N463">
        <f t="shared" si="74"/>
        <v>10988.619393036151</v>
      </c>
      <c r="O463">
        <f t="shared" si="75"/>
        <v>27.965339999999507</v>
      </c>
    </row>
    <row r="464" spans="1:15" x14ac:dyDescent="0.25">
      <c r="A464">
        <v>101</v>
      </c>
      <c r="B464">
        <v>306.02999999999997</v>
      </c>
      <c r="C464">
        <v>8.5519999999999996</v>
      </c>
      <c r="D464">
        <f t="shared" si="68"/>
        <v>-0.10899999999999999</v>
      </c>
      <c r="E464" s="5">
        <f t="shared" si="69"/>
        <v>2.4857640022849474</v>
      </c>
      <c r="F464" s="5">
        <f t="shared" si="70"/>
        <v>0.93206769220072161</v>
      </c>
      <c r="G464">
        <f t="shared" si="71"/>
        <v>-1.2331504642780511</v>
      </c>
      <c r="H464">
        <f t="shared" si="72"/>
        <v>3.2000000000000455</v>
      </c>
      <c r="M464">
        <f t="shared" si="73"/>
        <v>4.9001550082838352E-2</v>
      </c>
      <c r="N464">
        <f t="shared" si="74"/>
        <v>10953.125146900358</v>
      </c>
      <c r="O464">
        <f t="shared" si="75"/>
        <v>27.366400000000294</v>
      </c>
    </row>
    <row r="465" spans="1:15" x14ac:dyDescent="0.25">
      <c r="A465">
        <v>102</v>
      </c>
      <c r="B465">
        <v>309.23</v>
      </c>
      <c r="C465">
        <v>8.4429999999999996</v>
      </c>
      <c r="D465">
        <f t="shared" si="68"/>
        <v>-0.10500000000000043</v>
      </c>
      <c r="E465" s="5">
        <f t="shared" si="69"/>
        <v>2.4902816204417575</v>
      </c>
      <c r="F465" s="5">
        <f t="shared" si="70"/>
        <v>0.92649678927322032</v>
      </c>
      <c r="G465">
        <f t="shared" si="71"/>
        <v>-1.227004252968886</v>
      </c>
      <c r="H465">
        <f t="shared" si="72"/>
        <v>3.1699999999999591</v>
      </c>
      <c r="M465">
        <f t="shared" si="73"/>
        <v>4.9695687316657668E-2</v>
      </c>
      <c r="N465">
        <f t="shared" si="74"/>
        <v>10914.294523706736</v>
      </c>
      <c r="O465">
        <f t="shared" si="75"/>
        <v>26.764309999999597</v>
      </c>
    </row>
    <row r="466" spans="1:15" x14ac:dyDescent="0.25">
      <c r="A466">
        <v>103</v>
      </c>
      <c r="B466">
        <v>312.39999999999998</v>
      </c>
      <c r="C466">
        <v>8.3379999999999992</v>
      </c>
      <c r="D466">
        <f t="shared" si="68"/>
        <v>-0.10299999999999976</v>
      </c>
      <c r="E466" s="5">
        <f t="shared" si="69"/>
        <v>2.4947110252052629</v>
      </c>
      <c r="F466" s="5">
        <f t="shared" si="70"/>
        <v>0.92106189079027856</v>
      </c>
      <c r="G466">
        <f t="shared" si="71"/>
        <v>-1.2428724653818763</v>
      </c>
      <c r="H466">
        <f t="shared" si="72"/>
        <v>3.1400000000000432</v>
      </c>
      <c r="M466">
        <f t="shared" si="73"/>
        <v>5.0387080979222162E-2</v>
      </c>
      <c r="N466">
        <f t="shared" si="74"/>
        <v>10872.139356010737</v>
      </c>
      <c r="O466">
        <f t="shared" si="75"/>
        <v>26.181320000000362</v>
      </c>
    </row>
    <row r="467" spans="1:15" x14ac:dyDescent="0.25">
      <c r="A467">
        <v>104</v>
      </c>
      <c r="B467">
        <v>315.54000000000002</v>
      </c>
      <c r="C467">
        <v>8.2349999999999994</v>
      </c>
      <c r="D467">
        <f t="shared" si="68"/>
        <v>-0.10599999999999987</v>
      </c>
      <c r="E467" s="5">
        <f t="shared" si="69"/>
        <v>2.4990544211971009</v>
      </c>
      <c r="F467" s="5">
        <f t="shared" si="70"/>
        <v>0.91566360350577314</v>
      </c>
      <c r="G467">
        <f t="shared" si="71"/>
        <v>-1.3209244780916622</v>
      </c>
      <c r="H467">
        <f t="shared" si="72"/>
        <v>3.1099999999999568</v>
      </c>
      <c r="M467">
        <f t="shared" si="73"/>
        <v>5.107552055593477E-2</v>
      </c>
      <c r="N467">
        <f t="shared" si="74"/>
        <v>10826.672488988848</v>
      </c>
      <c r="O467">
        <f t="shared" si="75"/>
        <v>25.610849999999687</v>
      </c>
    </row>
    <row r="468" spans="1:15" x14ac:dyDescent="0.25">
      <c r="A468">
        <v>105</v>
      </c>
      <c r="B468">
        <v>318.64999999999998</v>
      </c>
      <c r="C468">
        <v>8.1289999999999996</v>
      </c>
      <c r="D468">
        <f t="shared" si="68"/>
        <v>-0.11099999999999888</v>
      </c>
      <c r="E468" s="5">
        <f t="shared" si="69"/>
        <v>2.5033139228158845</v>
      </c>
      <c r="F468" s="5">
        <f t="shared" si="70"/>
        <v>0.91003712355305078</v>
      </c>
      <c r="G468">
        <f t="shared" si="71"/>
        <v>-1.4292943245631153</v>
      </c>
      <c r="H468">
        <f t="shared" si="72"/>
        <v>3.0800000000000409</v>
      </c>
      <c r="M468">
        <f t="shared" si="73"/>
        <v>5.1760796438674699E-2</v>
      </c>
      <c r="N468">
        <f t="shared" si="74"/>
        <v>10777.907776520593</v>
      </c>
      <c r="O468">
        <f t="shared" si="75"/>
        <v>25.037320000000431</v>
      </c>
    </row>
    <row r="469" spans="1:15" x14ac:dyDescent="0.25">
      <c r="A469">
        <v>106</v>
      </c>
      <c r="B469">
        <v>321.73</v>
      </c>
      <c r="C469">
        <v>8.0180000000000007</v>
      </c>
      <c r="D469">
        <f t="shared" si="68"/>
        <v>-0.11200000000000099</v>
      </c>
      <c r="E469" s="5">
        <f t="shared" si="69"/>
        <v>2.507491558965369</v>
      </c>
      <c r="F469" s="5">
        <f t="shared" si="70"/>
        <v>0.90406605191450284</v>
      </c>
      <c r="G469">
        <f t="shared" si="71"/>
        <v>-1.4957697981973117</v>
      </c>
      <c r="H469">
        <f t="shared" si="72"/>
        <v>3.0399999999999636</v>
      </c>
      <c r="M469">
        <f t="shared" si="73"/>
        <v>5.2442699989507312E-2</v>
      </c>
      <c r="N469">
        <f t="shared" si="74"/>
        <v>10725.860076963338</v>
      </c>
      <c r="O469">
        <f t="shared" si="75"/>
        <v>24.374719999999552</v>
      </c>
    </row>
    <row r="470" spans="1:15" x14ac:dyDescent="0.25">
      <c r="A470">
        <v>107</v>
      </c>
      <c r="B470">
        <v>324.77</v>
      </c>
      <c r="C470">
        <v>7.9059999999999997</v>
      </c>
      <c r="D470">
        <f t="shared" si="68"/>
        <v>-0.10899999999999999</v>
      </c>
      <c r="E470" s="5">
        <f t="shared" si="69"/>
        <v>2.511575905309916</v>
      </c>
      <c r="F470" s="5">
        <f t="shared" si="70"/>
        <v>0.89795681000695182</v>
      </c>
      <c r="G470">
        <f t="shared" si="71"/>
        <v>-1.4998963500549931</v>
      </c>
      <c r="H470">
        <f t="shared" si="72"/>
        <v>3.0200000000000387</v>
      </c>
      <c r="M470">
        <f t="shared" si="73"/>
        <v>5.3121023604089365E-2</v>
      </c>
      <c r="N470">
        <f t="shared" si="74"/>
        <v>10670.54524862124</v>
      </c>
      <c r="O470">
        <f t="shared" si="75"/>
        <v>23.876120000000494</v>
      </c>
    </row>
    <row r="471" spans="1:15" x14ac:dyDescent="0.25">
      <c r="A471">
        <v>108</v>
      </c>
      <c r="B471">
        <v>327.79</v>
      </c>
      <c r="C471">
        <v>7.7969999999999997</v>
      </c>
      <c r="D471">
        <f t="shared" si="68"/>
        <v>-0.10899999999999999</v>
      </c>
      <c r="E471" s="5">
        <f t="shared" si="69"/>
        <v>2.5155957002684515</v>
      </c>
      <c r="F471" s="5">
        <f t="shared" si="70"/>
        <v>0.89192753422067506</v>
      </c>
      <c r="G471">
        <f t="shared" si="71"/>
        <v>-1.5608164069542878</v>
      </c>
      <c r="H471">
        <f t="shared" si="72"/>
        <v>2.9699999999999704</v>
      </c>
      <c r="M471">
        <f t="shared" si="73"/>
        <v>5.3795560774750645E-2</v>
      </c>
      <c r="N471">
        <f t="shared" si="74"/>
        <v>10611.980144909696</v>
      </c>
      <c r="O471">
        <f t="shared" si="75"/>
        <v>23.157089999999759</v>
      </c>
    </row>
    <row r="472" spans="1:15" x14ac:dyDescent="0.25">
      <c r="A472">
        <v>109</v>
      </c>
      <c r="B472">
        <v>330.76</v>
      </c>
      <c r="C472">
        <v>7.6879999999999997</v>
      </c>
      <c r="D472">
        <f t="shared" si="68"/>
        <v>-0.10299999999999976</v>
      </c>
      <c r="E472" s="5">
        <f t="shared" si="69"/>
        <v>2.5195129832576257</v>
      </c>
      <c r="F472" s="5">
        <f t="shared" si="70"/>
        <v>0.88581337466048893</v>
      </c>
      <c r="G472">
        <f t="shared" si="71"/>
        <v>-1.5190426426162607</v>
      </c>
      <c r="H472">
        <f t="shared" si="72"/>
        <v>2.9499999999999886</v>
      </c>
      <c r="M472">
        <f t="shared" si="73"/>
        <v>5.4466106153232961E-2</v>
      </c>
      <c r="N472">
        <f t="shared" si="74"/>
        <v>10550.182609216768</v>
      </c>
      <c r="O472">
        <f t="shared" si="75"/>
        <v>22.679600000000008</v>
      </c>
    </row>
    <row r="473" spans="1:15" x14ac:dyDescent="0.25">
      <c r="A473">
        <v>110</v>
      </c>
      <c r="B473">
        <v>333.71</v>
      </c>
      <c r="C473">
        <v>7.585</v>
      </c>
      <c r="D473">
        <f t="shared" si="68"/>
        <v>-9.9999999999999645E-2</v>
      </c>
      <c r="E473" s="5">
        <f t="shared" si="69"/>
        <v>2.5233692209782803</v>
      </c>
      <c r="F473" s="5">
        <f t="shared" si="70"/>
        <v>0.8799555851227493</v>
      </c>
      <c r="G473">
        <f t="shared" si="71"/>
        <v>-1.5338206913044263</v>
      </c>
      <c r="H473">
        <f t="shared" si="72"/>
        <v>2.9000000000000341</v>
      </c>
      <c r="M473">
        <f t="shared" si="73"/>
        <v>5.5132455613067663E-2</v>
      </c>
      <c r="N473">
        <f t="shared" si="74"/>
        <v>10485.171469463186</v>
      </c>
      <c r="O473">
        <f t="shared" si="75"/>
        <v>21.996500000000289</v>
      </c>
    </row>
    <row r="474" spans="1:15" x14ac:dyDescent="0.25">
      <c r="A474">
        <v>111</v>
      </c>
      <c r="B474">
        <v>336.61</v>
      </c>
      <c r="C474">
        <v>7.4850000000000003</v>
      </c>
      <c r="D474">
        <f t="shared" si="68"/>
        <v>-9.6000000000000085E-2</v>
      </c>
      <c r="E474" s="5">
        <f t="shared" si="69"/>
        <v>2.5271270138391762</v>
      </c>
      <c r="F474" s="5">
        <f t="shared" si="70"/>
        <v>0.8741918046790712</v>
      </c>
      <c r="G474">
        <f t="shared" si="71"/>
        <v>-1.5151837633859608</v>
      </c>
      <c r="H474">
        <f t="shared" si="72"/>
        <v>2.8799999999999955</v>
      </c>
      <c r="M474">
        <f t="shared" si="73"/>
        <v>5.5794406311573001E-2</v>
      </c>
      <c r="N474">
        <f t="shared" si="74"/>
        <v>10416.966532362549</v>
      </c>
      <c r="O474">
        <f t="shared" si="75"/>
        <v>21.556799999999875</v>
      </c>
    </row>
    <row r="475" spans="1:15" x14ac:dyDescent="0.25">
      <c r="A475">
        <v>112</v>
      </c>
      <c r="B475">
        <v>339.49</v>
      </c>
      <c r="C475">
        <v>7.3890000000000002</v>
      </c>
      <c r="D475">
        <f t="shared" si="68"/>
        <v>-9.1000000000000192E-2</v>
      </c>
      <c r="E475" s="5">
        <f t="shared" si="69"/>
        <v>2.5308269862489765</v>
      </c>
      <c r="F475" s="5">
        <f t="shared" si="70"/>
        <v>0.86858566655876568</v>
      </c>
      <c r="G475">
        <f t="shared" si="71"/>
        <v>-1.4927541667086148</v>
      </c>
      <c r="H475">
        <f t="shared" si="72"/>
        <v>2.8299999999999841</v>
      </c>
      <c r="M475">
        <f t="shared" si="73"/>
        <v>5.6451756751452732E-2</v>
      </c>
      <c r="N475">
        <f t="shared" si="74"/>
        <v>10345.588577383522</v>
      </c>
      <c r="O475">
        <f t="shared" si="75"/>
        <v>20.910869999999829</v>
      </c>
    </row>
    <row r="476" spans="1:15" x14ac:dyDescent="0.25">
      <c r="A476">
        <v>113</v>
      </c>
      <c r="B476">
        <v>342.32</v>
      </c>
      <c r="C476">
        <v>7.298</v>
      </c>
      <c r="D476">
        <f t="shared" si="68"/>
        <v>-8.3999999999999631E-2</v>
      </c>
      <c r="E476" s="5">
        <f t="shared" si="69"/>
        <v>2.5344322734758764</v>
      </c>
      <c r="F476" s="5">
        <f t="shared" si="70"/>
        <v>0.86320385902862951</v>
      </c>
      <c r="G476">
        <f t="shared" si="71"/>
        <v>-1.4211215738936052</v>
      </c>
      <c r="H476">
        <f t="shared" si="72"/>
        <v>2.8000000000000114</v>
      </c>
      <c r="M476">
        <f t="shared" si="73"/>
        <v>5.7104306841977585E-2</v>
      </c>
      <c r="N476">
        <f t="shared" si="74"/>
        <v>10271.05935041583</v>
      </c>
      <c r="O476">
        <f t="shared" si="75"/>
        <v>20.434400000000181</v>
      </c>
    </row>
    <row r="477" spans="1:15" x14ac:dyDescent="0.25">
      <c r="A477">
        <v>114</v>
      </c>
      <c r="B477">
        <v>345.12</v>
      </c>
      <c r="C477">
        <v>7.2140000000000004</v>
      </c>
      <c r="D477">
        <f t="shared" si="68"/>
        <v>-7.7000000000000846E-2</v>
      </c>
      <c r="E477" s="5">
        <f t="shared" si="69"/>
        <v>2.5379701277584696</v>
      </c>
      <c r="F477" s="5">
        <f t="shared" si="70"/>
        <v>0.85817613798234438</v>
      </c>
      <c r="G477">
        <f t="shared" si="71"/>
        <v>-1.3423635403387677</v>
      </c>
      <c r="H477">
        <f t="shared" si="72"/>
        <v>2.7699999999999818</v>
      </c>
      <c r="M477">
        <f t="shared" si="73"/>
        <v>5.7751857959731076E-2</v>
      </c>
      <c r="N477">
        <f t="shared" si="74"/>
        <v>10193.40155714203</v>
      </c>
      <c r="O477">
        <f t="shared" si="75"/>
        <v>19.982779999999899</v>
      </c>
    </row>
    <row r="478" spans="1:15" x14ac:dyDescent="0.25">
      <c r="A478">
        <v>115</v>
      </c>
      <c r="B478">
        <v>347.89</v>
      </c>
      <c r="C478">
        <v>7.1369999999999996</v>
      </c>
      <c r="D478">
        <f t="shared" si="68"/>
        <v>-8.0999999999999517E-2</v>
      </c>
      <c r="E478" s="5">
        <f t="shared" si="69"/>
        <v>2.5414419452545256</v>
      </c>
      <c r="F478" s="5">
        <f t="shared" si="70"/>
        <v>0.85351569675692862</v>
      </c>
      <c r="G478">
        <f t="shared" si="71"/>
        <v>-1.4655844297590548</v>
      </c>
      <c r="H478">
        <f t="shared" si="72"/>
        <v>2.7200000000000273</v>
      </c>
      <c r="M478">
        <f t="shared" si="73"/>
        <v>5.8394213008901852E-2</v>
      </c>
      <c r="N478">
        <f t="shared" si="74"/>
        <v>10112.638856117044</v>
      </c>
      <c r="O478">
        <f t="shared" si="75"/>
        <v>19.412640000000163</v>
      </c>
    </row>
    <row r="479" spans="1:15" x14ac:dyDescent="0.25">
      <c r="A479">
        <v>116</v>
      </c>
      <c r="B479">
        <v>350.61</v>
      </c>
      <c r="C479">
        <v>7.056</v>
      </c>
      <c r="D479">
        <f t="shared" si="68"/>
        <v>-7.5999999999999623E-2</v>
      </c>
      <c r="E479" s="5">
        <f t="shared" si="69"/>
        <v>2.5448242987597278</v>
      </c>
      <c r="F479" s="5">
        <f t="shared" si="70"/>
        <v>0.84855857212376329</v>
      </c>
      <c r="G479">
        <f t="shared" si="71"/>
        <v>-1.416893532394834</v>
      </c>
      <c r="H479">
        <f t="shared" si="72"/>
        <v>2.6899999999999977</v>
      </c>
      <c r="M479">
        <f t="shared" si="73"/>
        <v>5.9031176481104126E-2</v>
      </c>
      <c r="N479">
        <f t="shared" si="74"/>
        <v>10028.795851557577</v>
      </c>
      <c r="O479">
        <f t="shared" si="75"/>
        <v>18.980639999999887</v>
      </c>
    </row>
    <row r="480" spans="1:15" x14ac:dyDescent="0.25">
      <c r="A480">
        <v>117</v>
      </c>
      <c r="B480">
        <v>353.3</v>
      </c>
      <c r="C480">
        <v>6.98</v>
      </c>
      <c r="D480">
        <f t="shared" si="68"/>
        <v>-7.1000000000000618E-2</v>
      </c>
      <c r="E480" s="5">
        <f t="shared" si="69"/>
        <v>2.5481436374348454</v>
      </c>
      <c r="F480" s="5">
        <f t="shared" si="70"/>
        <v>0.84385542262316116</v>
      </c>
      <c r="G480">
        <f t="shared" si="71"/>
        <v>-1.3681780020315351</v>
      </c>
      <c r="H480">
        <f t="shared" si="72"/>
        <v>2.6499999999999773</v>
      </c>
      <c r="M480">
        <f t="shared" si="73"/>
        <v>5.9662554514708636E-2</v>
      </c>
      <c r="N480">
        <f t="shared" si="74"/>
        <v>9941.8980858436698</v>
      </c>
      <c r="O480">
        <f t="shared" si="75"/>
        <v>18.49699999999973</v>
      </c>
    </row>
    <row r="481" spans="1:15" x14ac:dyDescent="0.25">
      <c r="A481">
        <v>118</v>
      </c>
      <c r="B481">
        <v>355.95</v>
      </c>
      <c r="C481">
        <v>6.9089999999999998</v>
      </c>
      <c r="D481">
        <f t="shared" si="68"/>
        <v>-6.7999999999999616E-2</v>
      </c>
      <c r="E481" s="5">
        <f t="shared" si="69"/>
        <v>2.5513889972730204</v>
      </c>
      <c r="F481" s="5">
        <f t="shared" si="70"/>
        <v>0.83941519268389353</v>
      </c>
      <c r="G481">
        <f t="shared" si="71"/>
        <v>-1.3538658308252569</v>
      </c>
      <c r="H481">
        <f t="shared" si="72"/>
        <v>2.6100000000000136</v>
      </c>
      <c r="M481">
        <f t="shared" si="73"/>
        <v>6.0288154953666406E-2</v>
      </c>
      <c r="N481">
        <f t="shared" si="74"/>
        <v>9851.9720317345564</v>
      </c>
      <c r="O481">
        <f t="shared" si="75"/>
        <v>18.032490000000177</v>
      </c>
    </row>
    <row r="482" spans="1:15" x14ac:dyDescent="0.25">
      <c r="A482">
        <v>119</v>
      </c>
      <c r="B482">
        <v>358.56</v>
      </c>
      <c r="C482">
        <v>6.8410000000000002</v>
      </c>
      <c r="D482">
        <f t="shared" si="68"/>
        <v>-6.7000000000000171E-2</v>
      </c>
      <c r="E482" s="5">
        <f t="shared" si="69"/>
        <v>2.5545618391909861</v>
      </c>
      <c r="F482" s="5">
        <f t="shared" si="70"/>
        <v>0.83511959042454964</v>
      </c>
      <c r="G482">
        <f t="shared" si="71"/>
        <v>-1.3780696295753869</v>
      </c>
      <c r="H482">
        <f t="shared" si="72"/>
        <v>2.5699999999999932</v>
      </c>
      <c r="M482">
        <f t="shared" si="73"/>
        <v>6.0907787405807441E-2</v>
      </c>
      <c r="N482">
        <f t="shared" si="74"/>
        <v>9759.0450843013659</v>
      </c>
      <c r="O482">
        <f t="shared" si="75"/>
        <v>17.581370000000021</v>
      </c>
    </row>
    <row r="483" spans="1:15" x14ac:dyDescent="0.25">
      <c r="A483">
        <v>120</v>
      </c>
      <c r="B483">
        <v>361.13</v>
      </c>
      <c r="C483">
        <v>6.774</v>
      </c>
      <c r="D483">
        <f t="shared" si="68"/>
        <v>-6.5999999999999837E-2</v>
      </c>
      <c r="E483" s="5">
        <f t="shared" si="69"/>
        <v>2.5576635678875652</v>
      </c>
      <c r="F483" s="5">
        <f t="shared" si="70"/>
        <v>0.83084519230861154</v>
      </c>
      <c r="G483">
        <f t="shared" si="71"/>
        <v>-1.4024358006675417</v>
      </c>
      <c r="H483">
        <f t="shared" si="72"/>
        <v>2.5300000000000296</v>
      </c>
      <c r="M483">
        <f t="shared" si="73"/>
        <v>6.1521263300597533E-2</v>
      </c>
      <c r="N483">
        <f t="shared" si="74"/>
        <v>9663.1455525789661</v>
      </c>
      <c r="O483">
        <f t="shared" si="75"/>
        <v>17.13822000000016</v>
      </c>
    </row>
    <row r="484" spans="1:15" x14ac:dyDescent="0.25">
      <c r="A484">
        <v>121</v>
      </c>
      <c r="B484">
        <v>363.66</v>
      </c>
      <c r="C484">
        <v>6.7080000000000002</v>
      </c>
      <c r="D484">
        <f t="shared" si="68"/>
        <v>-6.5000000000000391E-2</v>
      </c>
      <c r="E484" s="5">
        <f t="shared" si="69"/>
        <v>2.5606955343936537</v>
      </c>
      <c r="F484" s="5">
        <f t="shared" si="70"/>
        <v>0.82659305393404814</v>
      </c>
      <c r="G484">
        <f t="shared" si="71"/>
        <v>-1.4212714931206758</v>
      </c>
      <c r="H484">
        <f t="shared" si="72"/>
        <v>2.5</v>
      </c>
      <c r="M484">
        <f t="shared" si="73"/>
        <v>6.2128395946335346E-2</v>
      </c>
      <c r="N484">
        <f t="shared" si="74"/>
        <v>9564.3026509396313</v>
      </c>
      <c r="O484">
        <f t="shared" si="75"/>
        <v>16.7699999999999</v>
      </c>
    </row>
    <row r="485" spans="1:15" x14ac:dyDescent="0.25">
      <c r="A485">
        <v>122</v>
      </c>
      <c r="B485">
        <v>366.16</v>
      </c>
      <c r="C485">
        <v>6.6429999999999998</v>
      </c>
      <c r="D485">
        <f t="shared" si="68"/>
        <v>-6.899999999999995E-2</v>
      </c>
      <c r="E485" s="5">
        <f t="shared" si="69"/>
        <v>2.5636708994192432</v>
      </c>
      <c r="F485" s="5">
        <f t="shared" si="70"/>
        <v>0.82236425244154954</v>
      </c>
      <c r="G485">
        <f t="shared" si="71"/>
        <v>-1.5656831168306433</v>
      </c>
      <c r="H485">
        <f t="shared" si="72"/>
        <v>2.4499999999999886</v>
      </c>
      <c r="M485">
        <f t="shared" si="73"/>
        <v>6.2729000586773179E-2</v>
      </c>
      <c r="N485">
        <f t="shared" si="74"/>
        <v>9462.5464901910691</v>
      </c>
      <c r="O485">
        <f t="shared" si="75"/>
        <v>16.275350000000145</v>
      </c>
    </row>
    <row r="486" spans="1:15" x14ac:dyDescent="0.25">
      <c r="A486">
        <v>123</v>
      </c>
      <c r="B486">
        <v>368.61</v>
      </c>
      <c r="C486">
        <v>6.5739999999999998</v>
      </c>
      <c r="D486">
        <f t="shared" si="68"/>
        <v>-7.0000000000000284E-2</v>
      </c>
      <c r="E486" s="5">
        <f t="shared" si="69"/>
        <v>2.5665671129934964</v>
      </c>
      <c r="F486" s="5">
        <f t="shared" si="70"/>
        <v>0.8178296997456056</v>
      </c>
      <c r="G486">
        <f t="shared" si="71"/>
        <v>-1.6426944622154311</v>
      </c>
      <c r="H486">
        <f t="shared" si="72"/>
        <v>2.4099999999999682</v>
      </c>
      <c r="M486">
        <f t="shared" si="73"/>
        <v>6.3322894457144438E-2</v>
      </c>
      <c r="N486">
        <f t="shared" si="74"/>
        <v>9357.9080684015662</v>
      </c>
      <c r="O486">
        <f t="shared" si="75"/>
        <v>15.843339999999708</v>
      </c>
    </row>
    <row r="487" spans="1:15" x14ac:dyDescent="0.25">
      <c r="A487">
        <v>124</v>
      </c>
      <c r="B487">
        <v>371.02</v>
      </c>
      <c r="C487">
        <v>6.5039999999999996</v>
      </c>
      <c r="D487">
        <f t="shared" si="68"/>
        <v>-5.8999999999999275E-2</v>
      </c>
      <c r="E487" s="5">
        <f t="shared" si="69"/>
        <v>2.5693973210854648</v>
      </c>
      <c r="F487" s="5">
        <f t="shared" si="70"/>
        <v>0.81318053258601175</v>
      </c>
      <c r="G487">
        <f t="shared" si="71"/>
        <v>-1.4311368728728615</v>
      </c>
      <c r="H487">
        <f t="shared" si="72"/>
        <v>2.3700000000000045</v>
      </c>
      <c r="M487">
        <f t="shared" si="73"/>
        <v>6.390989683958101E-2</v>
      </c>
      <c r="N487">
        <f t="shared" si="74"/>
        <v>9250.4192614550702</v>
      </c>
      <c r="O487">
        <f t="shared" si="75"/>
        <v>15.414480000000127</v>
      </c>
    </row>
    <row r="488" spans="1:15" x14ac:dyDescent="0.25">
      <c r="A488">
        <v>125</v>
      </c>
      <c r="B488">
        <v>373.39</v>
      </c>
      <c r="C488">
        <v>6.4450000000000003</v>
      </c>
      <c r="D488">
        <f t="shared" si="68"/>
        <v>-5.5000000000000604E-2</v>
      </c>
      <c r="E488" s="5">
        <f t="shared" si="69"/>
        <v>2.5721626826463373</v>
      </c>
      <c r="F488" s="5">
        <f t="shared" si="70"/>
        <v>0.80922292168942189</v>
      </c>
      <c r="G488">
        <f t="shared" si="71"/>
        <v>-1.3777098004663919</v>
      </c>
      <c r="H488">
        <f t="shared" si="72"/>
        <v>2.3300000000000409</v>
      </c>
      <c r="M488">
        <f t="shared" si="73"/>
        <v>6.4489829117904324E-2</v>
      </c>
      <c r="N488">
        <f t="shared" si="74"/>
        <v>9140.1128133390175</v>
      </c>
      <c r="O488">
        <f t="shared" si="75"/>
        <v>15.016850000000261</v>
      </c>
    </row>
    <row r="489" spans="1:15" x14ac:dyDescent="0.25">
      <c r="A489">
        <v>126</v>
      </c>
      <c r="B489">
        <v>375.72</v>
      </c>
      <c r="C489">
        <v>6.39</v>
      </c>
      <c r="D489">
        <f t="shared" si="68"/>
        <v>-5.4999999999999716E-2</v>
      </c>
      <c r="E489" s="5">
        <f t="shared" si="69"/>
        <v>2.5748643136645399</v>
      </c>
      <c r="F489" s="5">
        <f t="shared" si="70"/>
        <v>0.80550085815840011</v>
      </c>
      <c r="G489">
        <f t="shared" si="71"/>
        <v>-1.4226123864420566</v>
      </c>
      <c r="H489">
        <f t="shared" si="72"/>
        <v>2.2899999999999636</v>
      </c>
      <c r="M489">
        <f t="shared" si="73"/>
        <v>6.5062514831773374E-2</v>
      </c>
      <c r="N489">
        <f t="shared" si="74"/>
        <v>9027.022326167953</v>
      </c>
      <c r="O489">
        <f t="shared" si="75"/>
        <v>14.633099999999558</v>
      </c>
    </row>
    <row r="490" spans="1:15" x14ac:dyDescent="0.25">
      <c r="A490">
        <v>127</v>
      </c>
      <c r="B490">
        <v>378.01</v>
      </c>
      <c r="C490">
        <v>6.335</v>
      </c>
      <c r="D490">
        <f t="shared" si="68"/>
        <v>-6.2999999999999723E-2</v>
      </c>
      <c r="E490" s="5">
        <f t="shared" si="69"/>
        <v>2.5775032889572613</v>
      </c>
      <c r="F490" s="5">
        <f t="shared" si="70"/>
        <v>0.80174661921946011</v>
      </c>
      <c r="G490">
        <f t="shared" si="71"/>
        <v>-1.6841179045232788</v>
      </c>
      <c r="H490">
        <f t="shared" si="72"/>
        <v>2.25</v>
      </c>
      <c r="M490">
        <f t="shared" si="73"/>
        <v>6.5627779730174265E-2</v>
      </c>
      <c r="N490">
        <f t="shared" si="74"/>
        <v>8911.1822499459158</v>
      </c>
      <c r="O490">
        <f t="shared" si="75"/>
        <v>14.253749999999968</v>
      </c>
    </row>
    <row r="491" spans="1:15" x14ac:dyDescent="0.25">
      <c r="A491">
        <v>128</v>
      </c>
      <c r="B491">
        <v>380.26</v>
      </c>
      <c r="C491">
        <v>6.2720000000000002</v>
      </c>
      <c r="D491">
        <f t="shared" si="68"/>
        <v>-6.7000000000000171E-2</v>
      </c>
      <c r="E491" s="5">
        <f t="shared" si="69"/>
        <v>2.5800806438630075</v>
      </c>
      <c r="F491" s="5">
        <f t="shared" si="70"/>
        <v>0.79740604967638207</v>
      </c>
      <c r="G491">
        <f t="shared" si="71"/>
        <v>-1.853301774493219</v>
      </c>
      <c r="H491">
        <f t="shared" si="72"/>
        <v>2.2100000000000364</v>
      </c>
      <c r="M491">
        <f t="shared" si="73"/>
        <v>6.6185451824234631E-2</v>
      </c>
      <c r="N491">
        <f t="shared" si="74"/>
        <v>8792.6278720707669</v>
      </c>
      <c r="O491">
        <f t="shared" si="75"/>
        <v>13.861120000000371</v>
      </c>
    </row>
    <row r="492" spans="1:15" x14ac:dyDescent="0.25">
      <c r="A492">
        <v>129</v>
      </c>
      <c r="B492">
        <v>382.47</v>
      </c>
      <c r="C492">
        <v>6.2050000000000001</v>
      </c>
      <c r="D492">
        <f t="shared" si="68"/>
        <v>-7.0000000000000284E-2</v>
      </c>
      <c r="E492" s="5">
        <f t="shared" si="69"/>
        <v>2.5825973758414835</v>
      </c>
      <c r="F492" s="5">
        <f t="shared" si="70"/>
        <v>0.79274178583474864</v>
      </c>
      <c r="G492">
        <f t="shared" si="71"/>
        <v>-2.0145804841196342</v>
      </c>
      <c r="H492">
        <f t="shared" si="72"/>
        <v>2.1599999999999682</v>
      </c>
      <c r="M492">
        <f t="shared" si="73"/>
        <v>6.6735361439347912E-2</v>
      </c>
      <c r="N492">
        <f t="shared" si="74"/>
        <v>8671.3953065835904</v>
      </c>
      <c r="O492">
        <f t="shared" si="75"/>
        <v>13.402799999999788</v>
      </c>
    </row>
    <row r="493" spans="1:15" x14ac:dyDescent="0.25">
      <c r="A493">
        <v>130</v>
      </c>
      <c r="B493">
        <v>384.63</v>
      </c>
      <c r="C493">
        <v>6.1349999999999998</v>
      </c>
      <c r="D493">
        <f t="shared" si="68"/>
        <v>-6.7999999999999616E-2</v>
      </c>
      <c r="E493" s="5">
        <f t="shared" si="69"/>
        <v>2.5850431549059416</v>
      </c>
      <c r="F493" s="5">
        <f t="shared" si="70"/>
        <v>0.787814567063023</v>
      </c>
      <c r="G493">
        <f t="shared" si="71"/>
        <v>-2.0182533655833406</v>
      </c>
      <c r="H493">
        <f t="shared" si="72"/>
        <v>2.1299999999999955</v>
      </c>
      <c r="M493">
        <f t="shared" si="73"/>
        <v>6.7277341266591476E-2</v>
      </c>
      <c r="N493">
        <f t="shared" si="74"/>
        <v>8547.5214831665289</v>
      </c>
      <c r="O493">
        <f t="shared" si="75"/>
        <v>13.067550000000084</v>
      </c>
    </row>
    <row r="494" spans="1:15" x14ac:dyDescent="0.25">
      <c r="A494">
        <v>131</v>
      </c>
      <c r="B494">
        <v>386.76</v>
      </c>
      <c r="C494">
        <v>6.0670000000000002</v>
      </c>
      <c r="D494">
        <f t="shared" si="68"/>
        <v>-6.5999999999999837E-2</v>
      </c>
      <c r="E494" s="5">
        <f t="shared" si="69"/>
        <v>2.5874415515599591</v>
      </c>
      <c r="F494" s="5">
        <f t="shared" si="70"/>
        <v>0.78297399494404829</v>
      </c>
      <c r="G494">
        <f t="shared" si="71"/>
        <v>-2.0393247419306419</v>
      </c>
      <c r="H494">
        <f t="shared" si="72"/>
        <v>2.0799999999999841</v>
      </c>
      <c r="M494">
        <f t="shared" si="73"/>
        <v>6.7811226413423742E-2</v>
      </c>
      <c r="N494">
        <f t="shared" si="74"/>
        <v>8421.0441358923435</v>
      </c>
      <c r="O494">
        <f t="shared" si="75"/>
        <v>12.61935999999978</v>
      </c>
    </row>
    <row r="495" spans="1:15" x14ac:dyDescent="0.25">
      <c r="A495">
        <v>132</v>
      </c>
      <c r="B495">
        <v>388.84</v>
      </c>
      <c r="C495">
        <v>6.0010000000000003</v>
      </c>
      <c r="D495">
        <f t="shared" si="68"/>
        <v>-6.899999999999995E-2</v>
      </c>
      <c r="E495" s="5">
        <f t="shared" si="69"/>
        <v>2.5897709344582682</v>
      </c>
      <c r="F495" s="5">
        <f t="shared" si="70"/>
        <v>0.77822362676609647</v>
      </c>
      <c r="G495">
        <f t="shared" si="71"/>
        <v>-2.2100993971959069</v>
      </c>
      <c r="H495">
        <f t="shared" si="72"/>
        <v>2.0400000000000205</v>
      </c>
      <c r="M495">
        <f t="shared" si="73"/>
        <v>6.8336854453644971E-2</v>
      </c>
      <c r="N495">
        <f t="shared" si="74"/>
        <v>8292.0017917291279</v>
      </c>
      <c r="O495">
        <f t="shared" si="75"/>
        <v>12.242039999999907</v>
      </c>
    </row>
    <row r="496" spans="1:15" x14ac:dyDescent="0.25">
      <c r="A496">
        <v>133</v>
      </c>
      <c r="B496">
        <v>390.88</v>
      </c>
      <c r="C496">
        <v>5.9320000000000004</v>
      </c>
      <c r="D496">
        <f t="shared" si="68"/>
        <v>-6.8000000000000504E-2</v>
      </c>
      <c r="E496" s="5">
        <f t="shared" si="69"/>
        <v>2.5920434496293616</v>
      </c>
      <c r="F496" s="5">
        <f t="shared" si="70"/>
        <v>0.77320114235634441</v>
      </c>
      <c r="G496">
        <f t="shared" si="71"/>
        <v>-2.2704006569155735</v>
      </c>
      <c r="H496">
        <f t="shared" si="72"/>
        <v>1.9900000000000091</v>
      </c>
      <c r="M496">
        <f t="shared" si="73"/>
        <v>6.8854065476607051E-2</v>
      </c>
      <c r="N496">
        <f t="shared" si="74"/>
        <v>8160.4337588037333</v>
      </c>
      <c r="O496">
        <f t="shared" si="75"/>
        <v>11.804680000000383</v>
      </c>
    </row>
    <row r="497" spans="1:15" x14ac:dyDescent="0.25">
      <c r="A497">
        <v>134</v>
      </c>
      <c r="B497">
        <v>392.87</v>
      </c>
      <c r="C497">
        <v>5.8639999999999999</v>
      </c>
      <c r="D497">
        <f t="shared" si="68"/>
        <v>-6.5999999999999837E-2</v>
      </c>
      <c r="E497" s="5">
        <f t="shared" si="69"/>
        <v>2.5942488668573831</v>
      </c>
      <c r="F497" s="5">
        <f t="shared" si="70"/>
        <v>0.76819396163307152</v>
      </c>
      <c r="G497">
        <f t="shared" si="71"/>
        <v>-2.2744658106842941</v>
      </c>
      <c r="H497">
        <f t="shared" si="72"/>
        <v>1.9599999999999795</v>
      </c>
      <c r="M497">
        <f t="shared" si="73"/>
        <v>6.9362702135657636E-2</v>
      </c>
      <c r="N497">
        <f t="shared" si="74"/>
        <v>8026.3801144274157</v>
      </c>
      <c r="O497">
        <f t="shared" si="75"/>
        <v>11.493439999999898</v>
      </c>
    </row>
    <row r="498" spans="1:15" x14ac:dyDescent="0.25">
      <c r="A498">
        <v>135</v>
      </c>
      <c r="B498">
        <v>394.83</v>
      </c>
      <c r="C498">
        <v>5.798</v>
      </c>
      <c r="D498">
        <f t="shared" si="68"/>
        <v>-6.0999999999999943E-2</v>
      </c>
      <c r="E498">
        <f t="shared" si="69"/>
        <v>2.5964101438442699</v>
      </c>
      <c r="F498">
        <f t="shared" si="70"/>
        <v>0.76327821101897864</v>
      </c>
      <c r="G498">
        <f t="shared" si="71"/>
        <v>-2.1916510147976536</v>
      </c>
      <c r="H498">
        <f t="shared" si="72"/>
        <v>1.910000000000025</v>
      </c>
      <c r="M498">
        <f t="shared" si="73"/>
        <v>6.9862609695804184E-2</v>
      </c>
      <c r="N498">
        <f t="shared" si="74"/>
        <v>7889.8816928874057</v>
      </c>
      <c r="O498">
        <f t="shared" si="75"/>
        <v>11.074180000000112</v>
      </c>
    </row>
    <row r="499" spans="1:15" x14ac:dyDescent="0.25">
      <c r="A499">
        <v>136</v>
      </c>
      <c r="B499">
        <v>396.74</v>
      </c>
      <c r="C499">
        <v>5.7370000000000001</v>
      </c>
      <c r="D499">
        <f t="shared" si="68"/>
        <v>-6.0000000000000497E-2</v>
      </c>
      <c r="E499">
        <f t="shared" si="69"/>
        <v>2.598505988988193</v>
      </c>
      <c r="F499">
        <f t="shared" si="70"/>
        <v>0.758684849882441</v>
      </c>
      <c r="G499">
        <f t="shared" si="71"/>
        <v>-2.2358015922647989</v>
      </c>
      <c r="H499">
        <f t="shared" si="72"/>
        <v>1.8700000000000045</v>
      </c>
      <c r="M499">
        <f t="shared" si="73"/>
        <v>7.035363608058387E-2</v>
      </c>
      <c r="N499">
        <f t="shared" si="74"/>
        <v>7750.9800730080706</v>
      </c>
      <c r="O499">
        <f t="shared" si="75"/>
        <v>10.72818999999998</v>
      </c>
    </row>
    <row r="500" spans="1:15" x14ac:dyDescent="0.25">
      <c r="A500">
        <v>137</v>
      </c>
      <c r="B500">
        <v>398.61</v>
      </c>
      <c r="C500">
        <v>5.6769999999999996</v>
      </c>
      <c r="D500">
        <f t="shared" si="68"/>
        <v>-6.1999999999999389E-2</v>
      </c>
      <c r="E500">
        <f t="shared" si="69"/>
        <v>2.6005481897240834</v>
      </c>
      <c r="F500">
        <f t="shared" si="70"/>
        <v>0.75411889422541278</v>
      </c>
      <c r="G500">
        <f t="shared" si="71"/>
        <v>-2.4105800938687301</v>
      </c>
      <c r="H500">
        <f t="shared" si="72"/>
        <v>1.8199999999999932</v>
      </c>
      <c r="M500">
        <f t="shared" si="73"/>
        <v>7.0835631918125502E-2</v>
      </c>
      <c r="N500">
        <f t="shared" si="74"/>
        <v>7609.7175654855218</v>
      </c>
      <c r="O500">
        <f t="shared" si="75"/>
        <v>10.332139999999697</v>
      </c>
    </row>
    <row r="501" spans="1:15" x14ac:dyDescent="0.25">
      <c r="A501">
        <v>138</v>
      </c>
      <c r="B501">
        <v>400.43</v>
      </c>
      <c r="C501">
        <v>5.6150000000000002</v>
      </c>
      <c r="D501">
        <f t="shared" si="68"/>
        <v>-6.4000000000000057E-2</v>
      </c>
      <c r="E501">
        <f t="shared" si="69"/>
        <v>2.6025266071349242</v>
      </c>
      <c r="F501">
        <f t="shared" si="70"/>
        <v>0.7493497605974766</v>
      </c>
      <c r="G501">
        <f t="shared" si="71"/>
        <v>-2.5701564798452314</v>
      </c>
      <c r="H501">
        <f t="shared" si="72"/>
        <v>1.7900000000000205</v>
      </c>
      <c r="M501">
        <f t="shared" si="73"/>
        <v>7.1308450586389613E-2</v>
      </c>
      <c r="N501">
        <f t="shared" si="74"/>
        <v>7466.1371999994426</v>
      </c>
      <c r="O501">
        <f t="shared" si="75"/>
        <v>10.050850000000214</v>
      </c>
    </row>
    <row r="502" spans="1:15" x14ac:dyDescent="0.25">
      <c r="A502">
        <v>139</v>
      </c>
      <c r="B502">
        <v>402.22</v>
      </c>
      <c r="C502">
        <v>5.5510000000000002</v>
      </c>
      <c r="D502">
        <f t="shared" si="68"/>
        <v>-5.9000000000000163E-2</v>
      </c>
      <c r="E502">
        <f t="shared" si="69"/>
        <v>2.6044636616701857</v>
      </c>
      <c r="F502">
        <f t="shared" si="70"/>
        <v>0.74437122733186067</v>
      </c>
      <c r="G502">
        <f t="shared" si="71"/>
        <v>-2.4754329588409139</v>
      </c>
      <c r="H502">
        <f t="shared" si="72"/>
        <v>1.7399999999999523</v>
      </c>
      <c r="M502">
        <f t="shared" si="73"/>
        <v>7.1771948257573409E-2</v>
      </c>
      <c r="N502">
        <f t="shared" si="74"/>
        <v>7320.2827121061509</v>
      </c>
      <c r="O502">
        <f t="shared" si="75"/>
        <v>9.6587399999999342</v>
      </c>
    </row>
    <row r="503" spans="1:15" x14ac:dyDescent="0.25">
      <c r="A503">
        <v>140</v>
      </c>
      <c r="B503">
        <v>403.96</v>
      </c>
      <c r="C503">
        <v>5.492</v>
      </c>
      <c r="D503">
        <f t="shared" si="68"/>
        <v>-5.7000000000000384E-2</v>
      </c>
      <c r="E503">
        <f t="shared" si="69"/>
        <v>2.606338363528125</v>
      </c>
      <c r="F503">
        <f t="shared" si="70"/>
        <v>0.73973052856471755</v>
      </c>
      <c r="G503">
        <f t="shared" si="71"/>
        <v>-2.4843313523561363</v>
      </c>
      <c r="H503">
        <f t="shared" si="72"/>
        <v>1.7000000000000455</v>
      </c>
      <c r="M503">
        <f t="shared" si="73"/>
        <v>7.222598394166739E-2</v>
      </c>
      <c r="N503">
        <f t="shared" si="74"/>
        <v>7172.1985299168355</v>
      </c>
      <c r="O503">
        <f t="shared" si="75"/>
        <v>9.3364000000002871</v>
      </c>
    </row>
    <row r="504" spans="1:15" x14ac:dyDescent="0.25">
      <c r="A504">
        <v>141</v>
      </c>
      <c r="B504">
        <v>405.66</v>
      </c>
      <c r="C504">
        <v>5.4349999999999996</v>
      </c>
      <c r="D504">
        <f t="shared" si="68"/>
        <v>-5.4999999999999716E-2</v>
      </c>
      <c r="E504">
        <f t="shared" si="69"/>
        <v>2.6081621863197615</v>
      </c>
      <c r="F504">
        <f t="shared" si="70"/>
        <v>0.73519954842231328</v>
      </c>
      <c r="G504">
        <f t="shared" si="71"/>
        <v>-2.5057047074398908</v>
      </c>
      <c r="H504">
        <f t="shared" si="72"/>
        <v>1.6499999999999773</v>
      </c>
      <c r="M504">
        <f t="shared" si="73"/>
        <v>7.2670419529150834E-2</v>
      </c>
      <c r="N504">
        <f t="shared" si="74"/>
        <v>7021.9297605650008</v>
      </c>
      <c r="O504">
        <f t="shared" si="75"/>
        <v>8.9677499999995405</v>
      </c>
    </row>
    <row r="505" spans="1:15" x14ac:dyDescent="0.25">
      <c r="A505">
        <v>142</v>
      </c>
      <c r="B505">
        <v>407.31</v>
      </c>
      <c r="C505">
        <v>5.38</v>
      </c>
      <c r="D505">
        <f t="shared" si="68"/>
        <v>-5.9000000000000163E-2</v>
      </c>
      <c r="E505">
        <f t="shared" si="69"/>
        <v>2.6099250727216621</v>
      </c>
      <c r="F505">
        <f t="shared" si="70"/>
        <v>0.7307822756663892</v>
      </c>
      <c r="G505">
        <f t="shared" si="71"/>
        <v>-2.79523394684584</v>
      </c>
      <c r="H505">
        <f t="shared" si="72"/>
        <v>1.6100000000000136</v>
      </c>
      <c r="M505">
        <f t="shared" si="73"/>
        <v>7.3105119832813162E-2</v>
      </c>
      <c r="N505">
        <f t="shared" si="74"/>
        <v>6869.522176467337</v>
      </c>
      <c r="O505">
        <f t="shared" si="75"/>
        <v>8.6618000000003565</v>
      </c>
    </row>
    <row r="506" spans="1:15" x14ac:dyDescent="0.25">
      <c r="A506">
        <v>143</v>
      </c>
      <c r="B506">
        <v>408.92</v>
      </c>
      <c r="C506">
        <v>5.3209999999999997</v>
      </c>
      <c r="D506">
        <f t="shared" si="68"/>
        <v>-5.7999999999999829E-2</v>
      </c>
      <c r="E506">
        <f t="shared" si="69"/>
        <v>2.6116383521225046</v>
      </c>
      <c r="F506">
        <f t="shared" si="70"/>
        <v>0.72599325892472244</v>
      </c>
      <c r="G506">
        <f t="shared" si="71"/>
        <v>-2.8601155923801667</v>
      </c>
      <c r="H506">
        <f t="shared" si="72"/>
        <v>1.5699999999999932</v>
      </c>
      <c r="M506">
        <f t="shared" si="73"/>
        <v>7.352995262868918E-2</v>
      </c>
      <c r="N506">
        <f t="shared" si="74"/>
        <v>6715.0222013820676</v>
      </c>
      <c r="O506">
        <f t="shared" si="75"/>
        <v>8.3539699999997712</v>
      </c>
    </row>
    <row r="507" spans="1:15" x14ac:dyDescent="0.25">
      <c r="A507">
        <v>144</v>
      </c>
      <c r="B507">
        <v>410.49</v>
      </c>
      <c r="C507">
        <v>5.2629999999999999</v>
      </c>
      <c r="D507">
        <f t="shared" si="68"/>
        <v>-5.400000000000027E-2</v>
      </c>
      <c r="E507">
        <f t="shared" si="69"/>
        <v>2.6133025816802631</v>
      </c>
      <c r="F507">
        <f t="shared" si="70"/>
        <v>0.7212333700172775</v>
      </c>
      <c r="G507">
        <f t="shared" si="71"/>
        <v>-2.7721532212700439</v>
      </c>
      <c r="H507">
        <f t="shared" si="72"/>
        <v>1.5299999999999727</v>
      </c>
      <c r="M507">
        <f t="shared" si="73"/>
        <v>7.3944788696095692E-2</v>
      </c>
      <c r="N507">
        <f t="shared" si="74"/>
        <v>6558.4768962691605</v>
      </c>
      <c r="O507">
        <f t="shared" si="75"/>
        <v>8.052390000000111</v>
      </c>
    </row>
    <row r="508" spans="1:15" x14ac:dyDescent="0.25">
      <c r="A508">
        <v>145</v>
      </c>
      <c r="B508">
        <v>412.02</v>
      </c>
      <c r="C508">
        <v>5.2089999999999996</v>
      </c>
      <c r="D508">
        <f t="shared" si="68"/>
        <v>-5.8999999999999275E-2</v>
      </c>
      <c r="E508">
        <f t="shared" si="69"/>
        <v>2.6149182977778489</v>
      </c>
      <c r="F508">
        <f t="shared" si="70"/>
        <v>0.71675435743269711</v>
      </c>
      <c r="G508">
        <f t="shared" si="71"/>
        <v>-3.1769054773199583</v>
      </c>
      <c r="H508">
        <f t="shared" si="72"/>
        <v>1.4800000000000182</v>
      </c>
      <c r="M508">
        <f t="shared" si="73"/>
        <v>7.4349501856757844E-2</v>
      </c>
      <c r="N508">
        <f t="shared" si="74"/>
        <v>6399.9339449565614</v>
      </c>
      <c r="O508">
        <f t="shared" si="75"/>
        <v>7.7093199999998481</v>
      </c>
    </row>
    <row r="509" spans="1:15" x14ac:dyDescent="0.25">
      <c r="A509">
        <v>146</v>
      </c>
      <c r="B509">
        <v>413.5</v>
      </c>
      <c r="C509">
        <v>5.15</v>
      </c>
      <c r="D509">
        <f t="shared" si="68"/>
        <v>-6.2000000000000277E-2</v>
      </c>
      <c r="E509">
        <f t="shared" si="69"/>
        <v>2.6164755138885654</v>
      </c>
      <c r="F509">
        <f t="shared" si="70"/>
        <v>0.71180722904119109</v>
      </c>
      <c r="G509">
        <f t="shared" si="71"/>
        <v>-3.4840149019743949</v>
      </c>
      <c r="H509">
        <f t="shared" si="72"/>
        <v>1.4399999999999977</v>
      </c>
      <c r="M509">
        <f t="shared" si="73"/>
        <v>7.4743969013013445E-2</v>
      </c>
      <c r="N509">
        <f t="shared" si="74"/>
        <v>6239.4416396169718</v>
      </c>
      <c r="O509">
        <f t="shared" si="75"/>
        <v>7.4160000000001807</v>
      </c>
    </row>
    <row r="510" spans="1:15" x14ac:dyDescent="0.25">
      <c r="A510">
        <v>147</v>
      </c>
      <c r="B510">
        <v>414.94</v>
      </c>
      <c r="C510">
        <v>5.0880000000000001</v>
      </c>
      <c r="D510">
        <f t="shared" si="68"/>
        <v>-6.4000000000000057E-2</v>
      </c>
      <c r="E510">
        <f t="shared" si="69"/>
        <v>2.6179853026090019</v>
      </c>
      <c r="F510">
        <f t="shared" si="70"/>
        <v>0.70654710264035747</v>
      </c>
      <c r="G510">
        <f t="shared" si="71"/>
        <v>-3.7850848059415436</v>
      </c>
      <c r="H510">
        <f t="shared" si="72"/>
        <v>1.3899999999999864</v>
      </c>
      <c r="M510">
        <f t="shared" si="73"/>
        <v>7.5128070185083995E-2</v>
      </c>
      <c r="N510">
        <f t="shared" si="74"/>
        <v>6077.0488660594328</v>
      </c>
      <c r="O510">
        <f t="shared" si="75"/>
        <v>7.072319999999924</v>
      </c>
    </row>
    <row r="511" spans="1:15" x14ac:dyDescent="0.25">
      <c r="A511">
        <v>148</v>
      </c>
      <c r="B511">
        <v>416.33</v>
      </c>
      <c r="C511">
        <v>5.024</v>
      </c>
      <c r="D511">
        <f t="shared" si="68"/>
        <v>-7.099999999999973E-2</v>
      </c>
      <c r="E511">
        <f t="shared" si="69"/>
        <v>2.6194377065029881</v>
      </c>
      <c r="F511">
        <f t="shared" si="70"/>
        <v>0.70104963072913973</v>
      </c>
      <c r="G511">
        <f t="shared" si="71"/>
        <v>-4.3641822628381108</v>
      </c>
      <c r="H511">
        <f t="shared" si="72"/>
        <v>1.3600000000000136</v>
      </c>
      <c r="M511">
        <f t="shared" si="73"/>
        <v>7.5501688547401247E-2</v>
      </c>
      <c r="N511">
        <f t="shared" si="74"/>
        <v>5912.8050888403222</v>
      </c>
      <c r="O511">
        <f t="shared" si="75"/>
        <v>6.8326399999999481</v>
      </c>
    </row>
    <row r="512" spans="1:15" x14ac:dyDescent="0.25">
      <c r="A512">
        <v>149</v>
      </c>
      <c r="B512">
        <v>417.69</v>
      </c>
      <c r="C512">
        <v>4.9530000000000003</v>
      </c>
      <c r="D512">
        <f t="shared" si="68"/>
        <v>-7.8000000000000291E-2</v>
      </c>
      <c r="E512">
        <f t="shared" si="69"/>
        <v>2.6208540778583549</v>
      </c>
      <c r="F512">
        <f t="shared" si="70"/>
        <v>0.69486832798245612</v>
      </c>
      <c r="G512">
        <f t="shared" si="71"/>
        <v>-5.0691075012149494</v>
      </c>
      <c r="H512">
        <f t="shared" si="72"/>
        <v>1.3100000000000023</v>
      </c>
      <c r="M512">
        <f t="shared" si="73"/>
        <v>7.5864710463978635E-2</v>
      </c>
      <c r="N512">
        <f t="shared" si="74"/>
        <v>5746.7603361982501</v>
      </c>
      <c r="O512">
        <f t="shared" si="75"/>
        <v>6.4884300000001316</v>
      </c>
    </row>
    <row r="513" spans="1:15" x14ac:dyDescent="0.25">
      <c r="A513">
        <v>150</v>
      </c>
      <c r="B513">
        <v>419</v>
      </c>
      <c r="C513">
        <v>4.875</v>
      </c>
      <c r="D513">
        <f t="shared" si="68"/>
        <v>-7.3999999999999844E-2</v>
      </c>
      <c r="E513">
        <f t="shared" si="69"/>
        <v>2.6222140229662951</v>
      </c>
      <c r="F513">
        <f t="shared" si="70"/>
        <v>0.68797462003455567</v>
      </c>
      <c r="G513">
        <f t="shared" si="71"/>
        <v>-5.0941294938544797</v>
      </c>
      <c r="H513">
        <f t="shared" si="72"/>
        <v>1.2599999999999909</v>
      </c>
      <c r="M513">
        <f t="shared" si="73"/>
        <v>7.6217025522816964E-2</v>
      </c>
      <c r="N513">
        <f t="shared" si="74"/>
        <v>5578.9651848173762</v>
      </c>
      <c r="O513">
        <f t="shared" si="75"/>
        <v>6.1424999999998846</v>
      </c>
    </row>
    <row r="514" spans="1:15" x14ac:dyDescent="0.25">
      <c r="A514">
        <v>151</v>
      </c>
      <c r="B514">
        <v>420.26</v>
      </c>
      <c r="C514">
        <v>4.8010000000000002</v>
      </c>
      <c r="D514">
        <f t="shared" si="68"/>
        <v>-7.6999999999999957E-2</v>
      </c>
      <c r="E514">
        <f t="shared" si="69"/>
        <v>2.6235180561820592</v>
      </c>
      <c r="F514">
        <f t="shared" si="70"/>
        <v>0.68133170596916581</v>
      </c>
      <c r="G514">
        <f t="shared" si="71"/>
        <v>-5.5323915091560654</v>
      </c>
      <c r="H514">
        <f t="shared" si="72"/>
        <v>1.2300000000000182</v>
      </c>
      <c r="M514">
        <f t="shared" si="73"/>
        <v>7.6558526569334026E-2</v>
      </c>
      <c r="N514">
        <f t="shared" si="74"/>
        <v>5409.4707444239357</v>
      </c>
      <c r="O514">
        <f t="shared" si="75"/>
        <v>5.9052299999999089</v>
      </c>
    </row>
    <row r="515" spans="1:15" x14ac:dyDescent="0.25">
      <c r="A515">
        <v>152</v>
      </c>
      <c r="B515">
        <v>421.49</v>
      </c>
      <c r="C515">
        <v>4.7240000000000002</v>
      </c>
      <c r="D515">
        <f t="shared" si="68"/>
        <v>-7.5000000000000178E-2</v>
      </c>
      <c r="E515">
        <f t="shared" si="69"/>
        <v>2.6247872752921073</v>
      </c>
      <c r="F515">
        <f t="shared" si="70"/>
        <v>0.67430988894147725</v>
      </c>
      <c r="G515">
        <f t="shared" si="71"/>
        <v>-5.7244582841830702</v>
      </c>
      <c r="H515">
        <f t="shared" si="72"/>
        <v>1.1800000000000068</v>
      </c>
      <c r="M515">
        <f t="shared" si="73"/>
        <v>7.6889109738808609E-2</v>
      </c>
      <c r="N515">
        <f t="shared" si="74"/>
        <v>5238.3286422204847</v>
      </c>
      <c r="O515">
        <f t="shared" si="75"/>
        <v>5.5743200000000845</v>
      </c>
    </row>
    <row r="516" spans="1:15" x14ac:dyDescent="0.25">
      <c r="A516">
        <v>153</v>
      </c>
      <c r="B516">
        <v>422.67</v>
      </c>
      <c r="C516">
        <v>4.649</v>
      </c>
      <c r="D516">
        <f t="shared" ref="D516:D579" si="76">C517-C516</f>
        <v>-6.899999999999995E-2</v>
      </c>
      <c r="E516">
        <f t="shared" ref="E516:E579" si="77">LOG(B516)</f>
        <v>2.6260014238478919</v>
      </c>
      <c r="F516">
        <f t="shared" ref="F516:F579" si="78">LOG(C516)</f>
        <v>0.66735954618308713</v>
      </c>
      <c r="G516">
        <f t="shared" ref="G516:G579" si="79">(F517-F516)/(E517-E516)</f>
        <v>-5.6006109626899336</v>
      </c>
      <c r="H516">
        <f t="shared" ref="H516:H579" si="80">B517-B516</f>
        <v>1.1299999999999955</v>
      </c>
      <c r="M516">
        <f t="shared" ref="M516:M579" si="81">$K$39*((1-COS(RADIANS(A516))+($K$39/$K$38)*(1-SQRT(1-(($K$39/$K$38)^2)*SIN(RADIANS(A516))))))</f>
        <v>7.7208674487828574E-2</v>
      </c>
      <c r="N516">
        <f t="shared" ref="N516:N579" si="82">$K$39*($K$41^2)*((SIN(RADIANS(A516))))+($K$40/2)*(SIN(2*RADIANS(A516)))</f>
        <v>5065.5910071627686</v>
      </c>
      <c r="O516">
        <f t="shared" ref="O516:O579" si="83">(C516*100000)*((B517/100000)-(B516/100000))</f>
        <v>5.2533700000002534</v>
      </c>
    </row>
    <row r="517" spans="1:15" x14ac:dyDescent="0.25">
      <c r="A517">
        <v>154</v>
      </c>
      <c r="B517">
        <v>423.8</v>
      </c>
      <c r="C517">
        <v>4.58</v>
      </c>
      <c r="D517">
        <f t="shared" si="76"/>
        <v>-6.8000000000000504E-2</v>
      </c>
      <c r="E517">
        <f t="shared" si="77"/>
        <v>2.6271609523747759</v>
      </c>
      <c r="F517">
        <f t="shared" si="78"/>
        <v>0.66086547800386919</v>
      </c>
      <c r="G517">
        <f t="shared" si="79"/>
        <v>-5.7705719103885205</v>
      </c>
      <c r="H517">
        <f t="shared" si="80"/>
        <v>1.0999999999999659</v>
      </c>
      <c r="M517">
        <f t="shared" si="81"/>
        <v>7.7517123624734244E-2</v>
      </c>
      <c r="N517">
        <f t="shared" si="82"/>
        <v>4891.3104540838613</v>
      </c>
      <c r="O517">
        <f t="shared" si="83"/>
        <v>5.0379999999998741</v>
      </c>
    </row>
    <row r="518" spans="1:15" x14ac:dyDescent="0.25">
      <c r="A518">
        <v>155</v>
      </c>
      <c r="B518">
        <v>424.9</v>
      </c>
      <c r="C518">
        <v>4.5119999999999996</v>
      </c>
      <c r="D518">
        <f t="shared" si="76"/>
        <v>-7.4999999999999289E-2</v>
      </c>
      <c r="E518">
        <f t="shared" si="77"/>
        <v>2.6282867310895144</v>
      </c>
      <c r="F518">
        <f t="shared" si="78"/>
        <v>0.65436909097528584</v>
      </c>
      <c r="G518">
        <f t="shared" si="79"/>
        <v>-6.7914171546604445</v>
      </c>
      <c r="H518">
        <f t="shared" si="80"/>
        <v>1.0500000000000114</v>
      </c>
      <c r="M518">
        <f t="shared" si="81"/>
        <v>7.781436333904769E-2</v>
      </c>
      <c r="N518">
        <f t="shared" si="82"/>
        <v>4715.5400676705194</v>
      </c>
      <c r="O518">
        <f t="shared" si="83"/>
        <v>4.7376000000000413</v>
      </c>
    </row>
    <row r="519" spans="1:15" x14ac:dyDescent="0.25">
      <c r="A519">
        <v>156</v>
      </c>
      <c r="B519">
        <v>425.95</v>
      </c>
      <c r="C519">
        <v>4.4370000000000003</v>
      </c>
      <c r="D519">
        <f t="shared" si="76"/>
        <v>-7.2000000000000064E-2</v>
      </c>
      <c r="E519">
        <f t="shared" si="77"/>
        <v>2.6293586225803405</v>
      </c>
      <c r="F519">
        <f t="shared" si="78"/>
        <v>0.64708942871655495</v>
      </c>
      <c r="G519">
        <f t="shared" si="79"/>
        <v>-6.9078428419960414</v>
      </c>
      <c r="H519">
        <f t="shared" si="80"/>
        <v>1.0099999999999909</v>
      </c>
      <c r="M519">
        <f t="shared" si="81"/>
        <v>7.8100303229879237E-2</v>
      </c>
      <c r="N519">
        <f t="shared" si="82"/>
        <v>4538.3333862965328</v>
      </c>
      <c r="O519">
        <f t="shared" si="83"/>
        <v>4.4813699999999406</v>
      </c>
    </row>
    <row r="520" spans="1:15" x14ac:dyDescent="0.25">
      <c r="A520">
        <v>157</v>
      </c>
      <c r="B520">
        <v>426.96</v>
      </c>
      <c r="C520">
        <v>4.3650000000000002</v>
      </c>
      <c r="D520">
        <f t="shared" si="76"/>
        <v>-6.899999999999995E-2</v>
      </c>
      <c r="E520">
        <f t="shared" si="77"/>
        <v>2.6303871897955311</v>
      </c>
      <c r="F520">
        <f t="shared" si="78"/>
        <v>0.6399842480415886</v>
      </c>
      <c r="G520">
        <f t="shared" si="79"/>
        <v>-7.0945357536565092</v>
      </c>
      <c r="H520">
        <f t="shared" si="80"/>
        <v>0.96000000000003638</v>
      </c>
      <c r="M520">
        <f t="shared" si="81"/>
        <v>7.8374856333302684E-2</v>
      </c>
      <c r="N520">
        <f t="shared" si="82"/>
        <v>4359.7443857180697</v>
      </c>
      <c r="O520">
        <f t="shared" si="83"/>
        <v>4.1904000000001016</v>
      </c>
    </row>
    <row r="521" spans="1:15" x14ac:dyDescent="0.25">
      <c r="A521">
        <v>158</v>
      </c>
      <c r="B521">
        <v>427.92</v>
      </c>
      <c r="C521">
        <v>4.2960000000000003</v>
      </c>
      <c r="D521">
        <f t="shared" si="76"/>
        <v>-7.5000000000000178E-2</v>
      </c>
      <c r="E521">
        <f t="shared" si="77"/>
        <v>2.6313625848869608</v>
      </c>
      <c r="F521">
        <f t="shared" si="78"/>
        <v>0.63306427269149923</v>
      </c>
      <c r="G521">
        <f t="shared" si="79"/>
        <v>-8.2008152873062929</v>
      </c>
      <c r="H521">
        <f t="shared" si="80"/>
        <v>0.91999999999995907</v>
      </c>
      <c r="M521">
        <f t="shared" si="81"/>
        <v>7.863793914869098E-2</v>
      </c>
      <c r="N521">
        <f t="shared" si="82"/>
        <v>4179.8274626359434</v>
      </c>
      <c r="O521">
        <f t="shared" si="83"/>
        <v>3.9523199999996304</v>
      </c>
    </row>
    <row r="522" spans="1:15" x14ac:dyDescent="0.25">
      <c r="A522">
        <v>159</v>
      </c>
      <c r="B522">
        <v>428.84</v>
      </c>
      <c r="C522">
        <v>4.2210000000000001</v>
      </c>
      <c r="D522">
        <f t="shared" si="76"/>
        <v>-8.8000000000000078E-2</v>
      </c>
      <c r="E522">
        <f t="shared" si="77"/>
        <v>2.6322952873402072</v>
      </c>
      <c r="F522">
        <f t="shared" si="78"/>
        <v>0.62541535215440813</v>
      </c>
      <c r="G522">
        <f t="shared" si="79"/>
        <v>-10.277609018974459</v>
      </c>
      <c r="H522">
        <f t="shared" si="80"/>
        <v>0.8800000000000523</v>
      </c>
      <c r="M522">
        <f t="shared" si="81"/>
        <v>7.8889471664004882E-2</v>
      </c>
      <c r="N522">
        <f t="shared" si="82"/>
        <v>3998.6374181297701</v>
      </c>
      <c r="O522">
        <f t="shared" si="83"/>
        <v>3.7144800000002736</v>
      </c>
    </row>
    <row r="523" spans="1:15" x14ac:dyDescent="0.25">
      <c r="A523">
        <v>160</v>
      </c>
      <c r="B523">
        <v>429.72</v>
      </c>
      <c r="C523">
        <v>4.133</v>
      </c>
      <c r="D523">
        <f t="shared" si="76"/>
        <v>-8.9999999999999858E-2</v>
      </c>
      <c r="E523">
        <f t="shared" si="77"/>
        <v>2.6331855670595279</v>
      </c>
      <c r="F523">
        <f t="shared" si="78"/>
        <v>0.61626540528170815</v>
      </c>
      <c r="G523">
        <f t="shared" si="79"/>
        <v>-11.409739264595235</v>
      </c>
      <c r="H523">
        <f t="shared" si="80"/>
        <v>0.82999999999998408</v>
      </c>
      <c r="M523">
        <f t="shared" si="81"/>
        <v>7.9129377380026247E-2</v>
      </c>
      <c r="N523">
        <f t="shared" si="82"/>
        <v>3816.2294409691558</v>
      </c>
      <c r="O523">
        <f t="shared" si="83"/>
        <v>3.4303900000000609</v>
      </c>
    </row>
    <row r="524" spans="1:15" x14ac:dyDescent="0.25">
      <c r="A524">
        <v>161</v>
      </c>
      <c r="B524">
        <v>430.55</v>
      </c>
      <c r="C524">
        <v>4.0430000000000001</v>
      </c>
      <c r="D524">
        <f t="shared" si="76"/>
        <v>-8.8999999999999968E-2</v>
      </c>
      <c r="E524">
        <f t="shared" si="77"/>
        <v>2.6340235935670839</v>
      </c>
      <c r="F524">
        <f t="shared" si="78"/>
        <v>0.60670374133367433</v>
      </c>
      <c r="G524">
        <f t="shared" si="79"/>
        <v>-11.99078486156508</v>
      </c>
      <c r="H524">
        <f t="shared" si="80"/>
        <v>0.80000000000001137</v>
      </c>
      <c r="M524">
        <f t="shared" si="81"/>
        <v>7.9357583333529505E-2</v>
      </c>
      <c r="N524">
        <f t="shared" si="82"/>
        <v>3632.6590908068538</v>
      </c>
      <c r="O524">
        <f t="shared" si="83"/>
        <v>3.2344000000000785</v>
      </c>
    </row>
    <row r="525" spans="1:15" x14ac:dyDescent="0.25">
      <c r="A525">
        <v>162</v>
      </c>
      <c r="B525">
        <v>431.35</v>
      </c>
      <c r="C525">
        <v>3.9540000000000002</v>
      </c>
      <c r="D525">
        <f t="shared" si="76"/>
        <v>-9.1000000000000192E-2</v>
      </c>
      <c r="E525">
        <f t="shared" si="77"/>
        <v>2.6348298023738992</v>
      </c>
      <c r="F525">
        <f t="shared" si="78"/>
        <v>0.59703666497765351</v>
      </c>
      <c r="G525">
        <f t="shared" si="79"/>
        <v>-13.402836547239669</v>
      </c>
      <c r="H525">
        <f t="shared" si="80"/>
        <v>0.75</v>
      </c>
      <c r="M525">
        <f t="shared" si="81"/>
        <v>7.9574020119383942E-2</v>
      </c>
      <c r="N525">
        <f t="shared" si="82"/>
        <v>3447.9822812591633</v>
      </c>
      <c r="O525">
        <f t="shared" si="83"/>
        <v>2.9654999999998792</v>
      </c>
    </row>
    <row r="526" spans="1:15" x14ac:dyDescent="0.25">
      <c r="A526">
        <v>163</v>
      </c>
      <c r="B526">
        <v>432.1</v>
      </c>
      <c r="C526">
        <v>3.863</v>
      </c>
      <c r="D526">
        <f t="shared" si="76"/>
        <v>-9.6000000000000085E-2</v>
      </c>
      <c r="E526">
        <f t="shared" si="77"/>
        <v>2.6355842663112301</v>
      </c>
      <c r="F526">
        <f t="shared" si="78"/>
        <v>0.58692470814482034</v>
      </c>
      <c r="G526">
        <f t="shared" si="79"/>
        <v>-15.546669846334462</v>
      </c>
      <c r="H526">
        <f t="shared" si="80"/>
        <v>0.69999999999998863</v>
      </c>
      <c r="M526">
        <f t="shared" si="81"/>
        <v>7.9778621911580153E-2</v>
      </c>
      <c r="N526">
        <f t="shared" si="82"/>
        <v>3262.2552628785602</v>
      </c>
      <c r="O526">
        <f t="shared" si="83"/>
        <v>2.7041000000000239</v>
      </c>
    </row>
    <row r="527" spans="1:15" x14ac:dyDescent="0.25">
      <c r="A527">
        <v>164</v>
      </c>
      <c r="B527">
        <v>432.8</v>
      </c>
      <c r="C527">
        <v>3.7669999999999999</v>
      </c>
      <c r="D527">
        <f t="shared" si="76"/>
        <v>-8.9999999999999858E-2</v>
      </c>
      <c r="E527">
        <f t="shared" si="77"/>
        <v>2.636287252098513</v>
      </c>
      <c r="F527">
        <f t="shared" si="78"/>
        <v>0.57599562020326767</v>
      </c>
      <c r="G527">
        <f t="shared" si="79"/>
        <v>-15.632761151900294</v>
      </c>
      <c r="H527">
        <f t="shared" si="80"/>
        <v>0.67000000000001592</v>
      </c>
      <c r="M527">
        <f t="shared" si="81"/>
        <v>7.9971326483174537E-2</v>
      </c>
      <c r="N527">
        <f t="shared" si="82"/>
        <v>3075.5346060238876</v>
      </c>
      <c r="O527">
        <f t="shared" si="83"/>
        <v>2.523890000000041</v>
      </c>
    </row>
    <row r="528" spans="1:15" x14ac:dyDescent="0.25">
      <c r="A528">
        <v>165</v>
      </c>
      <c r="B528">
        <v>433.47</v>
      </c>
      <c r="C528">
        <v>3.677</v>
      </c>
      <c r="D528">
        <f t="shared" si="76"/>
        <v>-8.3000000000000185E-2</v>
      </c>
      <c r="E528">
        <f t="shared" si="77"/>
        <v>2.6369590457907699</v>
      </c>
      <c r="F528">
        <f t="shared" si="78"/>
        <v>0.56549362986886242</v>
      </c>
      <c r="G528">
        <f t="shared" si="79"/>
        <v>-15.973885581573457</v>
      </c>
      <c r="H528">
        <f t="shared" si="80"/>
        <v>0.6199999999999477</v>
      </c>
      <c r="M528">
        <f t="shared" si="81"/>
        <v>8.0152075225145614E-2</v>
      </c>
      <c r="N528">
        <f t="shared" si="82"/>
        <v>2887.8771836331894</v>
      </c>
      <c r="O528">
        <f t="shared" si="83"/>
        <v>2.279739999999856</v>
      </c>
    </row>
    <row r="529" spans="1:15" x14ac:dyDescent="0.25">
      <c r="A529">
        <v>166</v>
      </c>
      <c r="B529">
        <v>434.09</v>
      </c>
      <c r="C529">
        <v>3.5939999999999999</v>
      </c>
      <c r="D529">
        <f t="shared" si="76"/>
        <v>-6.999999999999984E-2</v>
      </c>
      <c r="E529">
        <f t="shared" si="77"/>
        <v>2.6375797812433479</v>
      </c>
      <c r="F529">
        <f t="shared" si="78"/>
        <v>0.55557807277295501</v>
      </c>
      <c r="G529">
        <f t="shared" si="79"/>
        <v>-14.989044778703743</v>
      </c>
      <c r="H529">
        <f t="shared" si="80"/>
        <v>0.57000000000005002</v>
      </c>
      <c r="M529">
        <f t="shared" si="81"/>
        <v>8.0320813164156651E-2</v>
      </c>
      <c r="N529">
        <f t="shared" si="82"/>
        <v>2699.3401539045226</v>
      </c>
      <c r="O529">
        <f t="shared" si="83"/>
        <v>2.0485799999999914</v>
      </c>
    </row>
    <row r="530" spans="1:15" x14ac:dyDescent="0.25">
      <c r="A530">
        <v>167</v>
      </c>
      <c r="B530">
        <v>434.66</v>
      </c>
      <c r="C530">
        <v>3.524</v>
      </c>
      <c r="D530">
        <f t="shared" si="76"/>
        <v>-6.3000000000000167E-2</v>
      </c>
      <c r="E530">
        <f t="shared" si="77"/>
        <v>2.6381496756668459</v>
      </c>
      <c r="F530">
        <f t="shared" si="78"/>
        <v>0.54703589974001032</v>
      </c>
      <c r="G530">
        <f t="shared" si="79"/>
        <v>-14.529191926119617</v>
      </c>
      <c r="H530">
        <f t="shared" si="80"/>
        <v>0.53999999999996362</v>
      </c>
      <c r="M530">
        <f t="shared" si="81"/>
        <v>8.0477488979219164E-2</v>
      </c>
      <c r="N530">
        <f t="shared" si="82"/>
        <v>2509.9809428899948</v>
      </c>
      <c r="O530">
        <f t="shared" si="83"/>
        <v>1.902960000000008</v>
      </c>
    </row>
    <row r="531" spans="1:15" x14ac:dyDescent="0.25">
      <c r="A531">
        <v>168</v>
      </c>
      <c r="B531">
        <v>435.2</v>
      </c>
      <c r="C531">
        <v>3.4609999999999999</v>
      </c>
      <c r="D531">
        <f t="shared" si="76"/>
        <v>-5.600000000000005E-2</v>
      </c>
      <c r="E531">
        <f t="shared" si="77"/>
        <v>2.6386888866901237</v>
      </c>
      <c r="F531">
        <f t="shared" si="78"/>
        <v>0.5392015992941277</v>
      </c>
      <c r="G531">
        <f t="shared" si="79"/>
        <v>-14.496429114489279</v>
      </c>
      <c r="H531">
        <f t="shared" si="80"/>
        <v>0.49000000000000909</v>
      </c>
      <c r="M531">
        <f t="shared" si="81"/>
        <v>8.0622055017252225E-2</v>
      </c>
      <c r="N531">
        <f t="shared" si="82"/>
        <v>2319.8572270082582</v>
      </c>
      <c r="O531">
        <f t="shared" si="83"/>
        <v>1.6958900000001351</v>
      </c>
    </row>
    <row r="532" spans="1:15" x14ac:dyDescent="0.25">
      <c r="A532">
        <v>169</v>
      </c>
      <c r="B532">
        <v>435.69</v>
      </c>
      <c r="C532">
        <v>3.4049999999999998</v>
      </c>
      <c r="D532">
        <f t="shared" si="76"/>
        <v>-5.699999999999994E-2</v>
      </c>
      <c r="E532">
        <f t="shared" si="77"/>
        <v>2.6391775920802147</v>
      </c>
      <c r="F532">
        <f t="shared" si="78"/>
        <v>0.53211711624880398</v>
      </c>
      <c r="G532">
        <f t="shared" si="79"/>
        <v>-16.353385589681221</v>
      </c>
      <c r="H532">
        <f t="shared" si="80"/>
        <v>0.44999999999998863</v>
      </c>
      <c r="M532">
        <f t="shared" si="81"/>
        <v>8.0754467307532912E-2</v>
      </c>
      <c r="N532">
        <f t="shared" si="82"/>
        <v>2129.0269154809071</v>
      </c>
      <c r="O532">
        <f t="shared" si="83"/>
        <v>1.5322499999997603</v>
      </c>
    </row>
    <row r="533" spans="1:15" x14ac:dyDescent="0.25">
      <c r="A533">
        <v>170</v>
      </c>
      <c r="B533">
        <v>436.14</v>
      </c>
      <c r="C533">
        <v>3.3479999999999999</v>
      </c>
      <c r="D533">
        <f t="shared" si="76"/>
        <v>-6.899999999999995E-2</v>
      </c>
      <c r="E533">
        <f t="shared" si="77"/>
        <v>2.6396259192408125</v>
      </c>
      <c r="F533">
        <f t="shared" si="78"/>
        <v>0.5247854493212224</v>
      </c>
      <c r="G533">
        <f t="shared" si="79"/>
        <v>-22.716573059246898</v>
      </c>
      <c r="H533">
        <f t="shared" si="80"/>
        <v>0.40000000000003411</v>
      </c>
      <c r="M533">
        <f t="shared" si="81"/>
        <v>8.0874685575033509E-2</v>
      </c>
      <c r="N533">
        <f t="shared" si="82"/>
        <v>1937.5481326979727</v>
      </c>
      <c r="O533">
        <f t="shared" si="83"/>
        <v>1.3392000000001778</v>
      </c>
    </row>
    <row r="534" spans="1:15" x14ac:dyDescent="0.25">
      <c r="A534">
        <v>171</v>
      </c>
      <c r="B534">
        <v>436.54</v>
      </c>
      <c r="C534">
        <v>3.2789999999999999</v>
      </c>
      <c r="D534">
        <f t="shared" si="76"/>
        <v>-7.3999999999999844E-2</v>
      </c>
      <c r="E534">
        <f t="shared" si="77"/>
        <v>2.6400240441088667</v>
      </c>
      <c r="F534">
        <f t="shared" si="78"/>
        <v>0.51574141666936524</v>
      </c>
      <c r="G534">
        <f t="shared" si="79"/>
        <v>-26.942870850625301</v>
      </c>
      <c r="H534">
        <f t="shared" si="80"/>
        <v>0.37000000000000455</v>
      </c>
      <c r="M534">
        <f t="shared" si="81"/>
        <v>8.0982673252641316E-2</v>
      </c>
      <c r="N534">
        <f t="shared" si="82"/>
        <v>1745.479200518037</v>
      </c>
      <c r="O534">
        <f t="shared" si="83"/>
        <v>1.213229999999905</v>
      </c>
    </row>
    <row r="535" spans="1:15" x14ac:dyDescent="0.25">
      <c r="A535">
        <v>172</v>
      </c>
      <c r="B535">
        <v>436.91</v>
      </c>
      <c r="C535">
        <v>3.2050000000000001</v>
      </c>
      <c r="D535">
        <f t="shared" si="76"/>
        <v>-7.6999999999999957E-2</v>
      </c>
      <c r="E535">
        <f t="shared" si="77"/>
        <v>2.6403919849593236</v>
      </c>
      <c r="F535">
        <f t="shared" si="78"/>
        <v>0.50582803385483621</v>
      </c>
      <c r="G535">
        <f t="shared" si="79"/>
        <v>-33.214952450897364</v>
      </c>
      <c r="H535">
        <f t="shared" si="80"/>
        <v>0.31999999999999318</v>
      </c>
      <c r="M535">
        <f t="shared" si="81"/>
        <v>8.1078397492257481E-2</v>
      </c>
      <c r="N535">
        <f t="shared" si="82"/>
        <v>1552.8786205081919</v>
      </c>
      <c r="O535">
        <f t="shared" si="83"/>
        <v>1.0256000000000249</v>
      </c>
    </row>
    <row r="536" spans="1:15" x14ac:dyDescent="0.25">
      <c r="A536">
        <v>173</v>
      </c>
      <c r="B536">
        <v>437.23</v>
      </c>
      <c r="C536">
        <v>3.1280000000000001</v>
      </c>
      <c r="D536">
        <f t="shared" si="76"/>
        <v>-7.0000000000000284E-2</v>
      </c>
      <c r="E536">
        <f t="shared" si="77"/>
        <v>2.6407099528830362</v>
      </c>
      <c r="F536">
        <f t="shared" si="78"/>
        <v>0.49526674438781043</v>
      </c>
      <c r="G536">
        <f t="shared" si="79"/>
        <v>-35.35310820906988</v>
      </c>
      <c r="H536">
        <f t="shared" si="80"/>
        <v>0.27999999999997272</v>
      </c>
      <c r="M536">
        <f t="shared" si="81"/>
        <v>8.1161829174771286E-2</v>
      </c>
      <c r="N536">
        <f t="shared" si="82"/>
        <v>1359.8050561294033</v>
      </c>
      <c r="O536">
        <f t="shared" si="83"/>
        <v>0.87583999999995343</v>
      </c>
    </row>
    <row r="537" spans="1:15" x14ac:dyDescent="0.25">
      <c r="A537">
        <v>174</v>
      </c>
      <c r="B537">
        <v>437.51</v>
      </c>
      <c r="C537">
        <v>3.0579999999999998</v>
      </c>
      <c r="D537">
        <f t="shared" si="76"/>
        <v>-6.4999999999999947E-2</v>
      </c>
      <c r="E537">
        <f t="shared" si="77"/>
        <v>2.6409879839759003</v>
      </c>
      <c r="F537">
        <f t="shared" si="78"/>
        <v>0.4854374810763013</v>
      </c>
      <c r="G537">
        <f t="shared" si="79"/>
        <v>-40.879651290350608</v>
      </c>
      <c r="H537">
        <f t="shared" si="80"/>
        <v>0.23000000000001819</v>
      </c>
      <c r="M537">
        <f t="shared" si="81"/>
        <v>8.1232942918906939E-2</v>
      </c>
      <c r="N537">
        <f t="shared" si="82"/>
        <v>1166.3173148725541</v>
      </c>
      <c r="O537">
        <f t="shared" si="83"/>
        <v>0.7033400000000668</v>
      </c>
    </row>
    <row r="538" spans="1:15" x14ac:dyDescent="0.25">
      <c r="A538">
        <v>175</v>
      </c>
      <c r="B538">
        <v>437.74</v>
      </c>
      <c r="C538">
        <v>2.9929999999999999</v>
      </c>
      <c r="D538">
        <f t="shared" si="76"/>
        <v>-5.4999999999999716E-2</v>
      </c>
      <c r="E538">
        <f t="shared" si="77"/>
        <v>2.6412162335803266</v>
      </c>
      <c r="F538">
        <f t="shared" si="78"/>
        <v>0.4761067168401914</v>
      </c>
      <c r="G538">
        <f t="shared" si="79"/>
        <v>-42.739956751099704</v>
      </c>
      <c r="H538">
        <f t="shared" si="80"/>
        <v>0.18999999999999773</v>
      </c>
      <c r="M538">
        <f t="shared" si="81"/>
        <v>8.1291717088940077E-2</v>
      </c>
      <c r="N538">
        <f t="shared" si="82"/>
        <v>972.47433035071424</v>
      </c>
      <c r="O538">
        <f t="shared" si="83"/>
        <v>0.56866999999999757</v>
      </c>
    </row>
    <row r="539" spans="1:15" x14ac:dyDescent="0.25">
      <c r="A539">
        <v>176</v>
      </c>
      <c r="B539">
        <v>437.93</v>
      </c>
      <c r="C539">
        <v>2.9380000000000002</v>
      </c>
      <c r="D539">
        <f t="shared" si="76"/>
        <v>-4.9000000000000377E-2</v>
      </c>
      <c r="E539">
        <f t="shared" si="77"/>
        <v>2.6414046971633121</v>
      </c>
      <c r="F539">
        <f t="shared" si="78"/>
        <v>0.4680517914542377</v>
      </c>
      <c r="G539">
        <f t="shared" si="79"/>
        <v>-49.111036443277648</v>
      </c>
      <c r="H539">
        <f t="shared" si="80"/>
        <v>0.14999999999997726</v>
      </c>
      <c r="M539">
        <f t="shared" si="81"/>
        <v>8.133813380128159E-2</v>
      </c>
      <c r="N539">
        <f t="shared" si="82"/>
        <v>778.33514435304448</v>
      </c>
      <c r="O539">
        <f t="shared" si="83"/>
        <v>0.44069999999993109</v>
      </c>
    </row>
    <row r="540" spans="1:15" x14ac:dyDescent="0.25">
      <c r="A540">
        <v>177</v>
      </c>
      <c r="B540">
        <v>438.08</v>
      </c>
      <c r="C540">
        <v>2.8889999999999998</v>
      </c>
      <c r="D540">
        <f t="shared" si="76"/>
        <v>-4.9999999999999822E-2</v>
      </c>
      <c r="E540">
        <f t="shared" si="77"/>
        <v>2.6415534264538958</v>
      </c>
      <c r="F540">
        <f t="shared" si="78"/>
        <v>0.46074754184419692</v>
      </c>
      <c r="G540">
        <f t="shared" si="79"/>
        <v>-69.538173930006408</v>
      </c>
      <c r="H540">
        <f t="shared" si="80"/>
        <v>0.11000000000001364</v>
      </c>
      <c r="M540">
        <f t="shared" si="81"/>
        <v>8.1372178929926722E-2</v>
      </c>
      <c r="N540">
        <f t="shared" si="82"/>
        <v>583.95888886574028</v>
      </c>
      <c r="O540">
        <f t="shared" si="83"/>
        <v>0.31779000000011737</v>
      </c>
    </row>
    <row r="541" spans="1:15" x14ac:dyDescent="0.25">
      <c r="A541">
        <v>178</v>
      </c>
      <c r="B541">
        <v>438.19</v>
      </c>
      <c r="C541">
        <v>2.839</v>
      </c>
      <c r="D541">
        <f t="shared" si="76"/>
        <v>-4.4999999999999929E-2</v>
      </c>
      <c r="E541">
        <f t="shared" si="77"/>
        <v>2.6416624622379814</v>
      </c>
      <c r="F541">
        <f t="shared" si="78"/>
        <v>0.45316539252585719</v>
      </c>
      <c r="G541">
        <f t="shared" si="79"/>
        <v>-116.69518600165672</v>
      </c>
      <c r="H541">
        <f t="shared" si="80"/>
        <v>6.0000000000002274E-2</v>
      </c>
      <c r="M541">
        <f t="shared" si="81"/>
        <v>8.1393842110767695E-2</v>
      </c>
      <c r="N541">
        <f t="shared" si="82"/>
        <v>389.40476806561048</v>
      </c>
      <c r="O541">
        <f t="shared" si="83"/>
        <v>0.17033999999997335</v>
      </c>
    </row>
    <row r="542" spans="1:15" x14ac:dyDescent="0.25">
      <c r="A542">
        <v>179</v>
      </c>
      <c r="B542">
        <v>438.25</v>
      </c>
      <c r="C542">
        <v>2.794</v>
      </c>
      <c r="D542">
        <f t="shared" si="76"/>
        <v>-4.4000000000000039E-2</v>
      </c>
      <c r="E542">
        <f t="shared" si="77"/>
        <v>2.6417219247658323</v>
      </c>
      <c r="F542">
        <f t="shared" si="78"/>
        <v>0.44622640177816308</v>
      </c>
      <c r="G542">
        <f t="shared" si="79"/>
        <v>-231.89111217469201</v>
      </c>
      <c r="H542">
        <f t="shared" si="80"/>
        <v>2.9999999999972715E-2</v>
      </c>
      <c r="M542">
        <f t="shared" si="81"/>
        <v>8.1403116744768328E-2</v>
      </c>
      <c r="N542">
        <f t="shared" si="82"/>
        <v>194.73204029161437</v>
      </c>
      <c r="O542">
        <f t="shared" si="83"/>
        <v>8.3819999999986891E-2</v>
      </c>
    </row>
    <row r="543" spans="1:15" x14ac:dyDescent="0.25">
      <c r="A543">
        <v>180</v>
      </c>
      <c r="B543">
        <v>438.28</v>
      </c>
      <c r="C543">
        <v>2.75</v>
      </c>
      <c r="D543">
        <f t="shared" si="76"/>
        <v>-3.6999999999999922E-2</v>
      </c>
      <c r="E543">
        <f t="shared" si="77"/>
        <v>2.6417516529769882</v>
      </c>
      <c r="F543">
        <f t="shared" si="78"/>
        <v>0.43933269383026263</v>
      </c>
      <c r="G543">
        <f t="shared" si="79"/>
        <v>197.88947400232334</v>
      </c>
      <c r="H543">
        <f t="shared" si="80"/>
        <v>-2.9999999999972715E-2</v>
      </c>
      <c r="M543">
        <f t="shared" si="81"/>
        <v>8.14E-2</v>
      </c>
      <c r="N543">
        <f t="shared" si="82"/>
        <v>1.3670072271810415E-12</v>
      </c>
      <c r="O543">
        <f t="shared" si="83"/>
        <v>-8.2499999999987098E-2</v>
      </c>
    </row>
    <row r="544" spans="1:15" x14ac:dyDescent="0.25">
      <c r="A544">
        <v>181</v>
      </c>
      <c r="B544">
        <v>438.25</v>
      </c>
      <c r="C544">
        <v>2.7130000000000001</v>
      </c>
      <c r="D544">
        <f t="shared" si="76"/>
        <v>-3.9000000000000146E-2</v>
      </c>
      <c r="E544">
        <f t="shared" si="77"/>
        <v>2.6417219247658323</v>
      </c>
      <c r="F544">
        <f t="shared" si="78"/>
        <v>0.43344979376159609</v>
      </c>
      <c r="G544">
        <f t="shared" si="79"/>
        <v>105.75384301512099</v>
      </c>
      <c r="H544">
        <f t="shared" si="80"/>
        <v>-6.0000000000002274E-2</v>
      </c>
      <c r="M544">
        <f t="shared" si="81"/>
        <v>8.1384492812537609E-2</v>
      </c>
      <c r="N544">
        <f t="shared" si="82"/>
        <v>-194.73204029161658</v>
      </c>
      <c r="O544">
        <f t="shared" si="83"/>
        <v>-0.16277999999997456</v>
      </c>
    </row>
    <row r="545" spans="1:15" x14ac:dyDescent="0.25">
      <c r="A545">
        <v>182</v>
      </c>
      <c r="B545">
        <v>438.19</v>
      </c>
      <c r="C545">
        <v>2.6739999999999999</v>
      </c>
      <c r="D545">
        <f t="shared" si="76"/>
        <v>-4.0999999999999925E-2</v>
      </c>
      <c r="E545">
        <f t="shared" si="77"/>
        <v>2.6416624622379814</v>
      </c>
      <c r="F545">
        <f t="shared" si="78"/>
        <v>0.42716140292596555</v>
      </c>
      <c r="G545">
        <f t="shared" si="79"/>
        <v>61.544417515525083</v>
      </c>
      <c r="H545">
        <f t="shared" si="80"/>
        <v>-0.11000000000001364</v>
      </c>
      <c r="M545">
        <f t="shared" si="81"/>
        <v>8.1356599886215811E-2</v>
      </c>
      <c r="N545">
        <f t="shared" si="82"/>
        <v>-389.40476806560775</v>
      </c>
      <c r="O545">
        <f t="shared" si="83"/>
        <v>-0.29414000000010865</v>
      </c>
    </row>
    <row r="546" spans="1:15" x14ac:dyDescent="0.25">
      <c r="A546">
        <v>183</v>
      </c>
      <c r="B546">
        <v>438.08</v>
      </c>
      <c r="C546">
        <v>2.633</v>
      </c>
      <c r="D546">
        <f t="shared" si="76"/>
        <v>-4.5999999999999819E-2</v>
      </c>
      <c r="E546">
        <f t="shared" si="77"/>
        <v>2.6415534264538958</v>
      </c>
      <c r="F546">
        <f t="shared" si="78"/>
        <v>0.42045085910606816</v>
      </c>
      <c r="G546">
        <f t="shared" si="79"/>
        <v>51.465520742298729</v>
      </c>
      <c r="H546">
        <f t="shared" si="80"/>
        <v>-0.14999999999997726</v>
      </c>
      <c r="M546">
        <f t="shared" si="81"/>
        <v>8.1316329691244957E-2</v>
      </c>
      <c r="N546">
        <f t="shared" si="82"/>
        <v>-583.95888886573744</v>
      </c>
      <c r="O546">
        <f t="shared" si="83"/>
        <v>-0.39494999999993824</v>
      </c>
    </row>
    <row r="547" spans="1:15" x14ac:dyDescent="0.25">
      <c r="A547">
        <v>184</v>
      </c>
      <c r="B547">
        <v>437.93</v>
      </c>
      <c r="C547">
        <v>2.5870000000000002</v>
      </c>
      <c r="D547">
        <f t="shared" si="76"/>
        <v>-4.8000000000000043E-2</v>
      </c>
      <c r="E547">
        <f t="shared" si="77"/>
        <v>2.6414046971633121</v>
      </c>
      <c r="F547">
        <f t="shared" si="78"/>
        <v>0.41279642871654343</v>
      </c>
      <c r="G547">
        <f t="shared" si="79"/>
        <v>43.15808770042787</v>
      </c>
      <c r="H547">
        <f t="shared" si="80"/>
        <v>-0.18999999999999773</v>
      </c>
      <c r="M547">
        <f t="shared" si="81"/>
        <v>8.126369446168738E-2</v>
      </c>
      <c r="N547">
        <f t="shared" si="82"/>
        <v>-778.33514435304164</v>
      </c>
      <c r="O547">
        <f t="shared" si="83"/>
        <v>-0.49152999999999797</v>
      </c>
    </row>
    <row r="548" spans="1:15" x14ac:dyDescent="0.25">
      <c r="A548">
        <v>185</v>
      </c>
      <c r="B548">
        <v>437.74</v>
      </c>
      <c r="C548">
        <v>2.5390000000000001</v>
      </c>
      <c r="D548">
        <f t="shared" si="76"/>
        <v>-5.2000000000000046E-2</v>
      </c>
      <c r="E548">
        <f t="shared" si="77"/>
        <v>2.6412162335803266</v>
      </c>
      <c r="F548">
        <f t="shared" si="78"/>
        <v>0.40466270087372225</v>
      </c>
      <c r="G548">
        <f t="shared" si="79"/>
        <v>39.373192459073138</v>
      </c>
      <c r="H548">
        <f t="shared" si="80"/>
        <v>-0.23000000000001819</v>
      </c>
      <c r="M548">
        <f t="shared" si="81"/>
        <v>8.1198710191794476E-2</v>
      </c>
      <c r="N548">
        <f t="shared" si="82"/>
        <v>-972.4743303507114</v>
      </c>
      <c r="O548">
        <f t="shared" si="83"/>
        <v>-0.5839700000000555</v>
      </c>
    </row>
    <row r="549" spans="1:15" x14ac:dyDescent="0.25">
      <c r="A549">
        <v>186</v>
      </c>
      <c r="B549">
        <v>437.51</v>
      </c>
      <c r="C549">
        <v>2.4870000000000001</v>
      </c>
      <c r="D549">
        <f t="shared" si="76"/>
        <v>-5.600000000000005E-2</v>
      </c>
      <c r="E549">
        <f t="shared" si="77"/>
        <v>2.6409879839759003</v>
      </c>
      <c r="F549">
        <f t="shared" si="78"/>
        <v>0.39567578526993602</v>
      </c>
      <c r="G549">
        <f t="shared" si="79"/>
        <v>35.574533498079717</v>
      </c>
      <c r="H549">
        <f t="shared" si="80"/>
        <v>-0.27999999999997272</v>
      </c>
      <c r="M549">
        <f t="shared" si="81"/>
        <v>8.1121396631205628E-2</v>
      </c>
      <c r="N549">
        <f t="shared" si="82"/>
        <v>-1166.3173148725514</v>
      </c>
      <c r="O549">
        <f t="shared" si="83"/>
        <v>-0.69635999999996301</v>
      </c>
    </row>
    <row r="550" spans="1:15" x14ac:dyDescent="0.25">
      <c r="A550">
        <v>187</v>
      </c>
      <c r="B550">
        <v>437.23</v>
      </c>
      <c r="C550">
        <v>2.431</v>
      </c>
      <c r="D550">
        <f t="shared" si="76"/>
        <v>-5.600000000000005E-2</v>
      </c>
      <c r="E550">
        <f t="shared" si="77"/>
        <v>2.6407099528830362</v>
      </c>
      <c r="F550">
        <f t="shared" si="78"/>
        <v>0.38578495884333575</v>
      </c>
      <c r="G550">
        <f t="shared" si="79"/>
        <v>31.831339351064646</v>
      </c>
      <c r="H550">
        <f t="shared" si="80"/>
        <v>-0.31999999999999318</v>
      </c>
      <c r="M550">
        <f t="shared" si="81"/>
        <v>8.1031777279010272E-2</v>
      </c>
      <c r="N550">
        <f t="shared" si="82"/>
        <v>-1359.8050561294008</v>
      </c>
      <c r="O550">
        <f t="shared" si="83"/>
        <v>-0.77792000000001893</v>
      </c>
    </row>
    <row r="551" spans="1:15" x14ac:dyDescent="0.25">
      <c r="A551">
        <v>188</v>
      </c>
      <c r="B551">
        <v>436.91</v>
      </c>
      <c r="C551">
        <v>2.375</v>
      </c>
      <c r="D551">
        <f t="shared" si="76"/>
        <v>-5.600000000000005E-2</v>
      </c>
      <c r="E551">
        <f t="shared" si="77"/>
        <v>2.6403919849593236</v>
      </c>
      <c r="F551">
        <f t="shared" si="78"/>
        <v>0.37566361396088538</v>
      </c>
      <c r="G551">
        <f t="shared" si="79"/>
        <v>28.164487063695635</v>
      </c>
      <c r="H551">
        <f t="shared" si="80"/>
        <v>-0.37000000000000455</v>
      </c>
      <c r="M551">
        <f t="shared" si="81"/>
        <v>8.0929879376674771E-2</v>
      </c>
      <c r="N551">
        <f t="shared" si="82"/>
        <v>-1552.878620508194</v>
      </c>
      <c r="O551">
        <f t="shared" si="83"/>
        <v>-0.8787499999999312</v>
      </c>
    </row>
    <row r="552" spans="1:15" x14ac:dyDescent="0.25">
      <c r="A552">
        <v>189</v>
      </c>
      <c r="B552">
        <v>436.54</v>
      </c>
      <c r="C552">
        <v>2.319</v>
      </c>
      <c r="D552">
        <f t="shared" si="76"/>
        <v>-5.1000000000000156E-2</v>
      </c>
      <c r="E552">
        <f t="shared" si="77"/>
        <v>2.6400240441088667</v>
      </c>
      <c r="F552">
        <f t="shared" si="78"/>
        <v>0.36530074863798734</v>
      </c>
      <c r="G552">
        <f t="shared" si="79"/>
        <v>24.257963247356486</v>
      </c>
      <c r="H552">
        <f t="shared" si="80"/>
        <v>-0.40000000000003411</v>
      </c>
      <c r="M552">
        <f t="shared" si="81"/>
        <v>8.0815733899836095E-2</v>
      </c>
      <c r="N552">
        <f t="shared" si="82"/>
        <v>-1745.4792005180343</v>
      </c>
      <c r="O552">
        <f t="shared" si="83"/>
        <v>-0.9276000000001231</v>
      </c>
    </row>
    <row r="553" spans="1:15" x14ac:dyDescent="0.25">
      <c r="A553">
        <v>190</v>
      </c>
      <c r="B553">
        <v>436.14</v>
      </c>
      <c r="C553">
        <v>2.2679999999999998</v>
      </c>
      <c r="D553">
        <f t="shared" si="76"/>
        <v>-4.4999999999999929E-2</v>
      </c>
      <c r="E553">
        <f t="shared" si="77"/>
        <v>2.6396259192408125</v>
      </c>
      <c r="F553">
        <f t="shared" si="78"/>
        <v>0.35564305022086895</v>
      </c>
      <c r="G553">
        <f t="shared" si="79"/>
        <v>19.413473656769781</v>
      </c>
      <c r="H553">
        <f t="shared" si="80"/>
        <v>-0.44999999999998863</v>
      </c>
      <c r="M553">
        <f t="shared" si="81"/>
        <v>8.0689375548964618E-2</v>
      </c>
      <c r="N553">
        <f t="shared" si="82"/>
        <v>-1937.548132697975</v>
      </c>
      <c r="O553">
        <f t="shared" si="83"/>
        <v>-1.0205999999998403</v>
      </c>
    </row>
    <row r="554" spans="1:15" x14ac:dyDescent="0.25">
      <c r="A554">
        <v>191</v>
      </c>
      <c r="B554">
        <v>435.69</v>
      </c>
      <c r="C554">
        <v>2.2229999999999999</v>
      </c>
      <c r="D554">
        <f t="shared" si="76"/>
        <v>-4.4999999999999929E-2</v>
      </c>
      <c r="E554">
        <f t="shared" si="77"/>
        <v>2.6391775920802147</v>
      </c>
      <c r="F554">
        <f t="shared" si="78"/>
        <v>0.34693946269899056</v>
      </c>
      <c r="G554">
        <f t="shared" si="79"/>
        <v>18.173704361189355</v>
      </c>
      <c r="H554">
        <f t="shared" si="80"/>
        <v>-0.49000000000000909</v>
      </c>
      <c r="M554">
        <f t="shared" si="81"/>
        <v>8.055084273889869E-2</v>
      </c>
      <c r="N554">
        <f t="shared" si="82"/>
        <v>-2129.0269154809043</v>
      </c>
      <c r="O554">
        <f t="shared" si="83"/>
        <v>-1.0892700000000868</v>
      </c>
    </row>
    <row r="555" spans="1:15" x14ac:dyDescent="0.25">
      <c r="A555">
        <v>192</v>
      </c>
      <c r="B555">
        <v>435.2</v>
      </c>
      <c r="C555">
        <v>2.1779999999999999</v>
      </c>
      <c r="D555">
        <f t="shared" si="76"/>
        <v>-4.9999999999999822E-2</v>
      </c>
      <c r="E555">
        <f t="shared" si="77"/>
        <v>2.6386888866901237</v>
      </c>
      <c r="F555">
        <f t="shared" si="78"/>
        <v>0.33805787541975613</v>
      </c>
      <c r="G555">
        <f t="shared" si="79"/>
        <v>18.705574183985089</v>
      </c>
      <c r="H555">
        <f t="shared" si="80"/>
        <v>-0.53999999999996362</v>
      </c>
      <c r="M555">
        <f t="shared" si="81"/>
        <v>8.040017758725411E-2</v>
      </c>
      <c r="N555">
        <f t="shared" si="82"/>
        <v>-2319.8572270082605</v>
      </c>
      <c r="O555">
        <f t="shared" si="83"/>
        <v>-1.1761200000000049</v>
      </c>
    </row>
    <row r="556" spans="1:15" x14ac:dyDescent="0.25">
      <c r="A556">
        <v>193</v>
      </c>
      <c r="B556">
        <v>434.66</v>
      </c>
      <c r="C556">
        <v>2.1280000000000001</v>
      </c>
      <c r="D556">
        <f t="shared" si="76"/>
        <v>-5.400000000000027E-2</v>
      </c>
      <c r="E556">
        <f t="shared" si="77"/>
        <v>2.6381496756668459</v>
      </c>
      <c r="F556">
        <f t="shared" si="78"/>
        <v>0.32797162362301058</v>
      </c>
      <c r="G556">
        <f t="shared" si="79"/>
        <v>19.5876132661055</v>
      </c>
      <c r="H556">
        <f t="shared" si="80"/>
        <v>-0.57000000000005002</v>
      </c>
      <c r="M556">
        <f t="shared" si="81"/>
        <v>8.0237425901711679E-2</v>
      </c>
      <c r="N556">
        <f t="shared" si="82"/>
        <v>-2509.9809428899921</v>
      </c>
      <c r="O556">
        <f t="shared" si="83"/>
        <v>-1.2129599999999949</v>
      </c>
    </row>
    <row r="557" spans="1:15" x14ac:dyDescent="0.25">
      <c r="A557">
        <v>194</v>
      </c>
      <c r="B557">
        <v>434.09</v>
      </c>
      <c r="C557">
        <v>2.0739999999999998</v>
      </c>
      <c r="D557">
        <f t="shared" si="76"/>
        <v>-5.4999999999999716E-2</v>
      </c>
      <c r="E557">
        <f t="shared" si="77"/>
        <v>2.6375797812433479</v>
      </c>
      <c r="F557">
        <f t="shared" si="78"/>
        <v>0.31680875205302211</v>
      </c>
      <c r="G557">
        <f t="shared" si="79"/>
        <v>18.804199213860478</v>
      </c>
      <c r="H557">
        <f t="shared" si="80"/>
        <v>-0.6199999999999477</v>
      </c>
      <c r="M557">
        <f t="shared" si="81"/>
        <v>8.0062637166186598E-2</v>
      </c>
      <c r="N557">
        <f t="shared" si="82"/>
        <v>-2699.3401539045199</v>
      </c>
      <c r="O557">
        <f t="shared" si="83"/>
        <v>-1.2858799999999186</v>
      </c>
    </row>
    <row r="558" spans="1:15" x14ac:dyDescent="0.25">
      <c r="A558">
        <v>195</v>
      </c>
      <c r="B558">
        <v>433.47</v>
      </c>
      <c r="C558">
        <v>2.0190000000000001</v>
      </c>
      <c r="D558">
        <f t="shared" si="76"/>
        <v>-5.7000000000000162E-2</v>
      </c>
      <c r="E558">
        <f t="shared" si="77"/>
        <v>2.6369590457907699</v>
      </c>
      <c r="F558">
        <f t="shared" si="78"/>
        <v>0.3051363189436393</v>
      </c>
      <c r="G558">
        <f t="shared" si="79"/>
        <v>18.513594341629435</v>
      </c>
      <c r="H558">
        <f t="shared" si="80"/>
        <v>-0.67000000000001592</v>
      </c>
      <c r="M558">
        <f t="shared" si="81"/>
        <v>7.9875864525883869E-2</v>
      </c>
      <c r="N558">
        <f t="shared" si="82"/>
        <v>-2887.8771836331866</v>
      </c>
      <c r="O558">
        <f t="shared" si="83"/>
        <v>-1.352730000000022</v>
      </c>
    </row>
    <row r="559" spans="1:15" x14ac:dyDescent="0.25">
      <c r="A559">
        <v>196</v>
      </c>
      <c r="B559">
        <v>432.8</v>
      </c>
      <c r="C559">
        <v>1.962</v>
      </c>
      <c r="D559">
        <f t="shared" si="76"/>
        <v>-5.0999999999999934E-2</v>
      </c>
      <c r="E559">
        <f t="shared" si="77"/>
        <v>2.636287252098513</v>
      </c>
      <c r="F559">
        <f t="shared" si="78"/>
        <v>0.29269900304392971</v>
      </c>
      <c r="G559">
        <f t="shared" si="79"/>
        <v>16.271048712274773</v>
      </c>
      <c r="H559">
        <f t="shared" si="80"/>
        <v>-0.69999999999998863</v>
      </c>
      <c r="M559">
        <f t="shared" si="81"/>
        <v>7.9677164771243716E-2</v>
      </c>
      <c r="N559">
        <f t="shared" si="82"/>
        <v>-3075.5346060238853</v>
      </c>
      <c r="O559">
        <f t="shared" si="83"/>
        <v>-1.3734000000000122</v>
      </c>
    </row>
    <row r="560" spans="1:15" x14ac:dyDescent="0.25">
      <c r="A560">
        <v>197</v>
      </c>
      <c r="B560">
        <v>432.1</v>
      </c>
      <c r="C560">
        <v>1.911</v>
      </c>
      <c r="D560">
        <f t="shared" si="76"/>
        <v>-4.4999999999999929E-2</v>
      </c>
      <c r="E560">
        <f t="shared" si="77"/>
        <v>2.6355842663112301</v>
      </c>
      <c r="F560">
        <f t="shared" si="78"/>
        <v>0.28126068705501289</v>
      </c>
      <c r="G560">
        <f t="shared" si="79"/>
        <v>13.717087235665279</v>
      </c>
      <c r="H560">
        <f t="shared" si="80"/>
        <v>-0.75</v>
      </c>
      <c r="M560">
        <f t="shared" si="81"/>
        <v>7.9466598320782095E-2</v>
      </c>
      <c r="N560">
        <f t="shared" si="82"/>
        <v>-3262.255262878562</v>
      </c>
      <c r="O560">
        <f t="shared" si="83"/>
        <v>-1.4332499999999415</v>
      </c>
    </row>
    <row r="561" spans="1:15" x14ac:dyDescent="0.25">
      <c r="A561">
        <v>198</v>
      </c>
      <c r="B561">
        <v>431.35</v>
      </c>
      <c r="C561">
        <v>1.8660000000000001</v>
      </c>
      <c r="D561">
        <f t="shared" si="76"/>
        <v>-3.8000000000000034E-2</v>
      </c>
      <c r="E561">
        <f t="shared" si="77"/>
        <v>2.6348298023738992</v>
      </c>
      <c r="F561">
        <f t="shared" si="78"/>
        <v>0.27091163941048119</v>
      </c>
      <c r="G561">
        <f t="shared" si="79"/>
        <v>11.083292488413756</v>
      </c>
      <c r="H561">
        <f t="shared" si="80"/>
        <v>-0.80000000000001137</v>
      </c>
      <c r="M561">
        <f t="shared" si="81"/>
        <v>7.9244229202831126E-2</v>
      </c>
      <c r="N561">
        <f t="shared" si="82"/>
        <v>-3447.982281259161</v>
      </c>
      <c r="O561">
        <f t="shared" si="83"/>
        <v>-1.4928000000000363</v>
      </c>
    </row>
    <row r="562" spans="1:15" x14ac:dyDescent="0.25">
      <c r="A562">
        <v>199</v>
      </c>
      <c r="B562">
        <v>430.55</v>
      </c>
      <c r="C562">
        <v>1.8280000000000001</v>
      </c>
      <c r="D562">
        <f t="shared" si="76"/>
        <v>-2.7000000000000135E-2</v>
      </c>
      <c r="E562">
        <f t="shared" si="77"/>
        <v>2.6340235935670839</v>
      </c>
      <c r="F562">
        <f t="shared" si="78"/>
        <v>0.26197619139781264</v>
      </c>
      <c r="G562">
        <f t="shared" si="79"/>
        <v>7.7115443485504755</v>
      </c>
      <c r="H562">
        <f t="shared" si="80"/>
        <v>-0.82999999999998408</v>
      </c>
      <c r="M562">
        <f t="shared" si="81"/>
        <v>7.9010125036184681E-2</v>
      </c>
      <c r="N562">
        <f t="shared" si="82"/>
        <v>-3632.6590908068556</v>
      </c>
      <c r="O562">
        <f t="shared" si="83"/>
        <v>-1.517240000000027</v>
      </c>
    </row>
    <row r="563" spans="1:15" x14ac:dyDescent="0.25">
      <c r="A563">
        <v>200</v>
      </c>
      <c r="B563">
        <v>429.72</v>
      </c>
      <c r="C563">
        <v>1.8009999999999999</v>
      </c>
      <c r="D563">
        <f t="shared" si="76"/>
        <v>-2.200000000000002E-2</v>
      </c>
      <c r="E563">
        <f t="shared" si="77"/>
        <v>2.6331855670595279</v>
      </c>
      <c r="F563">
        <f t="shared" si="78"/>
        <v>0.25551371281953333</v>
      </c>
      <c r="G563">
        <f t="shared" si="79"/>
        <v>5.9956041003398557</v>
      </c>
      <c r="H563">
        <f t="shared" si="80"/>
        <v>-0.8800000000000523</v>
      </c>
      <c r="M563">
        <f t="shared" si="81"/>
        <v>7.876435700965527E-2</v>
      </c>
      <c r="N563">
        <f t="shared" si="82"/>
        <v>-3816.2294409691531</v>
      </c>
      <c r="O563">
        <f t="shared" si="83"/>
        <v>-1.5848800000001166</v>
      </c>
    </row>
    <row r="564" spans="1:15" x14ac:dyDescent="0.25">
      <c r="A564">
        <v>201</v>
      </c>
      <c r="B564">
        <v>428.84</v>
      </c>
      <c r="C564">
        <v>1.7789999999999999</v>
      </c>
      <c r="D564">
        <f t="shared" si="76"/>
        <v>-1.4000000000000012E-2</v>
      </c>
      <c r="E564">
        <f t="shared" si="77"/>
        <v>2.6322952873402072</v>
      </c>
      <c r="F564">
        <f t="shared" si="78"/>
        <v>0.25017594808392501</v>
      </c>
      <c r="G564">
        <f t="shared" si="79"/>
        <v>3.6788134824142347</v>
      </c>
      <c r="H564">
        <f t="shared" si="80"/>
        <v>-0.91999999999995907</v>
      </c>
      <c r="M564">
        <f t="shared" si="81"/>
        <v>7.8506999860547502E-2</v>
      </c>
      <c r="N564">
        <f t="shared" si="82"/>
        <v>-3998.6374181297724</v>
      </c>
      <c r="O564">
        <f t="shared" si="83"/>
        <v>-1.6366799999998469</v>
      </c>
    </row>
    <row r="565" spans="1:15" x14ac:dyDescent="0.25">
      <c r="A565">
        <v>202</v>
      </c>
      <c r="B565">
        <v>427.92</v>
      </c>
      <c r="C565">
        <v>1.7649999999999999</v>
      </c>
      <c r="D565">
        <f t="shared" si="76"/>
        <v>-6.0000000000000053E-3</v>
      </c>
      <c r="E565">
        <f t="shared" si="77"/>
        <v>2.6313625848869608</v>
      </c>
      <c r="F565">
        <f t="shared" si="78"/>
        <v>0.24674470972384135</v>
      </c>
      <c r="G565">
        <f t="shared" si="79"/>
        <v>1.5161756291108299</v>
      </c>
      <c r="H565">
        <f t="shared" si="80"/>
        <v>-0.96000000000003638</v>
      </c>
      <c r="M565">
        <f t="shared" si="81"/>
        <v>7.8238131852055345E-2</v>
      </c>
      <c r="N565">
        <f t="shared" si="82"/>
        <v>-4179.8274626359407</v>
      </c>
      <c r="O565">
        <f t="shared" si="83"/>
        <v>-1.6944000000000412</v>
      </c>
    </row>
    <row r="566" spans="1:15" x14ac:dyDescent="0.25">
      <c r="A566">
        <v>203</v>
      </c>
      <c r="B566">
        <v>426.96</v>
      </c>
      <c r="C566">
        <v>1.7589999999999999</v>
      </c>
      <c r="D566">
        <f t="shared" si="76"/>
        <v>-6.9999999999998952E-3</v>
      </c>
      <c r="E566">
        <f t="shared" si="77"/>
        <v>2.6303871897955311</v>
      </c>
      <c r="F566">
        <f t="shared" si="78"/>
        <v>0.24526583945746125</v>
      </c>
      <c r="G566">
        <f t="shared" si="79"/>
        <v>1.6836406992404336</v>
      </c>
      <c r="H566">
        <f t="shared" si="80"/>
        <v>-1.0099999999999909</v>
      </c>
      <c r="M566">
        <f t="shared" si="81"/>
        <v>7.7957834749589019E-2</v>
      </c>
      <c r="N566">
        <f t="shared" si="82"/>
        <v>-4359.744385718067</v>
      </c>
      <c r="O566">
        <f t="shared" si="83"/>
        <v>-1.7765899999999764</v>
      </c>
    </row>
    <row r="567" spans="1:15" x14ac:dyDescent="0.25">
      <c r="A567">
        <v>204</v>
      </c>
      <c r="B567">
        <v>425.95</v>
      </c>
      <c r="C567">
        <v>1.752</v>
      </c>
      <c r="D567">
        <f t="shared" si="76"/>
        <v>-2.0000000000000018E-3</v>
      </c>
      <c r="E567">
        <f t="shared" si="77"/>
        <v>2.6293586225803405</v>
      </c>
      <c r="F567">
        <f t="shared" si="78"/>
        <v>0.24353410183206192</v>
      </c>
      <c r="G567">
        <f t="shared" si="79"/>
        <v>0.46278298690959446</v>
      </c>
      <c r="H567">
        <f t="shared" si="80"/>
        <v>-1.0500000000000114</v>
      </c>
      <c r="M567">
        <f t="shared" si="81"/>
        <v>7.7666193796039229E-2</v>
      </c>
      <c r="N567">
        <f t="shared" si="82"/>
        <v>-4538.3333862965301</v>
      </c>
      <c r="O567">
        <f t="shared" si="83"/>
        <v>-1.8396000000000163</v>
      </c>
    </row>
    <row r="568" spans="1:15" x14ac:dyDescent="0.25">
      <c r="A568">
        <v>205</v>
      </c>
      <c r="B568">
        <v>424.9</v>
      </c>
      <c r="C568">
        <v>1.75</v>
      </c>
      <c r="D568">
        <f t="shared" si="76"/>
        <v>2.9999999999998916E-3</v>
      </c>
      <c r="E568">
        <f t="shared" si="77"/>
        <v>2.6282867310895144</v>
      </c>
      <c r="F568">
        <f t="shared" si="78"/>
        <v>0.24303804868629444</v>
      </c>
      <c r="G568">
        <f t="shared" si="79"/>
        <v>-0.66075810260210799</v>
      </c>
      <c r="H568">
        <f t="shared" si="80"/>
        <v>-1.0999999999999659</v>
      </c>
      <c r="M568">
        <f t="shared" si="81"/>
        <v>7.736329768598546E-2</v>
      </c>
      <c r="N568">
        <f t="shared" si="82"/>
        <v>-4715.5400676705167</v>
      </c>
      <c r="O568">
        <f t="shared" si="83"/>
        <v>-1.9249999999999519</v>
      </c>
    </row>
    <row r="569" spans="1:15" x14ac:dyDescent="0.25">
      <c r="A569">
        <v>206</v>
      </c>
      <c r="B569">
        <v>423.8</v>
      </c>
      <c r="C569">
        <v>1.7529999999999999</v>
      </c>
      <c r="D569">
        <f t="shared" si="76"/>
        <v>-9.9999999999988987E-4</v>
      </c>
      <c r="E569">
        <f t="shared" si="77"/>
        <v>2.6271609523747759</v>
      </c>
      <c r="F569">
        <f t="shared" si="78"/>
        <v>0.2437819160937949</v>
      </c>
      <c r="G569">
        <f t="shared" si="79"/>
        <v>0.21371984904842664</v>
      </c>
      <c r="H569">
        <f t="shared" si="80"/>
        <v>-1.1299999999999955</v>
      </c>
      <c r="M569">
        <f t="shared" si="81"/>
        <v>7.7049238538856396E-2</v>
      </c>
      <c r="N569">
        <f t="shared" si="82"/>
        <v>-4891.3104540838631</v>
      </c>
      <c r="O569">
        <f t="shared" si="83"/>
        <v>-1.9808900000000957</v>
      </c>
    </row>
    <row r="570" spans="1:15" x14ac:dyDescent="0.25">
      <c r="A570">
        <v>207</v>
      </c>
      <c r="B570">
        <v>422.67</v>
      </c>
      <c r="C570">
        <v>1.752</v>
      </c>
      <c r="D570">
        <f t="shared" si="76"/>
        <v>-4.9999999999998934E-3</v>
      </c>
      <c r="E570">
        <f t="shared" si="77"/>
        <v>2.6260014238478919</v>
      </c>
      <c r="F570">
        <f t="shared" si="78"/>
        <v>0.24353410183206192</v>
      </c>
      <c r="G570">
        <f t="shared" si="79"/>
        <v>1.022277581452024</v>
      </c>
      <c r="H570">
        <f t="shared" si="80"/>
        <v>-1.1800000000000068</v>
      </c>
      <c r="M570">
        <f t="shared" si="81"/>
        <v>7.6724111871050257E-2</v>
      </c>
      <c r="N570">
        <f t="shared" si="82"/>
        <v>-5065.5910071627668</v>
      </c>
      <c r="O570">
        <f t="shared" si="83"/>
        <v>-2.0673600000000314</v>
      </c>
    </row>
    <row r="571" spans="1:15" x14ac:dyDescent="0.25">
      <c r="A571">
        <v>208</v>
      </c>
      <c r="B571">
        <v>421.49</v>
      </c>
      <c r="C571">
        <v>1.7470000000000001</v>
      </c>
      <c r="D571">
        <f t="shared" si="76"/>
        <v>6.9999999999998952E-3</v>
      </c>
      <c r="E571">
        <f t="shared" si="77"/>
        <v>2.6247872752921073</v>
      </c>
      <c r="F571">
        <f t="shared" si="78"/>
        <v>0.24229290498293096</v>
      </c>
      <c r="G571">
        <f t="shared" si="79"/>
        <v>-1.3683090912687168</v>
      </c>
      <c r="H571">
        <f t="shared" si="80"/>
        <v>-1.2300000000000182</v>
      </c>
      <c r="M571">
        <f t="shared" si="81"/>
        <v>7.6388016567023168E-2</v>
      </c>
      <c r="N571">
        <f t="shared" si="82"/>
        <v>-5238.3286422204865</v>
      </c>
      <c r="O571">
        <f t="shared" si="83"/>
        <v>-2.1488099999999668</v>
      </c>
    </row>
    <row r="572" spans="1:15" x14ac:dyDescent="0.25">
      <c r="A572">
        <v>209</v>
      </c>
      <c r="B572">
        <v>420.26</v>
      </c>
      <c r="C572">
        <v>1.754</v>
      </c>
      <c r="D572">
        <f t="shared" si="76"/>
        <v>4.9999999999998934E-3</v>
      </c>
      <c r="E572">
        <f t="shared" si="77"/>
        <v>2.6235180561820592</v>
      </c>
      <c r="F572">
        <f t="shared" si="78"/>
        <v>0.24402958903002173</v>
      </c>
      <c r="G572">
        <f t="shared" si="79"/>
        <v>-0.94802065813571279</v>
      </c>
      <c r="H572">
        <f t="shared" si="80"/>
        <v>-1.2599999999999909</v>
      </c>
      <c r="M572">
        <f t="shared" si="81"/>
        <v>7.6041054849354542E-2</v>
      </c>
      <c r="N572">
        <f t="shared" si="82"/>
        <v>-5409.470744423933</v>
      </c>
      <c r="O572">
        <f t="shared" si="83"/>
        <v>-2.2100399999999585</v>
      </c>
    </row>
    <row r="573" spans="1:15" x14ac:dyDescent="0.25">
      <c r="A573">
        <v>210</v>
      </c>
      <c r="B573">
        <v>419</v>
      </c>
      <c r="C573">
        <v>1.7589999999999999</v>
      </c>
      <c r="D573">
        <f t="shared" si="76"/>
        <v>-2.9999999999998916E-3</v>
      </c>
      <c r="E573">
        <f t="shared" si="77"/>
        <v>2.6222140229662951</v>
      </c>
      <c r="F573">
        <f t="shared" si="78"/>
        <v>0.24526583945746125</v>
      </c>
      <c r="G573">
        <f t="shared" si="79"/>
        <v>0.54511603670555375</v>
      </c>
      <c r="H573">
        <f t="shared" si="80"/>
        <v>-1.3100000000000023</v>
      </c>
      <c r="M573">
        <f t="shared" si="81"/>
        <v>7.5683332247797955E-2</v>
      </c>
      <c r="N573">
        <f t="shared" si="82"/>
        <v>-5578.965184817378</v>
      </c>
      <c r="O573">
        <f t="shared" si="83"/>
        <v>-2.3042900000000466</v>
      </c>
    </row>
    <row r="574" spans="1:15" x14ac:dyDescent="0.25">
      <c r="A574">
        <v>211</v>
      </c>
      <c r="B574">
        <v>417.69</v>
      </c>
      <c r="C574">
        <v>1.756</v>
      </c>
      <c r="D574">
        <f t="shared" si="76"/>
        <v>-1.2000000000000011E-2</v>
      </c>
      <c r="E574">
        <f t="shared" si="77"/>
        <v>2.6208540778583549</v>
      </c>
      <c r="F574">
        <f t="shared" si="78"/>
        <v>0.24452451157008376</v>
      </c>
      <c r="G574">
        <f t="shared" si="79"/>
        <v>2.1025778036609668</v>
      </c>
      <c r="H574">
        <f t="shared" si="80"/>
        <v>-1.3600000000000136</v>
      </c>
      <c r="M574">
        <f t="shared" si="81"/>
        <v>7.5314957567326979E-2</v>
      </c>
      <c r="N574">
        <f t="shared" si="82"/>
        <v>-5746.7603361982483</v>
      </c>
      <c r="O574">
        <f t="shared" si="83"/>
        <v>-2.3881599999999819</v>
      </c>
    </row>
    <row r="575" spans="1:15" x14ac:dyDescent="0.25">
      <c r="A575">
        <v>212</v>
      </c>
      <c r="B575">
        <v>416.33</v>
      </c>
      <c r="C575">
        <v>1.744</v>
      </c>
      <c r="D575">
        <f t="shared" si="76"/>
        <v>-1.8000000000000016E-2</v>
      </c>
      <c r="E575">
        <f t="shared" si="77"/>
        <v>2.6194377065029881</v>
      </c>
      <c r="F575">
        <f t="shared" si="78"/>
        <v>0.2415464805965484</v>
      </c>
      <c r="G575">
        <f t="shared" si="79"/>
        <v>3.1022288194169634</v>
      </c>
      <c r="H575">
        <f t="shared" si="80"/>
        <v>-1.3899999999999864</v>
      </c>
      <c r="M575">
        <f t="shared" si="81"/>
        <v>7.493604285518532E-2</v>
      </c>
      <c r="N575">
        <f t="shared" si="82"/>
        <v>-5912.8050888403213</v>
      </c>
      <c r="O575">
        <f t="shared" si="83"/>
        <v>-2.4241599999999739</v>
      </c>
    </row>
    <row r="576" spans="1:15" x14ac:dyDescent="0.25">
      <c r="A576">
        <v>213</v>
      </c>
      <c r="B576">
        <v>414.94</v>
      </c>
      <c r="C576">
        <v>1.726</v>
      </c>
      <c r="D576">
        <f t="shared" si="76"/>
        <v>-3.400000000000003E-2</v>
      </c>
      <c r="E576">
        <f t="shared" si="77"/>
        <v>2.6179853026090019</v>
      </c>
      <c r="F576">
        <f t="shared" si="78"/>
        <v>0.23704079137919079</v>
      </c>
      <c r="G576">
        <f t="shared" si="79"/>
        <v>5.7229416005227662</v>
      </c>
      <c r="H576">
        <f t="shared" si="80"/>
        <v>-1.4399999999999977</v>
      </c>
      <c r="M576">
        <f t="shared" si="81"/>
        <v>7.4546703366951309E-2</v>
      </c>
      <c r="N576">
        <f t="shared" si="82"/>
        <v>-6077.048866059431</v>
      </c>
      <c r="O576">
        <f t="shared" si="83"/>
        <v>-2.4854400000000605</v>
      </c>
    </row>
    <row r="577" spans="1:15" x14ac:dyDescent="0.25">
      <c r="A577">
        <v>214</v>
      </c>
      <c r="B577">
        <v>413.5</v>
      </c>
      <c r="C577">
        <v>1.6919999999999999</v>
      </c>
      <c r="D577">
        <f t="shared" si="76"/>
        <v>-4.0000000000000036E-2</v>
      </c>
      <c r="E577">
        <f t="shared" si="77"/>
        <v>2.6164755138885654</v>
      </c>
      <c r="F577">
        <f t="shared" si="78"/>
        <v>0.22840035870300471</v>
      </c>
      <c r="G577">
        <f t="shared" si="79"/>
        <v>6.6723659273347842</v>
      </c>
      <c r="H577">
        <f t="shared" si="80"/>
        <v>-1.4800000000000182</v>
      </c>
      <c r="M577">
        <f t="shared" si="81"/>
        <v>7.4147057531626523E-2</v>
      </c>
      <c r="N577">
        <f t="shared" si="82"/>
        <v>-6239.44163961697</v>
      </c>
      <c r="O577">
        <f t="shared" si="83"/>
        <v>-2.5041599999999509</v>
      </c>
    </row>
    <row r="578" spans="1:15" x14ac:dyDescent="0.25">
      <c r="A578">
        <v>215</v>
      </c>
      <c r="B578">
        <v>412.02</v>
      </c>
      <c r="C578">
        <v>1.6519999999999999</v>
      </c>
      <c r="D578">
        <f t="shared" si="76"/>
        <v>-4.1999999999999815E-2</v>
      </c>
      <c r="E578">
        <f t="shared" si="77"/>
        <v>2.6149182977778489</v>
      </c>
      <c r="F578">
        <f t="shared" si="78"/>
        <v>0.21801004298436338</v>
      </c>
      <c r="G578">
        <f t="shared" si="79"/>
        <v>6.9221114830909256</v>
      </c>
      <c r="H578">
        <f t="shared" si="80"/>
        <v>-1.5299999999999727</v>
      </c>
      <c r="M578">
        <f t="shared" si="81"/>
        <v>7.3737226915759319E-2</v>
      </c>
      <c r="N578">
        <f t="shared" si="82"/>
        <v>-6399.9339449565632</v>
      </c>
      <c r="O578">
        <f t="shared" si="83"/>
        <v>-2.5275600000000344</v>
      </c>
    </row>
    <row r="579" spans="1:15" x14ac:dyDescent="0.25">
      <c r="A579">
        <v>216</v>
      </c>
      <c r="B579">
        <v>410.49</v>
      </c>
      <c r="C579">
        <v>1.61</v>
      </c>
      <c r="D579">
        <f t="shared" si="76"/>
        <v>-4.2000000000000037E-2</v>
      </c>
      <c r="E579">
        <f t="shared" si="77"/>
        <v>2.6133025816802631</v>
      </c>
      <c r="F579">
        <f t="shared" si="78"/>
        <v>0.20682587603184974</v>
      </c>
      <c r="G579">
        <f t="shared" si="79"/>
        <v>6.8979772831893058</v>
      </c>
      <c r="H579">
        <f t="shared" si="80"/>
        <v>-1.5699999999999932</v>
      </c>
      <c r="M579">
        <f t="shared" si="81"/>
        <v>7.3317336186613624E-2</v>
      </c>
      <c r="N579">
        <f t="shared" si="82"/>
        <v>-6558.4768962691578</v>
      </c>
      <c r="O579">
        <f t="shared" si="83"/>
        <v>-2.5276999999999306</v>
      </c>
    </row>
    <row r="580" spans="1:15" x14ac:dyDescent="0.25">
      <c r="A580">
        <v>217</v>
      </c>
      <c r="B580">
        <v>408.92</v>
      </c>
      <c r="C580">
        <v>1.5680000000000001</v>
      </c>
      <c r="D580">
        <f t="shared" ref="D580:D643" si="84">C581-C580</f>
        <v>-3.9000000000000146E-2</v>
      </c>
      <c r="E580">
        <f t="shared" ref="E580:E643" si="85">LOG(B580)</f>
        <v>2.6116383521225046</v>
      </c>
      <c r="F580">
        <f t="shared" ref="F580:F643" si="86">LOG(C580)</f>
        <v>0.19534605834841964</v>
      </c>
      <c r="G580">
        <f t="shared" ref="G580:G643" si="87">(F581-F580)/(E581-E580)</f>
        <v>6.3845820656690826</v>
      </c>
      <c r="H580">
        <f t="shared" ref="H580:H643" si="88">B581-B580</f>
        <v>-1.6100000000000136</v>
      </c>
      <c r="M580">
        <f t="shared" ref="M580:M643" si="89">$K$39*((1-COS(RADIANS(A580))+($K$39/$K$38)*(1-SQRT(1-(($K$39/$K$38)^2)*SIN(RADIANS(A580))))))</f>
        <v>7.2887513074394353E-2</v>
      </c>
      <c r="N580">
        <f t="shared" ref="N580:N643" si="90">$K$39*($K$41^2)*((SIN(RADIANS(A580))))+($K$40/2)*(SIN(2*RADIANS(A580)))</f>
        <v>-6715.0222013820703</v>
      </c>
      <c r="O580">
        <f t="shared" ref="O580:O643" si="91">(C580*100000)*((B581/100000)-(B580/100000))</f>
        <v>-2.524480000000104</v>
      </c>
    </row>
    <row r="581" spans="1:15" x14ac:dyDescent="0.25">
      <c r="A581">
        <v>218</v>
      </c>
      <c r="B581">
        <v>407.31</v>
      </c>
      <c r="C581">
        <v>1.5289999999999999</v>
      </c>
      <c r="D581">
        <f t="shared" si="84"/>
        <v>-3.7999999999999812E-2</v>
      </c>
      <c r="E581">
        <f t="shared" si="85"/>
        <v>2.6099250727216621</v>
      </c>
      <c r="F581">
        <f t="shared" si="86"/>
        <v>0.1844074854123201</v>
      </c>
      <c r="G581">
        <f t="shared" si="87"/>
        <v>6.1999695201811909</v>
      </c>
      <c r="H581">
        <f t="shared" si="88"/>
        <v>-1.6499999999999773</v>
      </c>
      <c r="M581">
        <f t="shared" si="89"/>
        <v>7.2447888333540419E-2</v>
      </c>
      <c r="N581">
        <f t="shared" si="90"/>
        <v>-6869.5221764673342</v>
      </c>
      <c r="O581">
        <f t="shared" si="91"/>
        <v>-2.5228499999998708</v>
      </c>
    </row>
    <row r="582" spans="1:15" x14ac:dyDescent="0.25">
      <c r="A582">
        <v>219</v>
      </c>
      <c r="B582">
        <v>405.66</v>
      </c>
      <c r="C582">
        <v>1.4910000000000001</v>
      </c>
      <c r="D582">
        <f t="shared" si="84"/>
        <v>-3.8000000000000034E-2</v>
      </c>
      <c r="E582">
        <f t="shared" si="85"/>
        <v>2.6081621863197615</v>
      </c>
      <c r="F582">
        <f t="shared" si="86"/>
        <v>0.17347764345299457</v>
      </c>
      <c r="G582">
        <f t="shared" si="87"/>
        <v>6.1475430652517007</v>
      </c>
      <c r="H582">
        <f t="shared" si="88"/>
        <v>-1.7000000000000455</v>
      </c>
      <c r="M582">
        <f t="shared" si="89"/>
        <v>7.1998595703097079E-2</v>
      </c>
      <c r="N582">
        <f t="shared" si="90"/>
        <v>-7021.9297605650036</v>
      </c>
      <c r="O582">
        <f t="shared" si="91"/>
        <v>-2.5347000000000777</v>
      </c>
    </row>
    <row r="583" spans="1:15" x14ac:dyDescent="0.25">
      <c r="A583">
        <v>220</v>
      </c>
      <c r="B583">
        <v>403.96</v>
      </c>
      <c r="C583">
        <v>1.4530000000000001</v>
      </c>
      <c r="D583">
        <f t="shared" si="84"/>
        <v>-2.5000000000000133E-2</v>
      </c>
      <c r="E583">
        <f t="shared" si="85"/>
        <v>2.606338363528125</v>
      </c>
      <c r="F583">
        <f t="shared" si="86"/>
        <v>0.16226561429802155</v>
      </c>
      <c r="G583">
        <f t="shared" si="87"/>
        <v>4.020589634530694</v>
      </c>
      <c r="H583">
        <f t="shared" si="88"/>
        <v>-1.7399999999999523</v>
      </c>
      <c r="M583">
        <f t="shared" si="89"/>
        <v>7.1539771866179477E-2</v>
      </c>
      <c r="N583">
        <f t="shared" si="90"/>
        <v>-7172.1985299168327</v>
      </c>
      <c r="O583">
        <f t="shared" si="91"/>
        <v>-2.5282199999999828</v>
      </c>
    </row>
    <row r="584" spans="1:15" x14ac:dyDescent="0.25">
      <c r="A584">
        <v>221</v>
      </c>
      <c r="B584">
        <v>402.22</v>
      </c>
      <c r="C584">
        <v>1.4279999999999999</v>
      </c>
      <c r="D584">
        <f t="shared" si="84"/>
        <v>-1.8000000000000016E-2</v>
      </c>
      <c r="E584">
        <f t="shared" si="85"/>
        <v>2.6044636616701857</v>
      </c>
      <c r="F584">
        <f t="shared" si="86"/>
        <v>0.15472820744015556</v>
      </c>
      <c r="G584">
        <f t="shared" si="87"/>
        <v>2.8440576578975731</v>
      </c>
      <c r="H584">
        <f t="shared" si="88"/>
        <v>-1.7900000000000205</v>
      </c>
      <c r="M584">
        <f t="shared" si="89"/>
        <v>7.1071556408539474E-2</v>
      </c>
      <c r="N584">
        <f t="shared" si="90"/>
        <v>-7320.2827121061491</v>
      </c>
      <c r="O584">
        <f t="shared" si="91"/>
        <v>-2.5561200000000546</v>
      </c>
    </row>
    <row r="585" spans="1:15" x14ac:dyDescent="0.25">
      <c r="A585">
        <v>222</v>
      </c>
      <c r="B585">
        <v>400.43</v>
      </c>
      <c r="C585">
        <v>1.41</v>
      </c>
      <c r="D585">
        <f t="shared" si="84"/>
        <v>-1.2999999999999901E-2</v>
      </c>
      <c r="E585">
        <f t="shared" si="85"/>
        <v>2.6025266071349242</v>
      </c>
      <c r="F585">
        <f t="shared" si="86"/>
        <v>0.14921911265537988</v>
      </c>
      <c r="G585">
        <f t="shared" si="87"/>
        <v>2.0332951576120308</v>
      </c>
      <c r="H585">
        <f t="shared" si="88"/>
        <v>-1.8199999999999932</v>
      </c>
      <c r="M585">
        <f t="shared" si="89"/>
        <v>7.0594091776248147E-2</v>
      </c>
      <c r="N585">
        <f t="shared" si="90"/>
        <v>-7466.1371999994417</v>
      </c>
      <c r="O585">
        <f t="shared" si="91"/>
        <v>-2.5661999999999248</v>
      </c>
    </row>
    <row r="586" spans="1:15" x14ac:dyDescent="0.25">
      <c r="A586">
        <v>223</v>
      </c>
      <c r="B586">
        <v>398.61</v>
      </c>
      <c r="C586">
        <v>1.397</v>
      </c>
      <c r="D586">
        <f t="shared" si="84"/>
        <v>-1.1000000000000121E-2</v>
      </c>
      <c r="E586">
        <f t="shared" si="85"/>
        <v>2.6005481897240834</v>
      </c>
      <c r="F586">
        <f t="shared" si="86"/>
        <v>0.14519640611418191</v>
      </c>
      <c r="G586">
        <f t="shared" si="87"/>
        <v>1.6811157581416931</v>
      </c>
      <c r="H586">
        <f t="shared" si="88"/>
        <v>-1.8700000000000045</v>
      </c>
      <c r="M586">
        <f t="shared" si="89"/>
        <v>7.0107523232506713E-2</v>
      </c>
      <c r="N586">
        <f t="shared" si="90"/>
        <v>-7609.7175654855191</v>
      </c>
      <c r="O586">
        <f t="shared" si="91"/>
        <v>-2.6123899999999955</v>
      </c>
    </row>
    <row r="587" spans="1:15" x14ac:dyDescent="0.25">
      <c r="A587">
        <v>224</v>
      </c>
      <c r="B587">
        <v>396.74</v>
      </c>
      <c r="C587">
        <v>1.3859999999999999</v>
      </c>
      <c r="D587">
        <f t="shared" si="84"/>
        <v>-1.1999999999999789E-2</v>
      </c>
      <c r="E587">
        <f t="shared" si="85"/>
        <v>2.598505988988193</v>
      </c>
      <c r="F587">
        <f t="shared" si="86"/>
        <v>0.14176323027578791</v>
      </c>
      <c r="G587">
        <f t="shared" si="87"/>
        <v>1.8018972266182653</v>
      </c>
      <c r="H587">
        <f t="shared" si="88"/>
        <v>-1.910000000000025</v>
      </c>
      <c r="M587">
        <f t="shared" si="89"/>
        <v>6.9611998813598766E-2</v>
      </c>
      <c r="N587">
        <f t="shared" si="90"/>
        <v>-7750.9800730080733</v>
      </c>
      <c r="O587">
        <f t="shared" si="91"/>
        <v>-2.6472600000000268</v>
      </c>
    </row>
    <row r="588" spans="1:15" x14ac:dyDescent="0.25">
      <c r="A588">
        <v>225</v>
      </c>
      <c r="B588">
        <v>394.83</v>
      </c>
      <c r="C588">
        <v>1.3740000000000001</v>
      </c>
      <c r="D588">
        <f t="shared" si="84"/>
        <v>-9.000000000000119E-3</v>
      </c>
      <c r="E588">
        <f t="shared" si="85"/>
        <v>2.5964101438442699</v>
      </c>
      <c r="F588">
        <f t="shared" si="86"/>
        <v>0.13798673272353165</v>
      </c>
      <c r="G588">
        <f t="shared" si="87"/>
        <v>1.3205532488771463</v>
      </c>
      <c r="H588">
        <f t="shared" si="88"/>
        <v>-1.9599999999999795</v>
      </c>
      <c r="M588">
        <f t="shared" si="89"/>
        <v>6.9107669283997183E-2</v>
      </c>
      <c r="N588">
        <f t="shared" si="90"/>
        <v>-7889.8816928874048</v>
      </c>
      <c r="O588">
        <f t="shared" si="91"/>
        <v>-2.6930399999999759</v>
      </c>
    </row>
    <row r="589" spans="1:15" x14ac:dyDescent="0.25">
      <c r="A589">
        <v>226</v>
      </c>
      <c r="B589">
        <v>392.87</v>
      </c>
      <c r="C589">
        <v>1.365</v>
      </c>
      <c r="D589">
        <f t="shared" si="84"/>
        <v>-1.2999999999999901E-2</v>
      </c>
      <c r="E589">
        <f t="shared" si="85"/>
        <v>2.5942488668573831</v>
      </c>
      <c r="F589">
        <f t="shared" si="86"/>
        <v>0.13513265137677483</v>
      </c>
      <c r="G589">
        <f t="shared" si="87"/>
        <v>1.8844324413326867</v>
      </c>
      <c r="H589">
        <f t="shared" si="88"/>
        <v>-1.9900000000000091</v>
      </c>
      <c r="M589">
        <f t="shared" si="89"/>
        <v>6.8594688090638803E-2</v>
      </c>
      <c r="N589">
        <f t="shared" si="90"/>
        <v>-8026.3801144274166</v>
      </c>
      <c r="O589">
        <f t="shared" si="91"/>
        <v>-2.7163500000000882</v>
      </c>
    </row>
    <row r="590" spans="1:15" x14ac:dyDescent="0.25">
      <c r="A590">
        <v>227</v>
      </c>
      <c r="B590">
        <v>390.88</v>
      </c>
      <c r="C590">
        <v>1.3520000000000001</v>
      </c>
      <c r="D590">
        <f t="shared" si="84"/>
        <v>-1.0000000000000009E-2</v>
      </c>
      <c r="E590">
        <f t="shared" si="85"/>
        <v>2.5920434496293616</v>
      </c>
      <c r="F590">
        <f t="shared" si="86"/>
        <v>0.13097669160561715</v>
      </c>
      <c r="G590">
        <f t="shared" si="87"/>
        <v>1.4187697462510622</v>
      </c>
      <c r="H590">
        <f t="shared" si="88"/>
        <v>-2.0400000000000205</v>
      </c>
      <c r="M590">
        <f t="shared" si="89"/>
        <v>6.8073211316381207E-2</v>
      </c>
      <c r="N590">
        <f t="shared" si="90"/>
        <v>-8160.4337588037324</v>
      </c>
      <c r="O590">
        <f t="shared" si="91"/>
        <v>-2.7580799999999792</v>
      </c>
    </row>
    <row r="591" spans="1:15" x14ac:dyDescent="0.25">
      <c r="A591">
        <v>228</v>
      </c>
      <c r="B591">
        <v>388.84</v>
      </c>
      <c r="C591">
        <v>1.3420000000000001</v>
      </c>
      <c r="D591">
        <f t="shared" si="84"/>
        <v>-1.8000000000000016E-2</v>
      </c>
      <c r="E591">
        <f t="shared" si="85"/>
        <v>2.5897709344582682</v>
      </c>
      <c r="F591">
        <f t="shared" si="86"/>
        <v>0.12775251583297328</v>
      </c>
      <c r="G591">
        <f t="shared" si="87"/>
        <v>2.5176327745641292</v>
      </c>
      <c r="H591">
        <f t="shared" si="88"/>
        <v>-2.0799999999999841</v>
      </c>
      <c r="M591">
        <f t="shared" si="89"/>
        <v>6.7543397632654878E-2</v>
      </c>
      <c r="N591">
        <f t="shared" si="90"/>
        <v>-8292.0017917291298</v>
      </c>
      <c r="O591">
        <f t="shared" si="91"/>
        <v>-2.7913599999999517</v>
      </c>
    </row>
    <row r="592" spans="1:15" x14ac:dyDescent="0.25">
      <c r="A592">
        <v>229</v>
      </c>
      <c r="B592">
        <v>386.76</v>
      </c>
      <c r="C592">
        <v>1.3240000000000001</v>
      </c>
      <c r="D592">
        <f t="shared" si="84"/>
        <v>-1.2000000000000011E-2</v>
      </c>
      <c r="E592">
        <f t="shared" si="85"/>
        <v>2.5874415515599591</v>
      </c>
      <c r="F592">
        <f t="shared" si="86"/>
        <v>0.12188798510368115</v>
      </c>
      <c r="G592">
        <f t="shared" si="87"/>
        <v>1.6486639344731016</v>
      </c>
      <c r="H592">
        <f t="shared" si="88"/>
        <v>-2.1299999999999955</v>
      </c>
      <c r="M592">
        <f t="shared" si="89"/>
        <v>6.7005408251325685E-2</v>
      </c>
      <c r="N592">
        <f t="shared" si="90"/>
        <v>-8421.0441358923435</v>
      </c>
      <c r="O592">
        <f t="shared" si="91"/>
        <v>-2.8201200000000184</v>
      </c>
    </row>
    <row r="593" spans="1:15" x14ac:dyDescent="0.25">
      <c r="A593">
        <v>230</v>
      </c>
      <c r="B593">
        <v>384.63</v>
      </c>
      <c r="C593">
        <v>1.3120000000000001</v>
      </c>
      <c r="D593">
        <f t="shared" si="84"/>
        <v>-9.000000000000119E-3</v>
      </c>
      <c r="E593">
        <f t="shared" si="85"/>
        <v>2.5850431549059416</v>
      </c>
      <c r="F593">
        <f t="shared" si="86"/>
        <v>0.11793383503964149</v>
      </c>
      <c r="G593">
        <f t="shared" si="87"/>
        <v>1.2222769302832295</v>
      </c>
      <c r="H593">
        <f t="shared" si="88"/>
        <v>-2.1599999999999682</v>
      </c>
      <c r="M593">
        <f t="shared" si="89"/>
        <v>6.6459406875781529E-2</v>
      </c>
      <c r="N593">
        <f t="shared" si="90"/>
        <v>-8547.5214831665271</v>
      </c>
      <c r="O593">
        <f t="shared" si="91"/>
        <v>-2.8339199999999551</v>
      </c>
    </row>
    <row r="594" spans="1:15" x14ac:dyDescent="0.25">
      <c r="A594">
        <v>231</v>
      </c>
      <c r="B594">
        <v>382.47</v>
      </c>
      <c r="C594">
        <v>1.3029999999999999</v>
      </c>
      <c r="D594">
        <f t="shared" si="84"/>
        <v>1.0000000000001119E-3</v>
      </c>
      <c r="E594">
        <f t="shared" si="85"/>
        <v>2.5825973758414835</v>
      </c>
      <c r="F594">
        <f t="shared" si="86"/>
        <v>0.11494441571258467</v>
      </c>
      <c r="G594">
        <f t="shared" si="87"/>
        <v>-0.13238425313707536</v>
      </c>
      <c r="H594">
        <f t="shared" si="88"/>
        <v>-2.2100000000000364</v>
      </c>
      <c r="M594">
        <f t="shared" si="89"/>
        <v>6.5905559651258341E-2</v>
      </c>
      <c r="N594">
        <f t="shared" si="90"/>
        <v>-8671.3953065835849</v>
      </c>
      <c r="O594">
        <f t="shared" si="91"/>
        <v>-2.879630000000077</v>
      </c>
    </row>
    <row r="595" spans="1:15" x14ac:dyDescent="0.25">
      <c r="A595">
        <v>232</v>
      </c>
      <c r="B595">
        <v>380.26</v>
      </c>
      <c r="C595">
        <v>1.304</v>
      </c>
      <c r="D595">
        <f t="shared" si="84"/>
        <v>-1.0000000000001119E-3</v>
      </c>
      <c r="E595">
        <f t="shared" si="85"/>
        <v>2.5800806438630075</v>
      </c>
      <c r="F595">
        <f t="shared" si="86"/>
        <v>0.11527759139590141</v>
      </c>
      <c r="G595">
        <f t="shared" si="87"/>
        <v>0.12927039367916737</v>
      </c>
      <c r="H595">
        <f t="shared" si="88"/>
        <v>-2.25</v>
      </c>
      <c r="M595">
        <f t="shared" si="89"/>
        <v>6.5344035114420052E-2</v>
      </c>
      <c r="N595">
        <f t="shared" si="90"/>
        <v>-8792.6278720707669</v>
      </c>
      <c r="O595">
        <f t="shared" si="91"/>
        <v>-2.9339999999999935</v>
      </c>
    </row>
    <row r="596" spans="1:15" x14ac:dyDescent="0.25">
      <c r="A596">
        <v>233</v>
      </c>
      <c r="B596">
        <v>378.01</v>
      </c>
      <c r="C596">
        <v>1.3029999999999999</v>
      </c>
      <c r="D596">
        <f t="shared" si="84"/>
        <v>8.0000000000000071E-3</v>
      </c>
      <c r="E596">
        <f t="shared" si="85"/>
        <v>2.5775032889572613</v>
      </c>
      <c r="F596">
        <f t="shared" si="86"/>
        <v>0.11494441571258467</v>
      </c>
      <c r="G596">
        <f t="shared" si="87"/>
        <v>-1.0073137042364284</v>
      </c>
      <c r="H596">
        <f t="shared" si="88"/>
        <v>-2.2899999999999636</v>
      </c>
      <c r="M596">
        <f t="shared" si="89"/>
        <v>6.477500414220802E-2</v>
      </c>
      <c r="N596">
        <f t="shared" si="90"/>
        <v>-8911.1822499459158</v>
      </c>
      <c r="O596">
        <f t="shared" si="91"/>
        <v>-2.9838699999999099</v>
      </c>
    </row>
    <row r="597" spans="1:15" x14ac:dyDescent="0.25">
      <c r="A597">
        <v>234</v>
      </c>
      <c r="B597">
        <v>375.72</v>
      </c>
      <c r="C597">
        <v>1.3109999999999999</v>
      </c>
      <c r="D597">
        <f t="shared" si="84"/>
        <v>8.0000000000000071E-3</v>
      </c>
      <c r="E597">
        <f t="shared" si="85"/>
        <v>2.5748643136645399</v>
      </c>
      <c r="F597">
        <f t="shared" si="86"/>
        <v>0.11760269169008426</v>
      </c>
      <c r="G597">
        <f t="shared" si="87"/>
        <v>-0.97796621317990529</v>
      </c>
      <c r="H597">
        <f t="shared" si="88"/>
        <v>-2.3300000000000409</v>
      </c>
      <c r="M597">
        <f t="shared" si="89"/>
        <v>6.4198639899974916E-2</v>
      </c>
      <c r="N597">
        <f t="shared" si="90"/>
        <v>-9027.022326167953</v>
      </c>
      <c r="O597">
        <f t="shared" si="91"/>
        <v>-3.0546300000000528</v>
      </c>
    </row>
    <row r="598" spans="1:15" x14ac:dyDescent="0.25">
      <c r="A598">
        <v>235</v>
      </c>
      <c r="B598">
        <v>373.39</v>
      </c>
      <c r="C598">
        <v>1.319</v>
      </c>
      <c r="D598">
        <f t="shared" si="84"/>
        <v>4.0000000000000036E-3</v>
      </c>
      <c r="E598">
        <f t="shared" si="85"/>
        <v>2.5721626826463373</v>
      </c>
      <c r="F598">
        <f t="shared" si="86"/>
        <v>0.12024479554636527</v>
      </c>
      <c r="G598">
        <f t="shared" si="87"/>
        <v>-0.47554311152021039</v>
      </c>
      <c r="H598">
        <f t="shared" si="88"/>
        <v>-2.3700000000000045</v>
      </c>
      <c r="M598">
        <f t="shared" si="89"/>
        <v>6.3615117788919165E-2</v>
      </c>
      <c r="N598">
        <f t="shared" si="90"/>
        <v>-9140.1128133390157</v>
      </c>
      <c r="O598">
        <f t="shared" si="91"/>
        <v>-3.1260300000000258</v>
      </c>
    </row>
    <row r="599" spans="1:15" x14ac:dyDescent="0.25">
      <c r="A599">
        <v>236</v>
      </c>
      <c r="B599">
        <v>371.02</v>
      </c>
      <c r="C599">
        <v>1.323</v>
      </c>
      <c r="D599">
        <f t="shared" si="84"/>
        <v>0</v>
      </c>
      <c r="E599">
        <f t="shared" si="85"/>
        <v>2.5693973210854648</v>
      </c>
      <c r="F599">
        <f t="shared" si="86"/>
        <v>0.12155984418750096</v>
      </c>
      <c r="G599">
        <f t="shared" si="87"/>
        <v>0</v>
      </c>
      <c r="H599">
        <f t="shared" si="88"/>
        <v>-2.4099999999999682</v>
      </c>
      <c r="M599">
        <f t="shared" si="89"/>
        <v>6.3024615392835395E-2</v>
      </c>
      <c r="N599">
        <f t="shared" si="90"/>
        <v>-9250.419261455072</v>
      </c>
      <c r="O599">
        <f t="shared" si="91"/>
        <v>-3.1884299999999413</v>
      </c>
    </row>
    <row r="600" spans="1:15" x14ac:dyDescent="0.25">
      <c r="A600">
        <v>237</v>
      </c>
      <c r="B600">
        <v>368.61</v>
      </c>
      <c r="C600">
        <v>1.323</v>
      </c>
      <c r="D600">
        <f t="shared" si="84"/>
        <v>4.0000000000000036E-3</v>
      </c>
      <c r="E600">
        <f t="shared" si="85"/>
        <v>2.5665671129934964</v>
      </c>
      <c r="F600">
        <f t="shared" si="86"/>
        <v>0.12155984418750096</v>
      </c>
      <c r="G600">
        <f t="shared" si="87"/>
        <v>-0.45268715283630923</v>
      </c>
      <c r="H600">
        <f t="shared" si="88"/>
        <v>-2.4499999999999886</v>
      </c>
      <c r="M600">
        <f t="shared" si="89"/>
        <v>6.2427312424197252E-2</v>
      </c>
      <c r="N600">
        <f t="shared" si="90"/>
        <v>-9357.908068401568</v>
      </c>
      <c r="O600">
        <f t="shared" si="91"/>
        <v>-3.2413500000000286</v>
      </c>
    </row>
    <row r="601" spans="1:15" x14ac:dyDescent="0.25">
      <c r="A601">
        <v>238</v>
      </c>
      <c r="B601">
        <v>366.16</v>
      </c>
      <c r="C601">
        <v>1.327</v>
      </c>
      <c r="D601">
        <f t="shared" si="84"/>
        <v>1.0000000000001119E-3</v>
      </c>
      <c r="E601">
        <f t="shared" si="85"/>
        <v>2.5636708994192432</v>
      </c>
      <c r="F601">
        <f t="shared" si="86"/>
        <v>0.1228709228644355</v>
      </c>
      <c r="G601">
        <f t="shared" si="87"/>
        <v>-0.10995362409302864</v>
      </c>
      <c r="H601">
        <f t="shared" si="88"/>
        <v>-2.5</v>
      </c>
      <c r="M601">
        <f t="shared" si="89"/>
        <v>6.1823390669588522E-2</v>
      </c>
      <c r="N601">
        <f t="shared" si="90"/>
        <v>-9462.5464901910691</v>
      </c>
      <c r="O601">
        <f t="shared" si="91"/>
        <v>-3.3174999999999799</v>
      </c>
    </row>
    <row r="602" spans="1:15" x14ac:dyDescent="0.25">
      <c r="A602">
        <v>239</v>
      </c>
      <c r="B602">
        <v>363.66</v>
      </c>
      <c r="C602">
        <v>1.3280000000000001</v>
      </c>
      <c r="D602">
        <f t="shared" si="84"/>
        <v>6.0000000000000053E-3</v>
      </c>
      <c r="E602">
        <f t="shared" si="85"/>
        <v>2.5606955343936537</v>
      </c>
      <c r="F602">
        <f t="shared" si="86"/>
        <v>0.12319807503199871</v>
      </c>
      <c r="G602">
        <f t="shared" si="87"/>
        <v>-0.64570454343743222</v>
      </c>
      <c r="H602">
        <f t="shared" si="88"/>
        <v>-2.5300000000000296</v>
      </c>
      <c r="M602">
        <f t="shared" si="89"/>
        <v>6.1213033934499332E-2</v>
      </c>
      <c r="N602">
        <f t="shared" si="90"/>
        <v>-9564.3026509396295</v>
      </c>
      <c r="O602">
        <f t="shared" si="91"/>
        <v>-3.3598400000000312</v>
      </c>
    </row>
    <row r="603" spans="1:15" x14ac:dyDescent="0.25">
      <c r="A603">
        <v>240</v>
      </c>
      <c r="B603">
        <v>361.13</v>
      </c>
      <c r="C603">
        <v>1.3340000000000001</v>
      </c>
      <c r="D603">
        <f t="shared" si="84"/>
        <v>6.9999999999998952E-3</v>
      </c>
      <c r="E603">
        <f t="shared" si="85"/>
        <v>2.5576635678875652</v>
      </c>
      <c r="F603">
        <f t="shared" si="86"/>
        <v>0.12515582958053018</v>
      </c>
      <c r="G603">
        <f t="shared" si="87"/>
        <v>-0.73280047786757063</v>
      </c>
      <c r="H603">
        <f t="shared" si="88"/>
        <v>-2.5699999999999932</v>
      </c>
      <c r="M603">
        <f t="shared" si="89"/>
        <v>6.0596427987503934E-2</v>
      </c>
      <c r="N603">
        <f t="shared" si="90"/>
        <v>-9663.1455525789625</v>
      </c>
      <c r="O603">
        <f t="shared" si="91"/>
        <v>-3.4283800000000038</v>
      </c>
    </row>
    <row r="604" spans="1:15" x14ac:dyDescent="0.25">
      <c r="A604">
        <v>241</v>
      </c>
      <c r="B604">
        <v>358.56</v>
      </c>
      <c r="C604">
        <v>1.341</v>
      </c>
      <c r="D604">
        <f t="shared" si="84"/>
        <v>8.0000000000000071E-3</v>
      </c>
      <c r="E604">
        <f t="shared" si="85"/>
        <v>2.5545618391909861</v>
      </c>
      <c r="F604">
        <f t="shared" si="86"/>
        <v>0.1274287778515989</v>
      </c>
      <c r="G604">
        <f t="shared" si="87"/>
        <v>-0.81415081087983743</v>
      </c>
      <c r="H604">
        <f t="shared" si="88"/>
        <v>-2.6100000000000136</v>
      </c>
      <c r="M604">
        <f t="shared" si="89"/>
        <v>5.9973760503836904E-2</v>
      </c>
      <c r="N604">
        <f t="shared" si="90"/>
        <v>-9759.0450843013659</v>
      </c>
      <c r="O604">
        <f t="shared" si="91"/>
        <v>-3.5000100000000343</v>
      </c>
    </row>
    <row r="605" spans="1:15" x14ac:dyDescent="0.25">
      <c r="A605">
        <v>242</v>
      </c>
      <c r="B605">
        <v>355.95</v>
      </c>
      <c r="C605">
        <v>1.349</v>
      </c>
      <c r="D605">
        <f t="shared" si="84"/>
        <v>-9.9999999999988987E-4</v>
      </c>
      <c r="E605">
        <f t="shared" si="85"/>
        <v>2.5513889972730204</v>
      </c>
      <c r="F605">
        <f t="shared" si="86"/>
        <v>0.13001194967190424</v>
      </c>
      <c r="G605">
        <f t="shared" si="87"/>
        <v>9.9236290785031031E-2</v>
      </c>
      <c r="H605">
        <f t="shared" si="88"/>
        <v>-2.6499999999999773</v>
      </c>
      <c r="M605">
        <f t="shared" si="89"/>
        <v>5.9345221008385046E-2</v>
      </c>
      <c r="N605">
        <f t="shared" si="90"/>
        <v>-9851.9720317345564</v>
      </c>
      <c r="O605">
        <f t="shared" si="91"/>
        <v>-3.5748499999999481</v>
      </c>
    </row>
    <row r="606" spans="1:15" x14ac:dyDescent="0.25">
      <c r="A606">
        <v>243</v>
      </c>
      <c r="B606">
        <v>353.3</v>
      </c>
      <c r="C606">
        <v>1.3480000000000001</v>
      </c>
      <c r="D606">
        <f t="shared" si="84"/>
        <v>-8.0000000000000071E-3</v>
      </c>
      <c r="E606">
        <f t="shared" si="85"/>
        <v>2.5481436374348454</v>
      </c>
      <c r="F606">
        <f t="shared" si="86"/>
        <v>0.12968989219930105</v>
      </c>
      <c r="G606">
        <f t="shared" si="87"/>
        <v>0.778797853280769</v>
      </c>
      <c r="H606">
        <f t="shared" si="88"/>
        <v>-2.6899999999999977</v>
      </c>
      <c r="M606">
        <f t="shared" si="89"/>
        <v>5.8711000818111696E-2</v>
      </c>
      <c r="N606">
        <f t="shared" si="90"/>
        <v>-9941.898085843668</v>
      </c>
      <c r="O606">
        <f t="shared" si="91"/>
        <v>-3.6261199999999785</v>
      </c>
    </row>
    <row r="607" spans="1:15" x14ac:dyDescent="0.25">
      <c r="A607">
        <v>244</v>
      </c>
      <c r="B607">
        <v>350.61</v>
      </c>
      <c r="C607">
        <v>1.34</v>
      </c>
      <c r="D607">
        <f t="shared" si="84"/>
        <v>-8.0000000000000071E-3</v>
      </c>
      <c r="E607">
        <f t="shared" si="85"/>
        <v>2.5448242987597278</v>
      </c>
      <c r="F607">
        <f t="shared" si="86"/>
        <v>0.12710479836480765</v>
      </c>
      <c r="G607">
        <f t="shared" si="87"/>
        <v>0.76886508950810872</v>
      </c>
      <c r="H607">
        <f t="shared" si="88"/>
        <v>-2.7200000000000273</v>
      </c>
      <c r="M607">
        <f t="shared" si="89"/>
        <v>5.807129298393144E-2</v>
      </c>
      <c r="N607">
        <f t="shared" si="90"/>
        <v>-10028.795851557577</v>
      </c>
      <c r="O607">
        <f t="shared" si="91"/>
        <v>-3.6448000000000307</v>
      </c>
    </row>
    <row r="608" spans="1:15" x14ac:dyDescent="0.25">
      <c r="A608">
        <v>245</v>
      </c>
      <c r="B608">
        <v>347.89</v>
      </c>
      <c r="C608">
        <v>1.3320000000000001</v>
      </c>
      <c r="D608">
        <f t="shared" si="84"/>
        <v>-1.0000000000001119E-3</v>
      </c>
      <c r="E608">
        <f t="shared" si="85"/>
        <v>2.5414419452545256</v>
      </c>
      <c r="F608">
        <f t="shared" si="86"/>
        <v>0.12450422483428228</v>
      </c>
      <c r="G608">
        <f t="shared" si="87"/>
        <v>9.39477262205453E-2</v>
      </c>
      <c r="H608">
        <f t="shared" si="88"/>
        <v>-2.7699999999999818</v>
      </c>
      <c r="M608">
        <f t="shared" si="89"/>
        <v>5.7426292232052416E-2</v>
      </c>
      <c r="N608">
        <f t="shared" si="90"/>
        <v>-10112.638856117044</v>
      </c>
      <c r="O608">
        <f t="shared" si="91"/>
        <v>-3.6896399999999812</v>
      </c>
    </row>
    <row r="609" spans="1:15" x14ac:dyDescent="0.25">
      <c r="A609">
        <v>246</v>
      </c>
      <c r="B609">
        <v>345.12</v>
      </c>
      <c r="C609">
        <v>1.331</v>
      </c>
      <c r="D609">
        <f t="shared" si="84"/>
        <v>-4.0000000000000036E-3</v>
      </c>
      <c r="E609">
        <f t="shared" si="85"/>
        <v>2.5379701277584696</v>
      </c>
      <c r="F609">
        <f t="shared" si="86"/>
        <v>0.12417805547467511</v>
      </c>
      <c r="G609">
        <f t="shared" si="87"/>
        <v>0.36947044898680459</v>
      </c>
      <c r="H609">
        <f t="shared" si="88"/>
        <v>-2.8000000000000114</v>
      </c>
      <c r="M609">
        <f t="shared" si="89"/>
        <v>5.6776194904804247E-2</v>
      </c>
      <c r="N609">
        <f t="shared" si="90"/>
        <v>-10193.40155714203</v>
      </c>
      <c r="O609">
        <f t="shared" si="91"/>
        <v>-3.7268000000000328</v>
      </c>
    </row>
    <row r="610" spans="1:15" x14ac:dyDescent="0.25">
      <c r="A610">
        <v>247</v>
      </c>
      <c r="B610">
        <v>342.32</v>
      </c>
      <c r="C610">
        <v>1.327</v>
      </c>
      <c r="D610">
        <f t="shared" si="84"/>
        <v>-4.0000000000000036E-3</v>
      </c>
      <c r="E610">
        <f t="shared" si="85"/>
        <v>2.5344322734758764</v>
      </c>
      <c r="F610">
        <f t="shared" si="86"/>
        <v>0.1228709228644355</v>
      </c>
      <c r="G610">
        <f t="shared" si="87"/>
        <v>0.36365443151166305</v>
      </c>
      <c r="H610">
        <f t="shared" si="88"/>
        <v>-2.8299999999999841</v>
      </c>
      <c r="M610">
        <f t="shared" si="89"/>
        <v>5.6121198900968963E-2</v>
      </c>
      <c r="N610">
        <f t="shared" si="90"/>
        <v>-10271.05935041583</v>
      </c>
      <c r="O610">
        <f t="shared" si="91"/>
        <v>-3.7554099999999688</v>
      </c>
    </row>
    <row r="611" spans="1:15" x14ac:dyDescent="0.25">
      <c r="A611">
        <v>248</v>
      </c>
      <c r="B611">
        <v>339.49</v>
      </c>
      <c r="C611">
        <v>1.323</v>
      </c>
      <c r="D611">
        <f t="shared" si="84"/>
        <v>0</v>
      </c>
      <c r="E611">
        <f t="shared" si="85"/>
        <v>2.5308269862489765</v>
      </c>
      <c r="F611">
        <f t="shared" si="86"/>
        <v>0.12155984418750096</v>
      </c>
      <c r="G611">
        <f t="shared" si="87"/>
        <v>0</v>
      </c>
      <c r="H611">
        <f t="shared" si="88"/>
        <v>-2.8799999999999955</v>
      </c>
      <c r="M611">
        <f t="shared" si="89"/>
        <v>5.5461503615633685E-2</v>
      </c>
      <c r="N611">
        <f t="shared" si="90"/>
        <v>-10345.58857738352</v>
      </c>
      <c r="O611">
        <f t="shared" si="91"/>
        <v>-3.8102399999999776</v>
      </c>
    </row>
    <row r="612" spans="1:15" x14ac:dyDescent="0.25">
      <c r="A612">
        <v>249</v>
      </c>
      <c r="B612">
        <v>336.61</v>
      </c>
      <c r="C612">
        <v>1.323</v>
      </c>
      <c r="D612">
        <f t="shared" si="84"/>
        <v>0</v>
      </c>
      <c r="E612">
        <f t="shared" si="85"/>
        <v>2.5271270138391762</v>
      </c>
      <c r="F612">
        <f t="shared" si="86"/>
        <v>0.12155984418750096</v>
      </c>
      <c r="G612">
        <f t="shared" si="87"/>
        <v>0</v>
      </c>
      <c r="H612">
        <f t="shared" si="88"/>
        <v>-2.9000000000000341</v>
      </c>
      <c r="M612">
        <f t="shared" si="89"/>
        <v>5.4797309879582756E-2</v>
      </c>
      <c r="N612">
        <f t="shared" si="90"/>
        <v>-10416.966532362549</v>
      </c>
      <c r="O612">
        <f t="shared" si="91"/>
        <v>-3.8367000000000502</v>
      </c>
    </row>
    <row r="613" spans="1:15" x14ac:dyDescent="0.25">
      <c r="A613">
        <v>250</v>
      </c>
      <c r="B613">
        <v>333.71</v>
      </c>
      <c r="C613">
        <v>1.323</v>
      </c>
      <c r="D613">
        <f t="shared" si="84"/>
        <v>3.0000000000001137E-3</v>
      </c>
      <c r="E613">
        <f t="shared" si="85"/>
        <v>2.5233692209782803</v>
      </c>
      <c r="F613">
        <f t="shared" si="86"/>
        <v>0.12155984418750096</v>
      </c>
      <c r="G613">
        <f t="shared" si="87"/>
        <v>-0.25508797758619933</v>
      </c>
      <c r="H613">
        <f t="shared" si="88"/>
        <v>-2.9499999999999886</v>
      </c>
      <c r="M613">
        <f t="shared" si="89"/>
        <v>5.4128819898247832E-2</v>
      </c>
      <c r="N613">
        <f t="shared" si="90"/>
        <v>-10485.171469463186</v>
      </c>
      <c r="O613">
        <f t="shared" si="91"/>
        <v>-3.9028500000000017</v>
      </c>
    </row>
    <row r="614" spans="1:15" x14ac:dyDescent="0.25">
      <c r="A614">
        <v>251</v>
      </c>
      <c r="B614">
        <v>330.76</v>
      </c>
      <c r="C614">
        <v>1.3260000000000001</v>
      </c>
      <c r="D614">
        <f t="shared" si="84"/>
        <v>6.0000000000000053E-3</v>
      </c>
      <c r="E614">
        <f t="shared" si="85"/>
        <v>2.5195129832576257</v>
      </c>
      <c r="F614">
        <f t="shared" si="86"/>
        <v>0.12254352406875435</v>
      </c>
      <c r="G614">
        <f t="shared" si="87"/>
        <v>-0.50052568858223601</v>
      </c>
      <c r="H614">
        <f t="shared" si="88"/>
        <v>-2.9699999999999704</v>
      </c>
      <c r="M614">
        <f t="shared" si="89"/>
        <v>5.3456237190234623E-2</v>
      </c>
      <c r="N614">
        <f t="shared" si="90"/>
        <v>-10550.182609216768</v>
      </c>
      <c r="O614">
        <f t="shared" si="91"/>
        <v>-3.938219999999959</v>
      </c>
    </row>
    <row r="615" spans="1:15" x14ac:dyDescent="0.25">
      <c r="A615">
        <v>252</v>
      </c>
      <c r="B615">
        <v>327.79</v>
      </c>
      <c r="C615">
        <v>1.3320000000000001</v>
      </c>
      <c r="D615">
        <f t="shared" si="84"/>
        <v>6.9999999999998952E-3</v>
      </c>
      <c r="E615">
        <f t="shared" si="85"/>
        <v>2.5155957002684515</v>
      </c>
      <c r="F615">
        <f t="shared" si="86"/>
        <v>0.12450422483428228</v>
      </c>
      <c r="G615">
        <f t="shared" si="87"/>
        <v>-0.56628564422003158</v>
      </c>
      <c r="H615">
        <f t="shared" si="88"/>
        <v>-3.0200000000000387</v>
      </c>
      <c r="M615">
        <f t="shared" si="89"/>
        <v>5.2779766525444291E-2</v>
      </c>
      <c r="N615">
        <f t="shared" si="90"/>
        <v>-10611.980144909694</v>
      </c>
      <c r="O615">
        <f t="shared" si="91"/>
        <v>-4.0226400000000835</v>
      </c>
    </row>
    <row r="616" spans="1:15" x14ac:dyDescent="0.25">
      <c r="A616">
        <v>253</v>
      </c>
      <c r="B616">
        <v>324.77</v>
      </c>
      <c r="C616">
        <v>1.339</v>
      </c>
      <c r="D616">
        <f t="shared" si="84"/>
        <v>5.0000000000001155E-3</v>
      </c>
      <c r="E616">
        <f t="shared" si="85"/>
        <v>2.511575905309916</v>
      </c>
      <c r="F616">
        <f t="shared" si="86"/>
        <v>0.12678057701200895</v>
      </c>
      <c r="G616">
        <f t="shared" si="87"/>
        <v>-0.39631597549473563</v>
      </c>
      <c r="H616">
        <f t="shared" si="88"/>
        <v>-3.0399999999999636</v>
      </c>
      <c r="M616">
        <f t="shared" si="89"/>
        <v>5.2099613862809181E-2</v>
      </c>
      <c r="N616">
        <f t="shared" si="90"/>
        <v>-10670.545248621238</v>
      </c>
      <c r="O616">
        <f t="shared" si="91"/>
        <v>-4.0705599999999249</v>
      </c>
    </row>
    <row r="617" spans="1:15" x14ac:dyDescent="0.25">
      <c r="A617">
        <v>254</v>
      </c>
      <c r="B617">
        <v>321.73</v>
      </c>
      <c r="C617">
        <v>1.3440000000000001</v>
      </c>
      <c r="D617">
        <f t="shared" si="84"/>
        <v>2.0000000000000018E-3</v>
      </c>
      <c r="E617">
        <f t="shared" si="85"/>
        <v>2.507491558965369</v>
      </c>
      <c r="F617">
        <f t="shared" si="86"/>
        <v>0.12839926871780646</v>
      </c>
      <c r="G617">
        <f t="shared" si="87"/>
        <v>-0.15458291412747333</v>
      </c>
      <c r="H617">
        <f t="shared" si="88"/>
        <v>-3.0800000000000409</v>
      </c>
      <c r="M617">
        <f t="shared" si="89"/>
        <v>5.1415986287660843E-2</v>
      </c>
      <c r="N617">
        <f t="shared" si="90"/>
        <v>-10725.860076963339</v>
      </c>
      <c r="O617">
        <f t="shared" si="91"/>
        <v>-4.1395200000000711</v>
      </c>
    </row>
    <row r="618" spans="1:15" x14ac:dyDescent="0.25">
      <c r="A618">
        <v>255</v>
      </c>
      <c r="B618">
        <v>318.64999999999998</v>
      </c>
      <c r="C618">
        <v>1.3460000000000001</v>
      </c>
      <c r="D618">
        <f t="shared" si="84"/>
        <v>2.0000000000000018E-3</v>
      </c>
      <c r="E618">
        <f t="shared" si="85"/>
        <v>2.5033139228158845</v>
      </c>
      <c r="F618">
        <f t="shared" si="86"/>
        <v>0.12904505988795806</v>
      </c>
      <c r="G618">
        <f t="shared" si="87"/>
        <v>-0.15138679804684116</v>
      </c>
      <c r="H618">
        <f t="shared" si="88"/>
        <v>-3.1099999999999568</v>
      </c>
      <c r="M618">
        <f t="shared" si="89"/>
        <v>5.0729091948750166E-2</v>
      </c>
      <c r="N618">
        <f t="shared" si="90"/>
        <v>-10777.907776520593</v>
      </c>
      <c r="O618">
        <f t="shared" si="91"/>
        <v>-4.1860599999999488</v>
      </c>
    </row>
    <row r="619" spans="1:15" x14ac:dyDescent="0.25">
      <c r="A619">
        <v>256</v>
      </c>
      <c r="B619">
        <v>315.54000000000002</v>
      </c>
      <c r="C619">
        <v>1.3480000000000001</v>
      </c>
      <c r="D619">
        <f t="shared" si="84"/>
        <v>4.0000000000000036E-3</v>
      </c>
      <c r="E619">
        <f t="shared" si="85"/>
        <v>2.4990544211971009</v>
      </c>
      <c r="F619">
        <f t="shared" si="86"/>
        <v>0.12968989219930105</v>
      </c>
      <c r="G619">
        <f t="shared" si="87"/>
        <v>-0.29626573509167159</v>
      </c>
      <c r="H619">
        <f t="shared" si="88"/>
        <v>-3.1400000000000432</v>
      </c>
      <c r="M619">
        <f t="shared" si="89"/>
        <v>5.0039139994937809E-2</v>
      </c>
      <c r="N619">
        <f t="shared" si="90"/>
        <v>-10826.672488988848</v>
      </c>
      <c r="O619">
        <f t="shared" si="91"/>
        <v>-4.2327200000000591</v>
      </c>
    </row>
    <row r="620" spans="1:15" x14ac:dyDescent="0.25">
      <c r="A620">
        <v>257</v>
      </c>
      <c r="B620">
        <v>312.39999999999998</v>
      </c>
      <c r="C620">
        <v>1.3520000000000001</v>
      </c>
      <c r="D620">
        <f t="shared" si="84"/>
        <v>0</v>
      </c>
      <c r="E620">
        <f t="shared" si="85"/>
        <v>2.4947110252052629</v>
      </c>
      <c r="F620">
        <f t="shared" si="86"/>
        <v>0.13097669160561715</v>
      </c>
      <c r="G620">
        <f t="shared" si="87"/>
        <v>0</v>
      </c>
      <c r="H620">
        <f t="shared" si="88"/>
        <v>-3.1699999999999591</v>
      </c>
      <c r="M620">
        <f t="shared" si="89"/>
        <v>4.9346340511575063E-2</v>
      </c>
      <c r="N620">
        <f t="shared" si="90"/>
        <v>-10872.139356010735</v>
      </c>
      <c r="O620">
        <f t="shared" si="91"/>
        <v>-4.2858399999999355</v>
      </c>
    </row>
    <row r="621" spans="1:15" x14ac:dyDescent="0.25">
      <c r="A621">
        <v>258</v>
      </c>
      <c r="B621">
        <v>309.23</v>
      </c>
      <c r="C621">
        <v>1.3520000000000001</v>
      </c>
      <c r="D621">
        <f t="shared" si="84"/>
        <v>-1.0000000000001119E-3</v>
      </c>
      <c r="E621">
        <f t="shared" si="85"/>
        <v>2.4902816204417575</v>
      </c>
      <c r="F621">
        <f t="shared" si="86"/>
        <v>0.13097669160561715</v>
      </c>
      <c r="G621">
        <f t="shared" si="87"/>
        <v>7.1130974870499755E-2</v>
      </c>
      <c r="H621">
        <f t="shared" si="88"/>
        <v>-3.2000000000000455</v>
      </c>
      <c r="M621">
        <f t="shared" si="89"/>
        <v>4.865090445659382E-2</v>
      </c>
      <c r="N621">
        <f t="shared" si="90"/>
        <v>-10914.294523706736</v>
      </c>
      <c r="O621">
        <f t="shared" si="91"/>
        <v>-4.3264000000000467</v>
      </c>
    </row>
    <row r="622" spans="1:15" x14ac:dyDescent="0.25">
      <c r="A622">
        <v>259</v>
      </c>
      <c r="B622">
        <v>306.02999999999997</v>
      </c>
      <c r="C622">
        <v>1.351</v>
      </c>
      <c r="D622">
        <f t="shared" si="84"/>
        <v>1.0000000000001119E-3</v>
      </c>
      <c r="E622">
        <f t="shared" si="85"/>
        <v>2.4857640022849474</v>
      </c>
      <c r="F622">
        <f t="shared" si="86"/>
        <v>0.13065534902203058</v>
      </c>
      <c r="G622">
        <f t="shared" si="87"/>
        <v>-6.9733814365160268E-2</v>
      </c>
      <c r="H622">
        <f t="shared" si="88"/>
        <v>-3.2299999999999613</v>
      </c>
      <c r="M622">
        <f t="shared" si="89"/>
        <v>4.7953043596325254E-2</v>
      </c>
      <c r="N622">
        <f t="shared" si="90"/>
        <v>-10953.125146900358</v>
      </c>
      <c r="O622">
        <f t="shared" si="91"/>
        <v>-4.3637299999999231</v>
      </c>
    </row>
    <row r="623" spans="1:15" x14ac:dyDescent="0.25">
      <c r="A623">
        <v>260</v>
      </c>
      <c r="B623">
        <v>302.8</v>
      </c>
      <c r="C623">
        <v>1.3520000000000001</v>
      </c>
      <c r="D623">
        <f t="shared" si="84"/>
        <v>-1.0000000000001119E-3</v>
      </c>
      <c r="E623">
        <f t="shared" si="85"/>
        <v>2.4811558708280352</v>
      </c>
      <c r="F623">
        <f t="shared" si="86"/>
        <v>0.13097669160561715</v>
      </c>
      <c r="G623">
        <f t="shared" si="87"/>
        <v>6.8355558825728913E-2</v>
      </c>
      <c r="H623">
        <f t="shared" si="88"/>
        <v>-3.2599999999999909</v>
      </c>
      <c r="M623">
        <f t="shared" si="89"/>
        <v>4.7252970441066917E-2</v>
      </c>
      <c r="N623">
        <f t="shared" si="90"/>
        <v>-10988.619393036151</v>
      </c>
      <c r="O623">
        <f t="shared" si="91"/>
        <v>-4.4075200000000336</v>
      </c>
    </row>
    <row r="624" spans="1:15" x14ac:dyDescent="0.25">
      <c r="A624">
        <v>261</v>
      </c>
      <c r="B624">
        <v>299.54000000000002</v>
      </c>
      <c r="C624">
        <v>1.351</v>
      </c>
      <c r="D624">
        <f t="shared" si="84"/>
        <v>-2.9999999999998916E-3</v>
      </c>
      <c r="E624">
        <f t="shared" si="85"/>
        <v>2.4764548254543031</v>
      </c>
      <c r="F624">
        <f t="shared" si="86"/>
        <v>0.13065534902203058</v>
      </c>
      <c r="G624">
        <f t="shared" si="87"/>
        <v>0.20190209098239559</v>
      </c>
      <c r="H624">
        <f t="shared" si="88"/>
        <v>-3.2800000000000296</v>
      </c>
      <c r="M624">
        <f t="shared" si="89"/>
        <v>4.6550898180417119E-2</v>
      </c>
      <c r="N624">
        <f t="shared" si="90"/>
        <v>-11020.766445789346</v>
      </c>
      <c r="O624">
        <f t="shared" si="91"/>
        <v>-4.431280000000049</v>
      </c>
    </row>
    <row r="625" spans="1:15" x14ac:dyDescent="0.25">
      <c r="A625">
        <v>262</v>
      </c>
      <c r="B625">
        <v>296.26</v>
      </c>
      <c r="C625">
        <v>1.3480000000000001</v>
      </c>
      <c r="D625">
        <f t="shared" si="84"/>
        <v>-1.0000000000001119E-3</v>
      </c>
      <c r="E625">
        <f t="shared" si="85"/>
        <v>2.4716730185000912</v>
      </c>
      <c r="F625">
        <f t="shared" si="86"/>
        <v>0.12968989219930105</v>
      </c>
      <c r="G625">
        <f t="shared" si="87"/>
        <v>6.5850838365117945E-2</v>
      </c>
      <c r="H625">
        <f t="shared" si="88"/>
        <v>-3.3199999999999932</v>
      </c>
      <c r="M625">
        <f t="shared" si="89"/>
        <v>4.5847040618397235E-2</v>
      </c>
      <c r="N625">
        <f t="shared" si="90"/>
        <v>-11049.556508365999</v>
      </c>
      <c r="O625">
        <f t="shared" si="91"/>
        <v>-4.4753599999999629</v>
      </c>
    </row>
    <row r="626" spans="1:15" x14ac:dyDescent="0.25">
      <c r="A626">
        <v>263</v>
      </c>
      <c r="B626">
        <v>292.94</v>
      </c>
      <c r="C626">
        <v>1.347</v>
      </c>
      <c r="D626">
        <f t="shared" si="84"/>
        <v>-2.0000000000000018E-3</v>
      </c>
      <c r="E626">
        <f t="shared" si="85"/>
        <v>2.4667786772233953</v>
      </c>
      <c r="F626">
        <f t="shared" si="86"/>
        <v>0.12936759572298562</v>
      </c>
      <c r="G626">
        <f t="shared" si="87"/>
        <v>0.12996884598361638</v>
      </c>
      <c r="H626">
        <f t="shared" si="88"/>
        <v>-3.3299999999999841</v>
      </c>
      <c r="M626">
        <f t="shared" si="89"/>
        <v>4.5141612108380788E-2</v>
      </c>
      <c r="N626">
        <f t="shared" si="90"/>
        <v>-11074.98080649268</v>
      </c>
      <c r="O626">
        <f t="shared" si="91"/>
        <v>-4.4855099999999997</v>
      </c>
    </row>
    <row r="627" spans="1:15" x14ac:dyDescent="0.25">
      <c r="A627">
        <v>264</v>
      </c>
      <c r="B627">
        <v>289.61</v>
      </c>
      <c r="C627">
        <v>1.345</v>
      </c>
      <c r="D627">
        <f t="shared" si="84"/>
        <v>-9.9999999999988987E-4</v>
      </c>
      <c r="E627">
        <f t="shared" si="85"/>
        <v>2.4618135536226196</v>
      </c>
      <c r="F627">
        <f t="shared" si="86"/>
        <v>0.12872228433842678</v>
      </c>
      <c r="G627">
        <f t="shared" si="87"/>
        <v>6.3545343265064655E-2</v>
      </c>
      <c r="H627">
        <f t="shared" si="88"/>
        <v>-3.3700000000000045</v>
      </c>
      <c r="M627">
        <f t="shared" si="89"/>
        <v>4.4434827487849674E-2</v>
      </c>
      <c r="N627">
        <f t="shared" si="90"/>
        <v>-11097.031591094719</v>
      </c>
      <c r="O627">
        <f t="shared" si="91"/>
        <v>-4.5326499999999719</v>
      </c>
    </row>
    <row r="628" spans="1:15" x14ac:dyDescent="0.25">
      <c r="A628">
        <v>265</v>
      </c>
      <c r="B628">
        <v>286.24</v>
      </c>
      <c r="C628">
        <v>1.3440000000000001</v>
      </c>
      <c r="D628">
        <f t="shared" si="84"/>
        <v>-4.0000000000000036E-3</v>
      </c>
      <c r="E628">
        <f t="shared" si="85"/>
        <v>2.4567303232232978</v>
      </c>
      <c r="F628">
        <f t="shared" si="86"/>
        <v>0.12839926871780646</v>
      </c>
      <c r="G628">
        <f t="shared" si="87"/>
        <v>0.25092537401624959</v>
      </c>
      <c r="H628">
        <f t="shared" si="88"/>
        <v>-3.3799999999999955</v>
      </c>
      <c r="M628">
        <f t="shared" si="89"/>
        <v>4.3726902012996796E-2</v>
      </c>
      <c r="N628">
        <f t="shared" si="90"/>
        <v>-11115.702140662243</v>
      </c>
      <c r="O628">
        <f t="shared" si="91"/>
        <v>-4.5427200000000081</v>
      </c>
    </row>
    <row r="629" spans="1:15" x14ac:dyDescent="0.25">
      <c r="A629">
        <v>266</v>
      </c>
      <c r="B629">
        <v>282.86</v>
      </c>
      <c r="C629">
        <v>1.34</v>
      </c>
      <c r="D629">
        <f t="shared" si="84"/>
        <v>9.9999999999988987E-4</v>
      </c>
      <c r="E629">
        <f t="shared" si="85"/>
        <v>2.4515715370380673</v>
      </c>
      <c r="F629">
        <f t="shared" si="86"/>
        <v>0.12710479836480765</v>
      </c>
      <c r="G629">
        <f t="shared" si="87"/>
        <v>-6.1506258656821793E-2</v>
      </c>
      <c r="H629">
        <f t="shared" si="88"/>
        <v>-3.410000000000025</v>
      </c>
      <c r="M629">
        <f t="shared" si="89"/>
        <v>4.3018051293195594E-2</v>
      </c>
      <c r="N629">
        <f t="shared" si="90"/>
        <v>-11130.986763303257</v>
      </c>
      <c r="O629">
        <f t="shared" si="91"/>
        <v>-4.5694000000000603</v>
      </c>
    </row>
    <row r="630" spans="1:15" x14ac:dyDescent="0.25">
      <c r="A630">
        <v>267</v>
      </c>
      <c r="B630">
        <v>279.45</v>
      </c>
      <c r="C630">
        <v>1.341</v>
      </c>
      <c r="D630">
        <f t="shared" si="84"/>
        <v>0</v>
      </c>
      <c r="E630">
        <f t="shared" si="85"/>
        <v>2.4463041139519239</v>
      </c>
      <c r="F630">
        <f t="shared" si="86"/>
        <v>0.1274287778515989</v>
      </c>
      <c r="G630">
        <f t="shared" si="87"/>
        <v>0</v>
      </c>
      <c r="H630">
        <f t="shared" si="88"/>
        <v>-3.4300000000000068</v>
      </c>
      <c r="M630">
        <f t="shared" si="89"/>
        <v>4.2308491225355994E-2</v>
      </c>
      <c r="N630">
        <f t="shared" si="90"/>
        <v>-11142.880798483124</v>
      </c>
      <c r="O630">
        <f t="shared" si="91"/>
        <v>-4.5996299999999595</v>
      </c>
    </row>
    <row r="631" spans="1:15" x14ac:dyDescent="0.25">
      <c r="A631">
        <v>268</v>
      </c>
      <c r="B631">
        <v>276.02</v>
      </c>
      <c r="C631">
        <v>1.341</v>
      </c>
      <c r="D631">
        <f t="shared" si="84"/>
        <v>6.0000000000000053E-3</v>
      </c>
      <c r="E631">
        <f t="shared" si="85"/>
        <v>2.4409405515396636</v>
      </c>
      <c r="F631">
        <f t="shared" si="86"/>
        <v>0.1274287778515989</v>
      </c>
      <c r="G631">
        <f t="shared" si="87"/>
        <v>-0.35390020947976514</v>
      </c>
      <c r="H631">
        <f t="shared" si="88"/>
        <v>-3.4599999999999795</v>
      </c>
      <c r="M631">
        <f t="shared" si="89"/>
        <v>4.1598437928186835E-2</v>
      </c>
      <c r="N631">
        <f t="shared" si="90"/>
        <v>-11151.380618449915</v>
      </c>
      <c r="O631">
        <f t="shared" si="91"/>
        <v>-4.6398600000000112</v>
      </c>
    </row>
    <row r="632" spans="1:15" x14ac:dyDescent="0.25">
      <c r="A632">
        <v>269</v>
      </c>
      <c r="B632">
        <v>272.56</v>
      </c>
      <c r="C632">
        <v>1.347</v>
      </c>
      <c r="D632">
        <f t="shared" si="84"/>
        <v>6.0000000000000053E-3</v>
      </c>
      <c r="E632">
        <f t="shared" si="85"/>
        <v>2.435462120559821</v>
      </c>
      <c r="F632">
        <f t="shared" si="86"/>
        <v>0.12936759572298562</v>
      </c>
      <c r="G632">
        <f t="shared" si="87"/>
        <v>-0.34687382741060663</v>
      </c>
      <c r="H632">
        <f t="shared" si="88"/>
        <v>-3.4700000000000273</v>
      </c>
      <c r="M632">
        <f t="shared" si="89"/>
        <v>4.0888107676385031E-2</v>
      </c>
      <c r="N632">
        <f t="shared" si="90"/>
        <v>-11156.483629345217</v>
      </c>
      <c r="O632">
        <f t="shared" si="91"/>
        <v>-4.6740900000000476</v>
      </c>
    </row>
    <row r="633" spans="1:15" x14ac:dyDescent="0.25">
      <c r="A633">
        <v>270</v>
      </c>
      <c r="B633">
        <v>269.08999999999997</v>
      </c>
      <c r="C633">
        <v>1.353</v>
      </c>
      <c r="D633">
        <f t="shared" si="84"/>
        <v>7.0000000000001172E-3</v>
      </c>
      <c r="E633">
        <f t="shared" si="85"/>
        <v>2.4298975586871476</v>
      </c>
      <c r="F633">
        <f t="shared" si="86"/>
        <v>0.13129779659762297</v>
      </c>
      <c r="G633">
        <f t="shared" si="87"/>
        <v>-0.39529350376717332</v>
      </c>
      <c r="H633">
        <f t="shared" si="88"/>
        <v>-3.4899999999999523</v>
      </c>
      <c r="M633">
        <f t="shared" si="89"/>
        <v>4.0177716834770845E-2</v>
      </c>
      <c r="N633">
        <f t="shared" si="90"/>
        <v>-11158.188272000001</v>
      </c>
      <c r="O633">
        <f t="shared" si="91"/>
        <v>-4.721969999999887</v>
      </c>
    </row>
    <row r="634" spans="1:15" x14ac:dyDescent="0.25">
      <c r="A634">
        <v>271</v>
      </c>
      <c r="B634">
        <v>265.60000000000002</v>
      </c>
      <c r="C634">
        <v>1.36</v>
      </c>
      <c r="D634">
        <f t="shared" si="84"/>
        <v>2.9999999999998916E-3</v>
      </c>
      <c r="E634">
        <f t="shared" si="85"/>
        <v>2.42422807069598</v>
      </c>
      <c r="F634">
        <f t="shared" si="86"/>
        <v>0.13353890837021754</v>
      </c>
      <c r="G634">
        <f t="shared" si="87"/>
        <v>-0.16563004949871341</v>
      </c>
      <c r="H634">
        <f t="shared" si="88"/>
        <v>-3.5100000000000477</v>
      </c>
      <c r="M634">
        <f t="shared" si="89"/>
        <v>3.9467481792390166E-2</v>
      </c>
      <c r="N634">
        <f t="shared" si="90"/>
        <v>-11156.494022415336</v>
      </c>
      <c r="O634">
        <f t="shared" si="91"/>
        <v>-4.7736000000000791</v>
      </c>
    </row>
    <row r="635" spans="1:15" x14ac:dyDescent="0.25">
      <c r="A635">
        <v>272</v>
      </c>
      <c r="B635">
        <v>262.08999999999997</v>
      </c>
      <c r="C635">
        <v>1.363</v>
      </c>
      <c r="D635">
        <f t="shared" si="84"/>
        <v>-4.0000000000000036E-3</v>
      </c>
      <c r="E635">
        <f t="shared" si="85"/>
        <v>2.4184504508295834</v>
      </c>
      <c r="F635">
        <f t="shared" si="86"/>
        <v>0.13449585583467355</v>
      </c>
      <c r="G635">
        <f t="shared" si="87"/>
        <v>0.21735874448200462</v>
      </c>
      <c r="H635">
        <f t="shared" si="88"/>
        <v>-3.5199999999999818</v>
      </c>
      <c r="M635">
        <f t="shared" si="89"/>
        <v>3.8757618896603258E-2</v>
      </c>
      <c r="N635">
        <f t="shared" si="90"/>
        <v>-11151.401391927797</v>
      </c>
      <c r="O635">
        <f t="shared" si="91"/>
        <v>-4.7977599999999985</v>
      </c>
    </row>
    <row r="636" spans="1:15" x14ac:dyDescent="0.25">
      <c r="A636">
        <v>273</v>
      </c>
      <c r="B636">
        <v>258.57</v>
      </c>
      <c r="C636">
        <v>1.359</v>
      </c>
      <c r="D636">
        <f t="shared" si="84"/>
        <v>-4.0000000000000036E-3</v>
      </c>
      <c r="E636">
        <f t="shared" si="85"/>
        <v>2.4125781354312723</v>
      </c>
      <c r="F636">
        <f t="shared" si="86"/>
        <v>0.1332194567324943</v>
      </c>
      <c r="G636">
        <f t="shared" si="87"/>
        <v>0.21382837623498599</v>
      </c>
      <c r="H636">
        <f t="shared" si="88"/>
        <v>-3.539999999999992</v>
      </c>
      <c r="M636">
        <f t="shared" si="89"/>
        <v>3.8048344387180341E-2</v>
      </c>
      <c r="N636">
        <f t="shared" si="90"/>
        <v>-11142.911927059484</v>
      </c>
      <c r="O636">
        <f t="shared" si="91"/>
        <v>-4.8108599999999546</v>
      </c>
    </row>
    <row r="637" spans="1:15" x14ac:dyDescent="0.25">
      <c r="A637">
        <v>274</v>
      </c>
      <c r="B637">
        <v>255.03</v>
      </c>
      <c r="C637">
        <v>1.355</v>
      </c>
      <c r="D637">
        <f t="shared" si="84"/>
        <v>-2.9999999999998916E-3</v>
      </c>
      <c r="E637">
        <f t="shared" si="85"/>
        <v>2.406591270897152</v>
      </c>
      <c r="F637">
        <f t="shared" si="86"/>
        <v>0.13193929521042452</v>
      </c>
      <c r="G637">
        <f t="shared" si="87"/>
        <v>0.15767232682477644</v>
      </c>
      <c r="H637">
        <f t="shared" si="88"/>
        <v>-3.5600000000000023</v>
      </c>
      <c r="M637">
        <f t="shared" si="89"/>
        <v>3.7339874330423788E-2</v>
      </c>
      <c r="N637">
        <f t="shared" si="90"/>
        <v>-11131.028209052725</v>
      </c>
      <c r="O637">
        <f t="shared" si="91"/>
        <v>-4.8238000000000287</v>
      </c>
    </row>
    <row r="638" spans="1:15" x14ac:dyDescent="0.25">
      <c r="A638">
        <v>275</v>
      </c>
      <c r="B638">
        <v>251.47</v>
      </c>
      <c r="C638">
        <v>1.3520000000000001</v>
      </c>
      <c r="D638">
        <f t="shared" si="84"/>
        <v>0</v>
      </c>
      <c r="E638">
        <f t="shared" si="85"/>
        <v>2.4004861817912042</v>
      </c>
      <c r="F638">
        <f t="shared" si="86"/>
        <v>0.13097669160561715</v>
      </c>
      <c r="G638">
        <f t="shared" si="87"/>
        <v>0</v>
      </c>
      <c r="H638">
        <f t="shared" si="88"/>
        <v>-3.5699999999999932</v>
      </c>
      <c r="M638">
        <f t="shared" si="89"/>
        <v>3.6632424553337435E-2</v>
      </c>
      <c r="N638">
        <f t="shared" si="90"/>
        <v>-11115.753853089553</v>
      </c>
      <c r="O638">
        <f t="shared" si="91"/>
        <v>-4.8266400000000074</v>
      </c>
    </row>
    <row r="639" spans="1:15" x14ac:dyDescent="0.25">
      <c r="A639">
        <v>276</v>
      </c>
      <c r="B639">
        <v>247.9</v>
      </c>
      <c r="C639">
        <v>1.3520000000000001</v>
      </c>
      <c r="D639">
        <f t="shared" si="84"/>
        <v>2.9999999999998916E-3</v>
      </c>
      <c r="E639">
        <f t="shared" si="85"/>
        <v>2.3942765267678214</v>
      </c>
      <c r="F639">
        <f t="shared" si="86"/>
        <v>0.13097669160561715</v>
      </c>
      <c r="G639">
        <f t="shared" si="87"/>
        <v>-0.15237080012013107</v>
      </c>
      <c r="H639">
        <f t="shared" si="88"/>
        <v>-3.5800000000000125</v>
      </c>
      <c r="M639">
        <f t="shared" si="89"/>
        <v>3.5926210577862709E-2</v>
      </c>
      <c r="N639">
        <f t="shared" si="90"/>
        <v>-11097.093507196243</v>
      </c>
      <c r="O639">
        <f t="shared" si="91"/>
        <v>-4.8401599999999858</v>
      </c>
    </row>
    <row r="640" spans="1:15" x14ac:dyDescent="0.25">
      <c r="A640">
        <v>277</v>
      </c>
      <c r="B640">
        <v>244.32</v>
      </c>
      <c r="C640">
        <v>1.355</v>
      </c>
      <c r="D640">
        <f t="shared" si="84"/>
        <v>9.000000000000119E-3</v>
      </c>
      <c r="E640">
        <f t="shared" si="85"/>
        <v>2.3879590197123459</v>
      </c>
      <c r="F640">
        <f t="shared" si="86"/>
        <v>0.13193929521042452</v>
      </c>
      <c r="G640">
        <f t="shared" si="87"/>
        <v>-0.44721773528277126</v>
      </c>
      <c r="H640">
        <f t="shared" si="88"/>
        <v>-3.5900000000000034</v>
      </c>
      <c r="M640">
        <f t="shared" si="89"/>
        <v>3.5221447555201783E-2</v>
      </c>
      <c r="N640">
        <f t="shared" si="90"/>
        <v>-11075.052850833188</v>
      </c>
      <c r="O640">
        <f t="shared" si="91"/>
        <v>-4.8644500000000228</v>
      </c>
    </row>
    <row r="641" spans="1:15" x14ac:dyDescent="0.25">
      <c r="A641">
        <v>278</v>
      </c>
      <c r="B641">
        <v>240.73</v>
      </c>
      <c r="C641">
        <v>1.3640000000000001</v>
      </c>
      <c r="D641">
        <f t="shared" si="84"/>
        <v>2.9999999999998916E-3</v>
      </c>
      <c r="E641">
        <f t="shared" si="85"/>
        <v>2.3815302158362703</v>
      </c>
      <c r="F641">
        <f t="shared" si="86"/>
        <v>0.13481437032046015</v>
      </c>
      <c r="G641">
        <f t="shared" si="87"/>
        <v>-0.14540383306367777</v>
      </c>
      <c r="H641">
        <f t="shared" si="88"/>
        <v>-3.6099999999999852</v>
      </c>
      <c r="M641">
        <f t="shared" si="89"/>
        <v>3.4518350200247898E-2</v>
      </c>
      <c r="N641">
        <f t="shared" si="90"/>
        <v>-11049.638593170563</v>
      </c>
      <c r="O641">
        <f t="shared" si="91"/>
        <v>-4.9240399999999793</v>
      </c>
    </row>
    <row r="642" spans="1:15" x14ac:dyDescent="0.25">
      <c r="A642">
        <v>279</v>
      </c>
      <c r="B642">
        <v>237.12</v>
      </c>
      <c r="C642">
        <v>1.367</v>
      </c>
      <c r="D642">
        <f t="shared" si="84"/>
        <v>3.0000000000001137E-3</v>
      </c>
      <c r="E642">
        <f t="shared" si="85"/>
        <v>2.3749681862992342</v>
      </c>
      <c r="F642">
        <f t="shared" si="86"/>
        <v>0.13576851456782227</v>
      </c>
      <c r="G642">
        <f t="shared" si="87"/>
        <v>-0.14289285681106628</v>
      </c>
      <c r="H642">
        <f t="shared" si="88"/>
        <v>-3.6100000000000136</v>
      </c>
      <c r="M642">
        <f t="shared" si="89"/>
        <v>3.3817132726142327E-2</v>
      </c>
      <c r="N642">
        <f t="shared" si="90"/>
        <v>-11020.858471050271</v>
      </c>
      <c r="O642">
        <f t="shared" si="91"/>
        <v>-4.9348699999999788</v>
      </c>
    </row>
    <row r="643" spans="1:15" x14ac:dyDescent="0.25">
      <c r="A643">
        <v>280</v>
      </c>
      <c r="B643">
        <v>233.51</v>
      </c>
      <c r="C643">
        <v>1.37</v>
      </c>
      <c r="D643">
        <f t="shared" si="84"/>
        <v>-1.0000000000001119E-3</v>
      </c>
      <c r="E643">
        <f t="shared" si="85"/>
        <v>2.3683054838392832</v>
      </c>
      <c r="F643">
        <f t="shared" si="86"/>
        <v>0.13672056715640679</v>
      </c>
      <c r="G643">
        <f t="shared" si="87"/>
        <v>4.6865947433923943E-2</v>
      </c>
      <c r="H643">
        <f t="shared" si="88"/>
        <v>-3.6099999999999852</v>
      </c>
      <c r="M643">
        <f t="shared" si="89"/>
        <v>3.3118008778978802E-2</v>
      </c>
      <c r="N643">
        <f t="shared" si="90"/>
        <v>-10988.721246634837</v>
      </c>
      <c r="O643">
        <f t="shared" si="91"/>
        <v>-4.9456999999999791</v>
      </c>
    </row>
    <row r="644" spans="1:15" x14ac:dyDescent="0.25">
      <c r="A644">
        <v>281</v>
      </c>
      <c r="B644">
        <v>229.9</v>
      </c>
      <c r="C644">
        <v>1.369</v>
      </c>
      <c r="D644">
        <f t="shared" ref="D644:D707" si="92">C645-C644</f>
        <v>-6.0000000000000053E-3</v>
      </c>
      <c r="E644">
        <f t="shared" ref="E644:E707" si="93">LOG(B644)</f>
        <v>2.3615389712692791</v>
      </c>
      <c r="F644">
        <f t="shared" ref="F644:F707" si="94">LOG(C644)</f>
        <v>0.13640344813399</v>
      </c>
      <c r="G644">
        <f t="shared" ref="G644:G707" si="95">(F645-F644)/(E645-E644)</f>
        <v>0.27598290513799723</v>
      </c>
      <c r="H644">
        <f t="shared" ref="H644:H707" si="96">B645-B644</f>
        <v>-3.6299999999999955</v>
      </c>
      <c r="M644">
        <f t="shared" ref="M644:M707" si="97">$K$39*((1-COS(RADIANS(A644))+($K$39/$K$38)*(1-SQRT(1-(($K$39/$K$38)^2)*SIN(RADIANS(A644))))))</f>
        <v>3.2421191372674511E-2</v>
      </c>
      <c r="N644">
        <f t="shared" ref="N644:N707" si="98">$K$39*($K$41^2)*((SIN(RADIANS(A644))))+($K$40/2)*(SIN(2*RADIANS(A644)))</f>
        <v>-10953.236704743877</v>
      </c>
      <c r="O644">
        <f t="shared" ref="O644:O707" si="99">(C644*100000)*((B645/100000)-(B644/100000))</f>
        <v>-4.9694699999999949</v>
      </c>
    </row>
    <row r="645" spans="1:15" x14ac:dyDescent="0.25">
      <c r="A645">
        <v>282</v>
      </c>
      <c r="B645">
        <v>226.27</v>
      </c>
      <c r="C645">
        <v>1.363</v>
      </c>
      <c r="D645">
        <f t="shared" si="92"/>
        <v>-8.999999999999897E-3</v>
      </c>
      <c r="E645">
        <f t="shared" si="93"/>
        <v>2.3546269768529489</v>
      </c>
      <c r="F645">
        <f t="shared" si="94"/>
        <v>0.13449585583467355</v>
      </c>
      <c r="G645">
        <f t="shared" si="95"/>
        <v>0.41077634809540992</v>
      </c>
      <c r="H645">
        <f t="shared" si="96"/>
        <v>-3.6200000000000045</v>
      </c>
      <c r="M645">
        <f t="shared" si="97"/>
        <v>3.1726892824028186E-2</v>
      </c>
      <c r="N645">
        <f t="shared" si="98"/>
        <v>-10914.415649879043</v>
      </c>
      <c r="O645">
        <f t="shared" si="99"/>
        <v>-4.9340600000000165</v>
      </c>
    </row>
    <row r="646" spans="1:15" x14ac:dyDescent="0.25">
      <c r="A646">
        <v>283</v>
      </c>
      <c r="B646">
        <v>222.65</v>
      </c>
      <c r="C646">
        <v>1.3540000000000001</v>
      </c>
      <c r="D646">
        <f t="shared" si="92"/>
        <v>-4.0000000000000036E-3</v>
      </c>
      <c r="E646">
        <f t="shared" si="93"/>
        <v>2.3476226994672418</v>
      </c>
      <c r="F646">
        <f t="shared" si="94"/>
        <v>0.13161866434912553</v>
      </c>
      <c r="G646">
        <f t="shared" si="95"/>
        <v>0.17948595573682546</v>
      </c>
      <c r="H646">
        <f t="shared" si="96"/>
        <v>-3.6400000000000148</v>
      </c>
      <c r="M646">
        <f t="shared" si="97"/>
        <v>3.1035324687984447E-2</v>
      </c>
      <c r="N646">
        <f t="shared" si="98"/>
        <v>-10872.269902938251</v>
      </c>
      <c r="O646">
        <f t="shared" si="99"/>
        <v>-4.928560000000032</v>
      </c>
    </row>
    <row r="647" spans="1:15" x14ac:dyDescent="0.25">
      <c r="A647">
        <v>284</v>
      </c>
      <c r="B647">
        <v>219.01</v>
      </c>
      <c r="C647">
        <v>1.35</v>
      </c>
      <c r="D647">
        <f t="shared" si="92"/>
        <v>-8.0000000000000071E-3</v>
      </c>
      <c r="E647">
        <f t="shared" si="93"/>
        <v>2.3404639451856344</v>
      </c>
      <c r="F647">
        <f t="shared" si="94"/>
        <v>0.13033376849500614</v>
      </c>
      <c r="G647">
        <f t="shared" si="95"/>
        <v>0.35561436364969612</v>
      </c>
      <c r="H647">
        <f t="shared" si="96"/>
        <v>-3.6299999999999955</v>
      </c>
      <c r="M647">
        <f t="shared" si="97"/>
        <v>3.0346697693124865E-2</v>
      </c>
      <c r="N647">
        <f t="shared" si="98"/>
        <v>-10826.812297620247</v>
      </c>
      <c r="O647">
        <f t="shared" si="99"/>
        <v>-4.9004999999999947</v>
      </c>
    </row>
    <row r="648" spans="1:15" x14ac:dyDescent="0.25">
      <c r="A648">
        <v>285</v>
      </c>
      <c r="B648">
        <v>215.38</v>
      </c>
      <c r="C648">
        <v>1.3420000000000001</v>
      </c>
      <c r="D648">
        <f t="shared" si="92"/>
        <v>-1.0000000000000009E-2</v>
      </c>
      <c r="E648">
        <f t="shared" si="93"/>
        <v>2.3332053726253439</v>
      </c>
      <c r="F648">
        <f t="shared" si="94"/>
        <v>0.12775251583297328</v>
      </c>
      <c r="G648">
        <f t="shared" si="95"/>
        <v>0.44003134735859806</v>
      </c>
      <c r="H648">
        <f t="shared" si="96"/>
        <v>-3.6299999999999955</v>
      </c>
      <c r="M648">
        <f t="shared" si="97"/>
        <v>2.9661221677405002E-2</v>
      </c>
      <c r="N648">
        <f t="shared" si="98"/>
        <v>-10778.056676520593</v>
      </c>
      <c r="O648">
        <f t="shared" si="99"/>
        <v>-4.8714599999999946</v>
      </c>
    </row>
    <row r="649" spans="1:15" x14ac:dyDescent="0.25">
      <c r="A649">
        <v>286</v>
      </c>
      <c r="B649">
        <v>211.75</v>
      </c>
      <c r="C649">
        <v>1.3320000000000001</v>
      </c>
      <c r="D649">
        <f t="shared" si="92"/>
        <v>-5.0000000000001155E-3</v>
      </c>
      <c r="E649">
        <f t="shared" si="93"/>
        <v>2.3258234190027447</v>
      </c>
      <c r="F649">
        <f t="shared" si="94"/>
        <v>0.12450422483428228</v>
      </c>
      <c r="G649">
        <f t="shared" si="95"/>
        <v>0.21749515060432109</v>
      </c>
      <c r="H649">
        <f t="shared" si="96"/>
        <v>-3.6299999999999955</v>
      </c>
      <c r="M649">
        <f t="shared" si="97"/>
        <v>2.8979105524157119E-2</v>
      </c>
      <c r="N649">
        <f t="shared" si="98"/>
        <v>-10726.017886920223</v>
      </c>
      <c r="O649">
        <f t="shared" si="99"/>
        <v>-4.8351599999999948</v>
      </c>
    </row>
    <row r="650" spans="1:15" x14ac:dyDescent="0.25">
      <c r="A650">
        <v>287</v>
      </c>
      <c r="B650">
        <v>208.12</v>
      </c>
      <c r="C650">
        <v>1.327</v>
      </c>
      <c r="D650">
        <f t="shared" si="92"/>
        <v>4.0000000000000036E-3</v>
      </c>
      <c r="E650">
        <f t="shared" si="93"/>
        <v>2.318313817223999</v>
      </c>
      <c r="F650">
        <f t="shared" si="94"/>
        <v>0.1228709228644355</v>
      </c>
      <c r="G650">
        <f t="shared" si="95"/>
        <v>-0.17105164764418415</v>
      </c>
      <c r="H650">
        <f t="shared" si="96"/>
        <v>-3.6299999999999955</v>
      </c>
      <c r="M650">
        <f t="shared" si="97"/>
        <v>2.8300557098378393E-2</v>
      </c>
      <c r="N650">
        <f t="shared" si="98"/>
        <v>-10670.711776267892</v>
      </c>
      <c r="O650">
        <f t="shared" si="99"/>
        <v>-4.8170099999999945</v>
      </c>
    </row>
    <row r="651" spans="1:15" x14ac:dyDescent="0.25">
      <c r="A651">
        <v>288</v>
      </c>
      <c r="B651">
        <v>204.49</v>
      </c>
      <c r="C651">
        <v>1.331</v>
      </c>
      <c r="D651">
        <f t="shared" si="92"/>
        <v>-2.0000000000000018E-3</v>
      </c>
      <c r="E651">
        <f t="shared" si="93"/>
        <v>2.3106720749301237</v>
      </c>
      <c r="F651">
        <f t="shared" si="94"/>
        <v>0.12417805547467511</v>
      </c>
      <c r="G651">
        <f t="shared" si="95"/>
        <v>8.3957671105433548E-2</v>
      </c>
      <c r="H651">
        <f t="shared" si="96"/>
        <v>-3.6299999999999955</v>
      </c>
      <c r="M651">
        <f t="shared" si="97"/>
        <v>2.7625783183323576E-2</v>
      </c>
      <c r="N651">
        <f t="shared" si="98"/>
        <v>-10612.155187357828</v>
      </c>
      <c r="O651">
        <f t="shared" si="99"/>
        <v>-4.8315299999999946</v>
      </c>
    </row>
    <row r="652" spans="1:15" x14ac:dyDescent="0.25">
      <c r="A652">
        <v>289</v>
      </c>
      <c r="B652">
        <v>200.86</v>
      </c>
      <c r="C652">
        <v>1.329</v>
      </c>
      <c r="D652">
        <f t="shared" si="92"/>
        <v>-6.0000000000000053E-3</v>
      </c>
      <c r="E652">
        <f t="shared" si="93"/>
        <v>2.3028934583565053</v>
      </c>
      <c r="F652">
        <f t="shared" si="94"/>
        <v>0.12352498094273198</v>
      </c>
      <c r="G652">
        <f t="shared" si="95"/>
        <v>0.24879984658748194</v>
      </c>
      <c r="H652">
        <f t="shared" si="96"/>
        <v>-3.6200000000000045</v>
      </c>
      <c r="M652">
        <f t="shared" si="97"/>
        <v>2.6954989417422082E-2</v>
      </c>
      <c r="N652">
        <f t="shared" si="98"/>
        <v>-10550.36595320412</v>
      </c>
      <c r="O652">
        <f t="shared" si="99"/>
        <v>-4.8109800000000158</v>
      </c>
    </row>
    <row r="653" spans="1:15" x14ac:dyDescent="0.25">
      <c r="A653">
        <v>290</v>
      </c>
      <c r="B653">
        <v>197.24</v>
      </c>
      <c r="C653">
        <v>1.323</v>
      </c>
      <c r="D653">
        <f t="shared" si="92"/>
        <v>-2.0000000000000018E-3</v>
      </c>
      <c r="E653">
        <f t="shared" si="93"/>
        <v>2.2949949938591003</v>
      </c>
      <c r="F653">
        <f t="shared" si="94"/>
        <v>0.12155984418750096</v>
      </c>
      <c r="G653">
        <f t="shared" si="95"/>
        <v>8.1671186840714408E-2</v>
      </c>
      <c r="H653">
        <f t="shared" si="96"/>
        <v>-3.6200000000000045</v>
      </c>
      <c r="M653">
        <f t="shared" si="97"/>
        <v>2.62883802315384E-2</v>
      </c>
      <c r="N653">
        <f t="shared" si="98"/>
        <v>-10485.362891613349</v>
      </c>
      <c r="O653">
        <f t="shared" si="99"/>
        <v>-4.7892599999999872</v>
      </c>
    </row>
    <row r="654" spans="1:15" x14ac:dyDescent="0.25">
      <c r="A654">
        <v>291</v>
      </c>
      <c r="B654">
        <v>193.62</v>
      </c>
      <c r="C654">
        <v>1.321</v>
      </c>
      <c r="D654">
        <f t="shared" si="92"/>
        <v>-9.9999999999988987E-4</v>
      </c>
      <c r="E654">
        <f t="shared" si="93"/>
        <v>2.2869502157875488</v>
      </c>
      <c r="F654">
        <f t="shared" si="94"/>
        <v>0.12090281761452719</v>
      </c>
      <c r="G654">
        <f t="shared" si="95"/>
        <v>4.0349694719232901E-2</v>
      </c>
      <c r="H654">
        <f t="shared" si="96"/>
        <v>-3.5999999999999943</v>
      </c>
      <c r="M654">
        <f t="shared" si="97"/>
        <v>2.5626158786595292E-2</v>
      </c>
      <c r="N654">
        <f t="shared" si="98"/>
        <v>-10417.165799457121</v>
      </c>
      <c r="O654">
        <f t="shared" si="99"/>
        <v>-4.7556000000000012</v>
      </c>
    </row>
    <row r="655" spans="1:15" x14ac:dyDescent="0.25">
      <c r="A655">
        <v>292</v>
      </c>
      <c r="B655">
        <v>190.02</v>
      </c>
      <c r="C655">
        <v>1.32</v>
      </c>
      <c r="D655">
        <f t="shared" si="92"/>
        <v>-5.0000000000001155E-3</v>
      </c>
      <c r="E655">
        <f t="shared" si="93"/>
        <v>2.2787993137555556</v>
      </c>
      <c r="F655">
        <f t="shared" si="94"/>
        <v>0.12057393120584989</v>
      </c>
      <c r="G655">
        <f t="shared" si="95"/>
        <v>0.19841291143908329</v>
      </c>
      <c r="H655">
        <f t="shared" si="96"/>
        <v>-3.6000000000000227</v>
      </c>
      <c r="M655">
        <f t="shared" si="97"/>
        <v>2.4968526911578439E-2</v>
      </c>
      <c r="N655">
        <f t="shared" si="98"/>
        <v>-10345.795446646243</v>
      </c>
      <c r="O655">
        <f t="shared" si="99"/>
        <v>-4.75200000000003</v>
      </c>
    </row>
    <row r="656" spans="1:15" x14ac:dyDescent="0.25">
      <c r="A656">
        <v>293</v>
      </c>
      <c r="B656">
        <v>186.42</v>
      </c>
      <c r="C656">
        <v>1.3149999999999999</v>
      </c>
      <c r="D656">
        <f t="shared" si="92"/>
        <v>-2.9999999999998916E-3</v>
      </c>
      <c r="E656">
        <f t="shared" si="93"/>
        <v>2.2704925036386179</v>
      </c>
      <c r="F656">
        <f t="shared" si="94"/>
        <v>0.11892575282577665</v>
      </c>
      <c r="G656">
        <f t="shared" si="95"/>
        <v>0.11745560376379076</v>
      </c>
      <c r="H656">
        <f t="shared" si="96"/>
        <v>-3.589999999999975</v>
      </c>
      <c r="M656">
        <f t="shared" si="97"/>
        <v>2.4315685041942085E-2</v>
      </c>
      <c r="N656">
        <f t="shared" si="98"/>
        <v>-10271.273569808371</v>
      </c>
      <c r="O656">
        <f t="shared" si="99"/>
        <v>-4.7208499999999649</v>
      </c>
    </row>
    <row r="657" spans="1:15" x14ac:dyDescent="0.25">
      <c r="A657">
        <v>294</v>
      </c>
      <c r="B657">
        <v>182.83</v>
      </c>
      <c r="C657">
        <v>1.3120000000000001</v>
      </c>
      <c r="D657">
        <f t="shared" si="92"/>
        <v>4.9999999999998934E-3</v>
      </c>
      <c r="E657">
        <f t="shared" si="93"/>
        <v>2.2620474592614253</v>
      </c>
      <c r="F657">
        <f t="shared" si="94"/>
        <v>0.11793383503964149</v>
      </c>
      <c r="G657">
        <f t="shared" si="95"/>
        <v>-0.19289198560682472</v>
      </c>
      <c r="H657">
        <f t="shared" si="96"/>
        <v>-3.5700000000000216</v>
      </c>
      <c r="M657">
        <f t="shared" si="97"/>
        <v>2.366783215843413E-2</v>
      </c>
      <c r="N657">
        <f t="shared" si="98"/>
        <v>-10193.622865671059</v>
      </c>
      <c r="O657">
        <f t="shared" si="99"/>
        <v>-4.6838400000000355</v>
      </c>
    </row>
    <row r="658" spans="1:15" x14ac:dyDescent="0.25">
      <c r="A658">
        <v>295</v>
      </c>
      <c r="B658">
        <v>179.26</v>
      </c>
      <c r="C658">
        <v>1.3169999999999999</v>
      </c>
      <c r="D658">
        <f t="shared" si="92"/>
        <v>-2.0000000000000018E-3</v>
      </c>
      <c r="E658">
        <f t="shared" si="93"/>
        <v>2.2534833920870145</v>
      </c>
      <c r="F658">
        <f t="shared" si="94"/>
        <v>0.1195857749617838</v>
      </c>
      <c r="G658">
        <f t="shared" si="95"/>
        <v>7.5763329156139106E-2</v>
      </c>
      <c r="H658">
        <f t="shared" si="96"/>
        <v>-3.5600000000000023</v>
      </c>
      <c r="M658">
        <f t="shared" si="97"/>
        <v>2.302516572635948E-2</v>
      </c>
      <c r="N658">
        <f t="shared" si="98"/>
        <v>-10112.866984152202</v>
      </c>
      <c r="O658">
        <f t="shared" si="99"/>
        <v>-4.6885199999999996</v>
      </c>
    </row>
    <row r="659" spans="1:15" x14ac:dyDescent="0.25">
      <c r="A659">
        <v>296</v>
      </c>
      <c r="B659">
        <v>175.7</v>
      </c>
      <c r="C659">
        <v>1.3149999999999999</v>
      </c>
      <c r="D659">
        <f t="shared" si="92"/>
        <v>1.0000000000001119E-3</v>
      </c>
      <c r="E659">
        <f t="shared" si="93"/>
        <v>2.2447717614952949</v>
      </c>
      <c r="F659">
        <f t="shared" si="94"/>
        <v>0.11892575282577665</v>
      </c>
      <c r="G659">
        <f t="shared" si="95"/>
        <v>-3.7347833216266044E-2</v>
      </c>
      <c r="H659">
        <f t="shared" si="96"/>
        <v>-3.539999999999992</v>
      </c>
      <c r="M659">
        <f t="shared" si="97"/>
        <v>2.2387881635300519E-2</v>
      </c>
      <c r="N659">
        <f t="shared" si="98"/>
        <v>-10029.030521160004</v>
      </c>
      <c r="O659">
        <f t="shared" si="99"/>
        <v>-4.6550999999999849</v>
      </c>
    </row>
    <row r="660" spans="1:15" x14ac:dyDescent="0.25">
      <c r="A660">
        <v>297</v>
      </c>
      <c r="B660">
        <v>172.16</v>
      </c>
      <c r="C660">
        <v>1.3160000000000001</v>
      </c>
      <c r="D660">
        <f t="shared" si="92"/>
        <v>6.9999999999998952E-3</v>
      </c>
      <c r="E660">
        <f t="shared" si="93"/>
        <v>2.2359322539862951</v>
      </c>
      <c r="F660">
        <f t="shared" si="94"/>
        <v>0.11925588927793671</v>
      </c>
      <c r="G660">
        <f t="shared" si="95"/>
        <v>-0.25606856773515019</v>
      </c>
      <c r="H660">
        <f t="shared" si="96"/>
        <v>-3.5300000000000011</v>
      </c>
      <c r="M660">
        <f t="shared" si="97"/>
        <v>2.1756174139312589E-2</v>
      </c>
      <c r="N660">
        <f t="shared" si="98"/>
        <v>-9942.1390111045948</v>
      </c>
      <c r="O660">
        <f t="shared" si="99"/>
        <v>-4.6454800000000063</v>
      </c>
    </row>
    <row r="661" spans="1:15" x14ac:dyDescent="0.25">
      <c r="A661">
        <v>298</v>
      </c>
      <c r="B661">
        <v>168.63</v>
      </c>
      <c r="C661">
        <v>1.323</v>
      </c>
      <c r="D661">
        <f t="shared" si="92"/>
        <v>4.0000000000000036E-3</v>
      </c>
      <c r="E661">
        <f t="shared" si="93"/>
        <v>2.2269348400126003</v>
      </c>
      <c r="F661">
        <f t="shared" si="94"/>
        <v>0.12155984418750096</v>
      </c>
      <c r="G661">
        <f t="shared" si="95"/>
        <v>-0.14352005520827113</v>
      </c>
      <c r="H661">
        <f t="shared" si="96"/>
        <v>-3.5099999999999909</v>
      </c>
      <c r="M661">
        <f t="shared" si="97"/>
        <v>2.1130235797613559E-2</v>
      </c>
      <c r="N661">
        <f t="shared" si="98"/>
        <v>-9852.2189191236666</v>
      </c>
      <c r="O661">
        <f t="shared" si="99"/>
        <v>-4.6437299999999908</v>
      </c>
    </row>
    <row r="662" spans="1:15" x14ac:dyDescent="0.25">
      <c r="A662">
        <v>299</v>
      </c>
      <c r="B662">
        <v>165.12</v>
      </c>
      <c r="C662">
        <v>1.327</v>
      </c>
      <c r="D662">
        <f t="shared" si="92"/>
        <v>-6.0000000000000053E-3</v>
      </c>
      <c r="E662">
        <f t="shared" si="93"/>
        <v>2.2177996799471171</v>
      </c>
      <c r="F662">
        <f t="shared" si="94"/>
        <v>0.1228709228644355</v>
      </c>
      <c r="G662">
        <f t="shared" si="95"/>
        <v>0.21213272272785466</v>
      </c>
      <c r="H662">
        <f t="shared" si="96"/>
        <v>-3.4900000000000091</v>
      </c>
      <c r="M662">
        <f t="shared" si="97"/>
        <v>2.0510257415785067E-2</v>
      </c>
      <c r="N662">
        <f t="shared" si="98"/>
        <v>-9759.2976330243964</v>
      </c>
      <c r="O662">
        <f t="shared" si="99"/>
        <v>-4.6312300000000048</v>
      </c>
    </row>
    <row r="663" spans="1:15" x14ac:dyDescent="0.25">
      <c r="A663">
        <v>300</v>
      </c>
      <c r="B663">
        <v>161.63</v>
      </c>
      <c r="C663">
        <v>1.321</v>
      </c>
      <c r="D663">
        <f t="shared" si="92"/>
        <v>1.0000000000001119E-3</v>
      </c>
      <c r="E663">
        <f t="shared" si="93"/>
        <v>2.2085219729314334</v>
      </c>
      <c r="F663">
        <f t="shared" si="94"/>
        <v>0.12090281761452719</v>
      </c>
      <c r="G663">
        <f t="shared" si="95"/>
        <v>-3.4867532640132169E-2</v>
      </c>
      <c r="H663">
        <f t="shared" si="96"/>
        <v>-3.4699999999999989</v>
      </c>
      <c r="M663">
        <f t="shared" si="97"/>
        <v>1.9896427987503906E-2</v>
      </c>
      <c r="N663">
        <f t="shared" si="98"/>
        <v>-9663.4034549442113</v>
      </c>
      <c r="O663">
        <f t="shared" si="99"/>
        <v>-4.5838699999999895</v>
      </c>
    </row>
    <row r="664" spans="1:15" x14ac:dyDescent="0.25">
      <c r="A664">
        <v>301</v>
      </c>
      <c r="B664">
        <v>158.16</v>
      </c>
      <c r="C664">
        <v>1.3220000000000001</v>
      </c>
      <c r="D664">
        <f t="shared" si="92"/>
        <v>2.0000000000000018E-3</v>
      </c>
      <c r="E664">
        <f t="shared" si="93"/>
        <v>2.199096656305616</v>
      </c>
      <c r="F664">
        <f t="shared" si="94"/>
        <v>0.12123145514962146</v>
      </c>
      <c r="G664">
        <f t="shared" si="95"/>
        <v>-6.874515547817886E-2</v>
      </c>
      <c r="H664">
        <f t="shared" si="96"/>
        <v>-3.4399999999999977</v>
      </c>
      <c r="M664">
        <f t="shared" si="97"/>
        <v>1.9288934636820913E-2</v>
      </c>
      <c r="N664">
        <f t="shared" si="98"/>
        <v>-9564.5655927327844</v>
      </c>
      <c r="O664">
        <f t="shared" si="99"/>
        <v>-4.5476799999999962</v>
      </c>
    </row>
    <row r="665" spans="1:15" x14ac:dyDescent="0.25">
      <c r="A665">
        <v>302</v>
      </c>
      <c r="B665">
        <v>154.72</v>
      </c>
      <c r="C665">
        <v>1.3240000000000001</v>
      </c>
      <c r="D665">
        <f t="shared" si="92"/>
        <v>-1.2000000000000011E-2</v>
      </c>
      <c r="E665">
        <f t="shared" si="93"/>
        <v>2.1895464567389267</v>
      </c>
      <c r="F665">
        <f t="shared" si="94"/>
        <v>0.12188798510368115</v>
      </c>
      <c r="G665">
        <f t="shared" si="95"/>
        <v>0.40732818617661315</v>
      </c>
      <c r="H665">
        <f t="shared" si="96"/>
        <v>-3.4199999999999875</v>
      </c>
      <c r="M665">
        <f t="shared" si="97"/>
        <v>1.8687962561005647E-2</v>
      </c>
      <c r="N665">
        <f t="shared" si="98"/>
        <v>-9462.8141510580572</v>
      </c>
      <c r="O665">
        <f t="shared" si="99"/>
        <v>-4.5280800000000099</v>
      </c>
    </row>
    <row r="666" spans="1:15" x14ac:dyDescent="0.25">
      <c r="A666">
        <v>303</v>
      </c>
      <c r="B666">
        <v>151.30000000000001</v>
      </c>
      <c r="C666">
        <v>1.3120000000000001</v>
      </c>
      <c r="D666">
        <f t="shared" si="92"/>
        <v>-2.100000000000013E-2</v>
      </c>
      <c r="E666">
        <f t="shared" si="93"/>
        <v>2.1798389280231869</v>
      </c>
      <c r="F666">
        <f t="shared" si="94"/>
        <v>0.11793383503964149</v>
      </c>
      <c r="G666">
        <f t="shared" si="95"/>
        <v>0.70993490006475468</v>
      </c>
      <c r="H666">
        <f t="shared" si="96"/>
        <v>-3.4000000000000057</v>
      </c>
      <c r="M666">
        <f t="shared" si="97"/>
        <v>1.8093694973974069E-2</v>
      </c>
      <c r="N666">
        <f t="shared" si="98"/>
        <v>-9358.1801222388567</v>
      </c>
      <c r="O666">
        <f t="shared" si="99"/>
        <v>-4.4607999999999945</v>
      </c>
    </row>
    <row r="667" spans="1:15" x14ac:dyDescent="0.25">
      <c r="A667">
        <v>304</v>
      </c>
      <c r="B667">
        <v>147.9</v>
      </c>
      <c r="C667">
        <v>1.2909999999999999</v>
      </c>
      <c r="D667">
        <f t="shared" si="92"/>
        <v>-9.9999999999988987E-4</v>
      </c>
      <c r="E667">
        <f t="shared" si="93"/>
        <v>2.1699681739968923</v>
      </c>
      <c r="F667">
        <f t="shared" si="94"/>
        <v>0.11092624226642028</v>
      </c>
      <c r="G667">
        <f t="shared" si="95"/>
        <v>3.3619001760099909E-2</v>
      </c>
      <c r="H667">
        <f t="shared" si="96"/>
        <v>-3.3700000000000045</v>
      </c>
      <c r="M667">
        <f t="shared" si="97"/>
        <v>1.7506313050316597E-2</v>
      </c>
      <c r="N667">
        <f t="shared" si="98"/>
        <v>-9250.6953768069616</v>
      </c>
      <c r="O667">
        <f t="shared" si="99"/>
        <v>-4.35067</v>
      </c>
    </row>
    <row r="668" spans="1:15" x14ac:dyDescent="0.25">
      <c r="A668">
        <v>305</v>
      </c>
      <c r="B668">
        <v>144.53</v>
      </c>
      <c r="C668">
        <v>1.29</v>
      </c>
      <c r="D668">
        <f t="shared" si="92"/>
        <v>6.0000000000000053E-3</v>
      </c>
      <c r="E668">
        <f t="shared" si="93"/>
        <v>2.1599580026785188</v>
      </c>
      <c r="F668">
        <f t="shared" si="94"/>
        <v>0.11058971029924898</v>
      </c>
      <c r="G668">
        <f t="shared" si="95"/>
        <v>-0.19847138502538642</v>
      </c>
      <c r="H668">
        <f t="shared" si="96"/>
        <v>-3.3400000000000034</v>
      </c>
      <c r="M668">
        <f t="shared" si="97"/>
        <v>1.6925995869944001E-2</v>
      </c>
      <c r="N668">
        <f t="shared" si="98"/>
        <v>-9140.3926538014894</v>
      </c>
      <c r="O668">
        <f t="shared" si="99"/>
        <v>-4.3086000000000064</v>
      </c>
    </row>
    <row r="669" spans="1:15" x14ac:dyDescent="0.25">
      <c r="A669">
        <v>306</v>
      </c>
      <c r="B669">
        <v>141.19</v>
      </c>
      <c r="C669">
        <v>1.296</v>
      </c>
      <c r="D669">
        <f t="shared" si="92"/>
        <v>-1.0000000000000009E-2</v>
      </c>
      <c r="E669">
        <f t="shared" si="93"/>
        <v>2.1498039382270222</v>
      </c>
      <c r="F669">
        <f t="shared" si="94"/>
        <v>0.11260500153457455</v>
      </c>
      <c r="G669">
        <f t="shared" si="95"/>
        <v>0.32752199120652842</v>
      </c>
      <c r="H669">
        <f t="shared" si="96"/>
        <v>-3.3000000000000114</v>
      </c>
      <c r="M669">
        <f t="shared" si="97"/>
        <v>1.635292036336761E-2</v>
      </c>
      <c r="N669">
        <f t="shared" si="98"/>
        <v>-9027.3055507985064</v>
      </c>
      <c r="O669">
        <f t="shared" si="99"/>
        <v>-4.2768000000000059</v>
      </c>
    </row>
    <row r="670" spans="1:15" x14ac:dyDescent="0.25">
      <c r="A670">
        <v>307</v>
      </c>
      <c r="B670">
        <v>137.88999999999999</v>
      </c>
      <c r="C670">
        <v>1.286</v>
      </c>
      <c r="D670">
        <f t="shared" si="92"/>
        <v>-1.1000000000000121E-2</v>
      </c>
      <c r="E670">
        <f t="shared" si="93"/>
        <v>2.1395327715979393</v>
      </c>
      <c r="F670">
        <f t="shared" si="94"/>
        <v>0.10924096858820327</v>
      </c>
      <c r="G670">
        <f t="shared" si="95"/>
        <v>0.3568267999495206</v>
      </c>
      <c r="H670">
        <f t="shared" si="96"/>
        <v>-3.2799999999999727</v>
      </c>
      <c r="M670">
        <f t="shared" si="97"/>
        <v>1.5787261257631306E-2</v>
      </c>
      <c r="N670">
        <f t="shared" si="98"/>
        <v>-8911.4685136789703</v>
      </c>
      <c r="O670">
        <f t="shared" si="99"/>
        <v>-4.2180799999999907</v>
      </c>
    </row>
    <row r="671" spans="1:15" x14ac:dyDescent="0.25">
      <c r="A671">
        <v>308</v>
      </c>
      <c r="B671">
        <v>134.61000000000001</v>
      </c>
      <c r="C671">
        <v>1.2749999999999999</v>
      </c>
      <c r="D671">
        <f t="shared" si="92"/>
        <v>-8.999999999999897E-3</v>
      </c>
      <c r="E671">
        <f t="shared" si="93"/>
        <v>2.1290773242527368</v>
      </c>
      <c r="F671">
        <f t="shared" si="94"/>
        <v>0.10551018476997394</v>
      </c>
      <c r="G671">
        <f t="shared" si="95"/>
        <v>0.29075162426092049</v>
      </c>
      <c r="H671">
        <f t="shared" si="96"/>
        <v>-3.2400000000000091</v>
      </c>
      <c r="M671">
        <f t="shared" si="97"/>
        <v>1.5229191022911469E-2</v>
      </c>
      <c r="N671">
        <f t="shared" si="98"/>
        <v>-8792.9168261380473</v>
      </c>
      <c r="O671">
        <f t="shared" si="99"/>
        <v>-4.1309999999999896</v>
      </c>
    </row>
    <row r="672" spans="1:15" x14ac:dyDescent="0.25">
      <c r="A672">
        <v>309</v>
      </c>
      <c r="B672">
        <v>131.37</v>
      </c>
      <c r="C672">
        <v>1.266</v>
      </c>
      <c r="D672">
        <f t="shared" si="92"/>
        <v>-1.8999999999999906E-2</v>
      </c>
      <c r="E672">
        <f t="shared" si="93"/>
        <v>2.1184961999117879</v>
      </c>
      <c r="F672">
        <f t="shared" si="94"/>
        <v>0.10243370568133631</v>
      </c>
      <c r="G672">
        <f t="shared" si="95"/>
        <v>0.61126534495747864</v>
      </c>
      <c r="H672">
        <f t="shared" si="96"/>
        <v>-3.210000000000008</v>
      </c>
      <c r="M672">
        <f t="shared" si="97"/>
        <v>1.4678879819801566E-2</v>
      </c>
      <c r="N672">
        <f t="shared" si="98"/>
        <v>-8671.6865989390844</v>
      </c>
      <c r="O672">
        <f t="shared" si="99"/>
        <v>-4.0638600000000231</v>
      </c>
    </row>
    <row r="673" spans="1:15" x14ac:dyDescent="0.25">
      <c r="A673">
        <v>310</v>
      </c>
      <c r="B673">
        <v>128.16</v>
      </c>
      <c r="C673">
        <v>1.2470000000000001</v>
      </c>
      <c r="D673">
        <f t="shared" si="92"/>
        <v>-2.6000000000000023E-2</v>
      </c>
      <c r="E673">
        <f t="shared" si="93"/>
        <v>2.1077524987401626</v>
      </c>
      <c r="F673">
        <f t="shared" si="94"/>
        <v>9.5866453478542654E-2</v>
      </c>
      <c r="G673">
        <f t="shared" si="95"/>
        <v>0.84127934788458192</v>
      </c>
      <c r="H673">
        <f t="shared" si="96"/>
        <v>-3.1700000000000017</v>
      </c>
      <c r="M673">
        <f t="shared" si="97"/>
        <v>1.4136495447297226E-2</v>
      </c>
      <c r="N673">
        <f t="shared" si="98"/>
        <v>-8547.8147589153778</v>
      </c>
      <c r="O673">
        <f t="shared" si="99"/>
        <v>-3.9529899999999953</v>
      </c>
    </row>
    <row r="674" spans="1:15" x14ac:dyDescent="0.25">
      <c r="A674">
        <v>311</v>
      </c>
      <c r="B674">
        <v>124.99</v>
      </c>
      <c r="C674">
        <v>1.2210000000000001</v>
      </c>
      <c r="D674">
        <f t="shared" si="92"/>
        <v>-1.7000000000000126E-2</v>
      </c>
      <c r="E674">
        <f t="shared" si="93"/>
        <v>2.0968752680596876</v>
      </c>
      <c r="F674">
        <f t="shared" si="94"/>
        <v>8.6715663944882504E-2</v>
      </c>
      <c r="G674">
        <f t="shared" si="95"/>
        <v>0.55106998286841669</v>
      </c>
      <c r="H674">
        <f t="shared" si="96"/>
        <v>-3.1400000000000006</v>
      </c>
      <c r="M674">
        <f t="shared" si="97"/>
        <v>1.3602203291498393E-2</v>
      </c>
      <c r="N674">
        <f t="shared" si="98"/>
        <v>-8421.3390377232172</v>
      </c>
      <c r="O674">
        <f t="shared" si="99"/>
        <v>-3.833940000000001</v>
      </c>
    </row>
    <row r="675" spans="1:15" x14ac:dyDescent="0.25">
      <c r="A675">
        <v>312</v>
      </c>
      <c r="B675">
        <v>121.85</v>
      </c>
      <c r="C675">
        <v>1.204</v>
      </c>
      <c r="D675">
        <f t="shared" si="92"/>
        <v>-1.4000000000000012E-2</v>
      </c>
      <c r="E675">
        <f t="shared" si="93"/>
        <v>2.085825533520743</v>
      </c>
      <c r="F675">
        <f t="shared" si="94"/>
        <v>8.0626486921805726E-2</v>
      </c>
      <c r="G675">
        <f t="shared" si="95"/>
        <v>0.4553445646816866</v>
      </c>
      <c r="H675">
        <f t="shared" si="96"/>
        <v>-3.0899999999999892</v>
      </c>
      <c r="M675">
        <f t="shared" si="97"/>
        <v>1.3076166275043835E-2</v>
      </c>
      <c r="N675">
        <f t="shared" si="98"/>
        <v>-8292.2979603495714</v>
      </c>
      <c r="O675">
        <f t="shared" si="99"/>
        <v>-3.7203599999999923</v>
      </c>
    </row>
    <row r="676" spans="1:15" x14ac:dyDescent="0.25">
      <c r="A676">
        <v>313</v>
      </c>
      <c r="B676">
        <v>118.76</v>
      </c>
      <c r="C676">
        <v>1.19</v>
      </c>
      <c r="D676">
        <f t="shared" si="92"/>
        <v>-1.6000000000000014E-2</v>
      </c>
      <c r="E676">
        <f t="shared" si="93"/>
        <v>2.0746701889240069</v>
      </c>
      <c r="F676">
        <f t="shared" si="94"/>
        <v>7.554696139253074E-2</v>
      </c>
      <c r="G676">
        <f t="shared" si="95"/>
        <v>0.51856334577845098</v>
      </c>
      <c r="H676">
        <f t="shared" si="96"/>
        <v>-3.0600000000000023</v>
      </c>
      <c r="M676">
        <f t="shared" si="97"/>
        <v>1.2558544807293816E-2</v>
      </c>
      <c r="N676">
        <f t="shared" si="98"/>
        <v>-8160.7308333778983</v>
      </c>
      <c r="O676">
        <f t="shared" si="99"/>
        <v>-3.6413999999999982</v>
      </c>
    </row>
    <row r="677" spans="1:15" x14ac:dyDescent="0.25">
      <c r="A677">
        <v>314</v>
      </c>
      <c r="B677">
        <v>115.7</v>
      </c>
      <c r="C677">
        <v>1.1739999999999999</v>
      </c>
      <c r="D677">
        <f t="shared" si="92"/>
        <v>-1.2999999999999901E-2</v>
      </c>
      <c r="E677">
        <f t="shared" si="93"/>
        <v>2.0633333589517497</v>
      </c>
      <c r="F677">
        <f t="shared" si="94"/>
        <v>6.9668096911595645E-2</v>
      </c>
      <c r="G677">
        <f t="shared" si="95"/>
        <v>0.42242187240746681</v>
      </c>
      <c r="H677">
        <f t="shared" si="96"/>
        <v>-3.0100000000000051</v>
      </c>
      <c r="M677">
        <f t="shared" si="97"/>
        <v>1.2049496735276433E-2</v>
      </c>
      <c r="N677">
        <f t="shared" si="98"/>
        <v>-8026.6777330157038</v>
      </c>
      <c r="O677">
        <f t="shared" si="99"/>
        <v>-3.5337400000000159</v>
      </c>
    </row>
    <row r="678" spans="1:15" x14ac:dyDescent="0.25">
      <c r="A678">
        <v>315</v>
      </c>
      <c r="B678">
        <v>112.69</v>
      </c>
      <c r="C678">
        <v>1.161</v>
      </c>
      <c r="D678">
        <f t="shared" si="92"/>
        <v>-3.0000000000001137E-3</v>
      </c>
      <c r="E678">
        <f t="shared" si="93"/>
        <v>2.0518853788898719</v>
      </c>
      <c r="F678">
        <f t="shared" si="94"/>
        <v>6.4832219738573851E-2</v>
      </c>
      <c r="G678">
        <f t="shared" si="95"/>
        <v>9.6870779052783837E-2</v>
      </c>
      <c r="H678">
        <f t="shared" si="96"/>
        <v>-2.9699999999999989</v>
      </c>
      <c r="M678">
        <f t="shared" si="97"/>
        <v>1.1549177295412218E-2</v>
      </c>
      <c r="N678">
        <f t="shared" si="98"/>
        <v>-7890.1794928874078</v>
      </c>
      <c r="O678">
        <f t="shared" si="99"/>
        <v>-3.4481699999999895</v>
      </c>
    </row>
    <row r="679" spans="1:15" x14ac:dyDescent="0.25">
      <c r="A679">
        <v>316</v>
      </c>
      <c r="B679">
        <v>109.72</v>
      </c>
      <c r="C679">
        <v>1.1579999999999999</v>
      </c>
      <c r="D679">
        <f t="shared" si="92"/>
        <v>-6.9999999999998952E-3</v>
      </c>
      <c r="E679">
        <f t="shared" si="93"/>
        <v>2.0402857989324916</v>
      </c>
      <c r="F679">
        <f t="shared" si="94"/>
        <v>6.3708559391417369E-2</v>
      </c>
      <c r="G679">
        <f t="shared" si="95"/>
        <v>0.22478341949298267</v>
      </c>
      <c r="H679">
        <f t="shared" si="96"/>
        <v>-2.9200000000000017</v>
      </c>
      <c r="M679">
        <f t="shared" si="97"/>
        <v>1.1057739066032576E-2</v>
      </c>
      <c r="N679">
        <f t="shared" si="98"/>
        <v>-7751.2776915963623</v>
      </c>
      <c r="O679">
        <f t="shared" si="99"/>
        <v>-3.3813600000000066</v>
      </c>
    </row>
    <row r="680" spans="1:15" x14ac:dyDescent="0.25">
      <c r="A680">
        <v>317</v>
      </c>
      <c r="B680">
        <v>106.8</v>
      </c>
      <c r="C680">
        <v>1.151</v>
      </c>
      <c r="D680">
        <f t="shared" si="92"/>
        <v>-1.8000000000000016E-2</v>
      </c>
      <c r="E680">
        <f t="shared" si="93"/>
        <v>2.0285712526925375</v>
      </c>
      <c r="F680">
        <f t="shared" si="94"/>
        <v>6.107532362979181E-2</v>
      </c>
      <c r="G680">
        <f t="shared" si="95"/>
        <v>0.57659599668117434</v>
      </c>
      <c r="H680">
        <f t="shared" si="96"/>
        <v>-2.8799999999999955</v>
      </c>
      <c r="M680">
        <f t="shared" si="97"/>
        <v>1.0575331920706213E-2</v>
      </c>
      <c r="N680">
        <f t="shared" si="98"/>
        <v>-7610.0146400596859</v>
      </c>
      <c r="O680">
        <f t="shared" si="99"/>
        <v>-3.314879999999981</v>
      </c>
    </row>
    <row r="681" spans="1:15" x14ac:dyDescent="0.25">
      <c r="A681">
        <v>318</v>
      </c>
      <c r="B681">
        <v>103.92</v>
      </c>
      <c r="C681">
        <v>1.133</v>
      </c>
      <c r="D681">
        <f t="shared" si="92"/>
        <v>-8.999999999999897E-3</v>
      </c>
      <c r="E681">
        <f t="shared" si="93"/>
        <v>2.0166991380649715</v>
      </c>
      <c r="F681">
        <f t="shared" si="94"/>
        <v>5.4229909863397249E-2</v>
      </c>
      <c r="G681">
        <f t="shared" si="95"/>
        <v>0.28885126529842786</v>
      </c>
      <c r="H681">
        <f t="shared" si="96"/>
        <v>-2.8299999999999983</v>
      </c>
      <c r="M681">
        <f t="shared" si="97"/>
        <v>1.0102102982388249E-2</v>
      </c>
      <c r="N681">
        <f t="shared" si="98"/>
        <v>-7466.4333686198797</v>
      </c>
      <c r="O681">
        <f t="shared" si="99"/>
        <v>-3.2063899999999981</v>
      </c>
    </row>
    <row r="682" spans="1:15" x14ac:dyDescent="0.25">
      <c r="A682">
        <v>319</v>
      </c>
      <c r="B682">
        <v>101.09</v>
      </c>
      <c r="C682">
        <v>1.1240000000000001</v>
      </c>
      <c r="D682">
        <f t="shared" si="92"/>
        <v>-3.0000000000001137E-3</v>
      </c>
      <c r="E682">
        <f t="shared" si="93"/>
        <v>2.0047081965443363</v>
      </c>
      <c r="F682">
        <f t="shared" si="94"/>
        <v>5.0766311233042323E-2</v>
      </c>
      <c r="G682">
        <f t="shared" si="95"/>
        <v>9.5493979359905737E-2</v>
      </c>
      <c r="H682">
        <f t="shared" si="96"/>
        <v>-2.7900000000000063</v>
      </c>
      <c r="M682">
        <f t="shared" si="97"/>
        <v>9.6381965784058318E-3</v>
      </c>
      <c r="N682">
        <f t="shared" si="98"/>
        <v>-7320.5776139370246</v>
      </c>
      <c r="O682">
        <f t="shared" si="99"/>
        <v>-3.1359600000000216</v>
      </c>
    </row>
    <row r="683" spans="1:15" x14ac:dyDescent="0.25">
      <c r="A683">
        <v>320</v>
      </c>
      <c r="B683">
        <v>98.3</v>
      </c>
      <c r="C683">
        <v>1.121</v>
      </c>
      <c r="D683">
        <f t="shared" si="92"/>
        <v>-4.9999999999998934E-3</v>
      </c>
      <c r="E683">
        <f t="shared" si="93"/>
        <v>1.9925535178321356</v>
      </c>
      <c r="F683">
        <f t="shared" si="94"/>
        <v>4.9605612594973147E-2</v>
      </c>
      <c r="G683">
        <f t="shared" si="95"/>
        <v>0.15871720194699576</v>
      </c>
      <c r="H683">
        <f t="shared" si="96"/>
        <v>-2.730000000000004</v>
      </c>
      <c r="M683">
        <f t="shared" si="97"/>
        <v>9.1837541962946721E-3</v>
      </c>
      <c r="N683">
        <f t="shared" si="98"/>
        <v>-7172.4918056656843</v>
      </c>
      <c r="O683">
        <f t="shared" si="99"/>
        <v>-3.0603299999999956</v>
      </c>
    </row>
    <row r="684" spans="1:15" x14ac:dyDescent="0.25">
      <c r="A684">
        <v>321</v>
      </c>
      <c r="B684">
        <v>95.57</v>
      </c>
      <c r="C684">
        <v>1.1160000000000001</v>
      </c>
      <c r="D684">
        <f t="shared" si="92"/>
        <v>0</v>
      </c>
      <c r="E684">
        <f t="shared" si="93"/>
        <v>1.9803215860087564</v>
      </c>
      <c r="F684">
        <f t="shared" si="94"/>
        <v>4.7664194601559982E-2</v>
      </c>
      <c r="G684">
        <f t="shared" si="95"/>
        <v>0</v>
      </c>
      <c r="H684">
        <f t="shared" si="96"/>
        <v>-2.6799999999999926</v>
      </c>
      <c r="M684">
        <f t="shared" si="97"/>
        <v>8.7389144404996528E-3</v>
      </c>
      <c r="N684">
        <f t="shared" si="98"/>
        <v>-7022.221052920504</v>
      </c>
      <c r="O684">
        <f t="shared" si="99"/>
        <v>-2.9908800000000006</v>
      </c>
    </row>
    <row r="685" spans="1:15" x14ac:dyDescent="0.25">
      <c r="A685">
        <v>322</v>
      </c>
      <c r="B685">
        <v>92.89</v>
      </c>
      <c r="C685">
        <v>1.1160000000000001</v>
      </c>
      <c r="D685">
        <f t="shared" si="92"/>
        <v>1.2999999999999901E-2</v>
      </c>
      <c r="E685">
        <f t="shared" si="93"/>
        <v>1.9679689628786923</v>
      </c>
      <c r="F685">
        <f t="shared" si="94"/>
        <v>4.7664194601559982E-2</v>
      </c>
      <c r="G685">
        <f t="shared" si="95"/>
        <v>-0.403230321377751</v>
      </c>
      <c r="H685">
        <f t="shared" si="96"/>
        <v>-2.6299999999999955</v>
      </c>
      <c r="M685">
        <f t="shared" si="97"/>
        <v>8.3038129899532451E-3</v>
      </c>
      <c r="N685">
        <f t="shared" si="98"/>
        <v>-6869.8111305346201</v>
      </c>
      <c r="O685">
        <f t="shared" si="99"/>
        <v>-2.935079999999993</v>
      </c>
    </row>
    <row r="686" spans="1:15" x14ac:dyDescent="0.25">
      <c r="A686">
        <v>323</v>
      </c>
      <c r="B686">
        <v>90.26</v>
      </c>
      <c r="C686">
        <v>1.129</v>
      </c>
      <c r="D686">
        <f t="shared" si="92"/>
        <v>1.2999999999999901E-2</v>
      </c>
      <c r="E686">
        <f t="shared" si="93"/>
        <v>1.9554953291841271</v>
      </c>
      <c r="F686">
        <f t="shared" si="94"/>
        <v>5.269394192496786E-2</v>
      </c>
      <c r="G686">
        <f t="shared" si="95"/>
        <v>-0.39633792673726154</v>
      </c>
      <c r="H686">
        <f t="shared" si="96"/>
        <v>-2.5700000000000074</v>
      </c>
      <c r="M686">
        <f t="shared" si="97"/>
        <v>7.8785825565447151E-3</v>
      </c>
      <c r="N686">
        <f t="shared" si="98"/>
        <v>-6715.3084651151194</v>
      </c>
      <c r="O686">
        <f t="shared" si="99"/>
        <v>-2.9015300000000033</v>
      </c>
    </row>
    <row r="687" spans="1:15" x14ac:dyDescent="0.25">
      <c r="A687">
        <v>324</v>
      </c>
      <c r="B687">
        <v>87.69</v>
      </c>
      <c r="C687">
        <v>1.1419999999999999</v>
      </c>
      <c r="D687">
        <f t="shared" si="92"/>
        <v>9.000000000000119E-3</v>
      </c>
      <c r="E687">
        <f t="shared" si="93"/>
        <v>1.9429500700770987</v>
      </c>
      <c r="F687">
        <f t="shared" si="94"/>
        <v>5.7666103909829208E-2</v>
      </c>
      <c r="G687">
        <f t="shared" si="95"/>
        <v>-0.26921786986855745</v>
      </c>
      <c r="H687">
        <f t="shared" si="96"/>
        <v>-2.519999999999996</v>
      </c>
      <c r="M687">
        <f t="shared" si="97"/>
        <v>7.4633528444928996E-3</v>
      </c>
      <c r="N687">
        <f t="shared" si="98"/>
        <v>-6558.7601208997148</v>
      </c>
      <c r="O687">
        <f t="shared" si="99"/>
        <v>-2.8778399999999955</v>
      </c>
    </row>
    <row r="688" spans="1:15" x14ac:dyDescent="0.25">
      <c r="A688">
        <v>325</v>
      </c>
      <c r="B688">
        <v>85.17</v>
      </c>
      <c r="C688">
        <v>1.151</v>
      </c>
      <c r="D688">
        <f t="shared" si="92"/>
        <v>4.0000000000000036E-3</v>
      </c>
      <c r="E688">
        <f t="shared" si="93"/>
        <v>1.9302866472455196</v>
      </c>
      <c r="F688">
        <f t="shared" si="94"/>
        <v>6.107532362979181E-2</v>
      </c>
      <c r="G688">
        <f t="shared" si="95"/>
        <v>-0.11836788579120189</v>
      </c>
      <c r="H688">
        <f t="shared" si="96"/>
        <v>-2.460000000000008</v>
      </c>
      <c r="M688">
        <f t="shared" si="97"/>
        <v>7.0582505106353841E-3</v>
      </c>
      <c r="N688">
        <f t="shared" si="98"/>
        <v>-6400.2137854190369</v>
      </c>
      <c r="O688">
        <f t="shared" si="99"/>
        <v>-2.831460000000019</v>
      </c>
    </row>
    <row r="689" spans="1:15" x14ac:dyDescent="0.25">
      <c r="A689">
        <v>326</v>
      </c>
      <c r="B689">
        <v>82.71</v>
      </c>
      <c r="C689">
        <v>1.155</v>
      </c>
      <c r="D689">
        <f t="shared" si="92"/>
        <v>-2.0000000000000018E-3</v>
      </c>
      <c r="E689">
        <f t="shared" si="93"/>
        <v>1.9175580208254361</v>
      </c>
      <c r="F689">
        <f t="shared" si="94"/>
        <v>6.2581984228163121E-2</v>
      </c>
      <c r="G689">
        <f t="shared" si="95"/>
        <v>5.8856247264868392E-2</v>
      </c>
      <c r="H689">
        <f t="shared" si="96"/>
        <v>-2.3999999999999915</v>
      </c>
      <c r="M689">
        <f t="shared" si="97"/>
        <v>6.6633991256461224E-3</v>
      </c>
      <c r="N689">
        <f t="shared" si="98"/>
        <v>-6239.7177549688577</v>
      </c>
      <c r="O689">
        <f t="shared" si="99"/>
        <v>-2.7719999999999798</v>
      </c>
    </row>
    <row r="690" spans="1:15" x14ac:dyDescent="0.25">
      <c r="A690">
        <v>327</v>
      </c>
      <c r="B690">
        <v>80.31</v>
      </c>
      <c r="C690">
        <v>1.153</v>
      </c>
      <c r="D690">
        <f t="shared" si="92"/>
        <v>-1.4000000000000012E-2</v>
      </c>
      <c r="E690">
        <f t="shared" si="93"/>
        <v>1.9047696259065952</v>
      </c>
      <c r="F690">
        <f t="shared" si="94"/>
        <v>6.1829307294699029E-2</v>
      </c>
      <c r="G690">
        <f t="shared" si="95"/>
        <v>0.41135581903410007</v>
      </c>
      <c r="H690">
        <f t="shared" si="96"/>
        <v>-2.3500000000000085</v>
      </c>
      <c r="M690">
        <f t="shared" si="97"/>
        <v>6.278919136193788E-3</v>
      </c>
      <c r="N690">
        <f t="shared" si="98"/>
        <v>-6077.3209198967143</v>
      </c>
      <c r="O690">
        <f t="shared" si="99"/>
        <v>-2.7095500000000095</v>
      </c>
    </row>
    <row r="691" spans="1:15" x14ac:dyDescent="0.25">
      <c r="A691">
        <v>328</v>
      </c>
      <c r="B691">
        <v>77.959999999999994</v>
      </c>
      <c r="C691">
        <v>1.139</v>
      </c>
      <c r="D691">
        <f t="shared" si="92"/>
        <v>-1.3000000000000123E-2</v>
      </c>
      <c r="E691">
        <f t="shared" si="93"/>
        <v>1.8918718304455837</v>
      </c>
      <c r="F691">
        <f t="shared" si="94"/>
        <v>5.6523724079100369E-2</v>
      </c>
      <c r="G691">
        <f t="shared" si="95"/>
        <v>0.38502443754857729</v>
      </c>
      <c r="H691">
        <f t="shared" si="96"/>
        <v>-2.289999999999992</v>
      </c>
      <c r="M691">
        <f t="shared" si="97"/>
        <v>5.9049278280522473E-3</v>
      </c>
      <c r="N691">
        <f t="shared" si="98"/>
        <v>-5913.0727497073121</v>
      </c>
      <c r="O691">
        <f t="shared" si="99"/>
        <v>-2.6083099999999955</v>
      </c>
    </row>
    <row r="692" spans="1:15" x14ac:dyDescent="0.25">
      <c r="A692">
        <v>329</v>
      </c>
      <c r="B692">
        <v>75.67</v>
      </c>
      <c r="C692">
        <v>1.1259999999999999</v>
      </c>
      <c r="D692">
        <f t="shared" si="92"/>
        <v>-9.9999999999997868E-3</v>
      </c>
      <c r="E692">
        <f t="shared" si="93"/>
        <v>1.8789237339675673</v>
      </c>
      <c r="F692">
        <f t="shared" si="94"/>
        <v>5.1538390515327381E-2</v>
      </c>
      <c r="G692">
        <f t="shared" si="95"/>
        <v>0.2995836478374973</v>
      </c>
      <c r="H692">
        <f t="shared" si="96"/>
        <v>-2.2199999999999989</v>
      </c>
      <c r="M692">
        <f t="shared" si="97"/>
        <v>5.541539290175041E-3</v>
      </c>
      <c r="N692">
        <f t="shared" si="98"/>
        <v>-5747.0232779914049</v>
      </c>
      <c r="O692">
        <f t="shared" si="99"/>
        <v>-2.4997199999999995</v>
      </c>
    </row>
    <row r="693" spans="1:15" x14ac:dyDescent="0.25">
      <c r="A693">
        <v>330</v>
      </c>
      <c r="B693">
        <v>73.45</v>
      </c>
      <c r="C693">
        <v>1.1160000000000001</v>
      </c>
      <c r="D693">
        <f t="shared" si="92"/>
        <v>-1.0000000000000009E-2</v>
      </c>
      <c r="E693">
        <f t="shared" si="93"/>
        <v>1.8659918001262754</v>
      </c>
      <c r="F693">
        <f t="shared" si="94"/>
        <v>4.7664194601559982E-2</v>
      </c>
      <c r="G693">
        <f t="shared" si="95"/>
        <v>0.30155147120507736</v>
      </c>
      <c r="H693">
        <f t="shared" si="96"/>
        <v>-2.1599999999999966</v>
      </c>
      <c r="M693">
        <f t="shared" si="97"/>
        <v>5.1888643797446668E-3</v>
      </c>
      <c r="N693">
        <f t="shared" si="98"/>
        <v>-5579.2230871826287</v>
      </c>
      <c r="O693">
        <f t="shared" si="99"/>
        <v>-2.4105599999999985</v>
      </c>
    </row>
    <row r="694" spans="1:15" x14ac:dyDescent="0.25">
      <c r="A694">
        <v>331</v>
      </c>
      <c r="B694">
        <v>71.290000000000006</v>
      </c>
      <c r="C694">
        <v>1.1060000000000001</v>
      </c>
      <c r="D694">
        <f t="shared" si="92"/>
        <v>-1.1000000000000121E-2</v>
      </c>
      <c r="E694">
        <f t="shared" si="93"/>
        <v>1.8530286147129897</v>
      </c>
      <c r="F694">
        <f t="shared" si="94"/>
        <v>4.3755126968679489E-2</v>
      </c>
      <c r="G694">
        <f t="shared" si="95"/>
        <v>0.33430210351484846</v>
      </c>
      <c r="H694">
        <f t="shared" si="96"/>
        <v>-2.1000000000000085</v>
      </c>
      <c r="M694">
        <f t="shared" si="97"/>
        <v>4.8470106882077231E-3</v>
      </c>
      <c r="N694">
        <f t="shared" si="98"/>
        <v>-5409.7232931469689</v>
      </c>
      <c r="O694">
        <f t="shared" si="99"/>
        <v>-2.3226000000000089</v>
      </c>
    </row>
    <row r="695" spans="1:15" x14ac:dyDescent="0.25">
      <c r="A695">
        <v>332</v>
      </c>
      <c r="B695">
        <v>69.19</v>
      </c>
      <c r="C695">
        <v>1.095</v>
      </c>
      <c r="D695">
        <f t="shared" si="92"/>
        <v>-8.999999999999897E-3</v>
      </c>
      <c r="E695">
        <f t="shared" si="93"/>
        <v>1.840043330603494</v>
      </c>
      <c r="F695">
        <f t="shared" si="94"/>
        <v>3.941411917613713E-2</v>
      </c>
      <c r="G695">
        <f t="shared" si="95"/>
        <v>0.27577190440730603</v>
      </c>
      <c r="H695">
        <f t="shared" si="96"/>
        <v>-2.039999999999992</v>
      </c>
      <c r="M695">
        <f t="shared" si="97"/>
        <v>4.5160825083065161E-3</v>
      </c>
      <c r="N695">
        <f t="shared" si="98"/>
        <v>-5238.5755296095922</v>
      </c>
      <c r="O695">
        <f t="shared" si="99"/>
        <v>-2.2337999999999951</v>
      </c>
    </row>
    <row r="696" spans="1:15" x14ac:dyDescent="0.25">
      <c r="A696">
        <v>333</v>
      </c>
      <c r="B696">
        <v>67.150000000000006</v>
      </c>
      <c r="C696">
        <v>1.0860000000000001</v>
      </c>
      <c r="D696">
        <f t="shared" si="92"/>
        <v>-9.000000000000119E-3</v>
      </c>
      <c r="E696">
        <f t="shared" si="93"/>
        <v>1.8270460170047342</v>
      </c>
      <c r="F696">
        <f t="shared" si="94"/>
        <v>3.5829825252828171E-2</v>
      </c>
      <c r="G696">
        <f t="shared" si="95"/>
        <v>0.27947855960740864</v>
      </c>
      <c r="H696">
        <f t="shared" si="96"/>
        <v>-1.9699999999999989</v>
      </c>
      <c r="M696">
        <f t="shared" si="97"/>
        <v>4.1961808021171122E-3</v>
      </c>
      <c r="N696">
        <f t="shared" si="98"/>
        <v>-5065.8319324236954</v>
      </c>
      <c r="O696">
        <f t="shared" si="99"/>
        <v>-2.1394199999999874</v>
      </c>
    </row>
    <row r="697" spans="1:15" x14ac:dyDescent="0.25">
      <c r="A697">
        <v>334</v>
      </c>
      <c r="B697">
        <v>65.180000000000007</v>
      </c>
      <c r="C697">
        <v>1.077</v>
      </c>
      <c r="D697">
        <f t="shared" si="92"/>
        <v>-1.0000000000000009E-2</v>
      </c>
      <c r="E697">
        <f t="shared" si="93"/>
        <v>1.8141143561291255</v>
      </c>
      <c r="F697">
        <f t="shared" si="94"/>
        <v>3.2215703297981568E-2</v>
      </c>
      <c r="G697">
        <f t="shared" si="95"/>
        <v>0.31532689402640696</v>
      </c>
      <c r="H697">
        <f t="shared" si="96"/>
        <v>-1.9000000000000057</v>
      </c>
      <c r="M697">
        <f t="shared" si="97"/>
        <v>3.8874031701042209E-3</v>
      </c>
      <c r="N697">
        <f t="shared" si="98"/>
        <v>-4891.54512368629</v>
      </c>
      <c r="O697">
        <f t="shared" si="99"/>
        <v>-2.0463000000000147</v>
      </c>
    </row>
    <row r="698" spans="1:15" x14ac:dyDescent="0.25">
      <c r="A698">
        <v>335</v>
      </c>
      <c r="B698">
        <v>63.28</v>
      </c>
      <c r="C698">
        <v>1.0669999999999999</v>
      </c>
      <c r="D698">
        <f t="shared" si="92"/>
        <v>-4.9999999999998934E-3</v>
      </c>
      <c r="E698">
        <f t="shared" si="93"/>
        <v>1.8012664704896202</v>
      </c>
      <c r="F698">
        <f t="shared" si="94"/>
        <v>2.8164419424469872E-2</v>
      </c>
      <c r="G698">
        <f t="shared" si="95"/>
        <v>0.1591775841679271</v>
      </c>
      <c r="H698">
        <f t="shared" si="96"/>
        <v>-1.8400000000000034</v>
      </c>
      <c r="M698">
        <f t="shared" si="97"/>
        <v>3.5898438212021494E-3</v>
      </c>
      <c r="N698">
        <f t="shared" si="98"/>
        <v>-4715.7681957056775</v>
      </c>
      <c r="O698">
        <f t="shared" si="99"/>
        <v>-1.9632800000000015</v>
      </c>
    </row>
    <row r="699" spans="1:15" x14ac:dyDescent="0.25">
      <c r="A699">
        <v>336</v>
      </c>
      <c r="B699">
        <v>61.44</v>
      </c>
      <c r="C699">
        <v>1.0620000000000001</v>
      </c>
      <c r="D699">
        <f t="shared" si="92"/>
        <v>-6.0000000000000053E-3</v>
      </c>
      <c r="E699">
        <f t="shared" si="93"/>
        <v>1.7884512070234555</v>
      </c>
      <c r="F699">
        <f t="shared" si="94"/>
        <v>2.6124516745450282E-2</v>
      </c>
      <c r="G699">
        <f t="shared" si="95"/>
        <v>0.19382164293310586</v>
      </c>
      <c r="H699">
        <f t="shared" si="96"/>
        <v>-1.769999999999996</v>
      </c>
      <c r="M699">
        <f t="shared" si="97"/>
        <v>3.303593543931511E-3</v>
      </c>
      <c r="N699">
        <f t="shared" si="98"/>
        <v>-4538.5546948255578</v>
      </c>
      <c r="O699">
        <f t="shared" si="99"/>
        <v>-1.879739999999994</v>
      </c>
    </row>
    <row r="700" spans="1:15" x14ac:dyDescent="0.25">
      <c r="A700">
        <v>337</v>
      </c>
      <c r="B700">
        <v>59.67</v>
      </c>
      <c r="C700">
        <v>1.056</v>
      </c>
      <c r="D700">
        <f t="shared" si="92"/>
        <v>-7.0000000000001172E-3</v>
      </c>
      <c r="E700">
        <f t="shared" si="93"/>
        <v>1.775756037844098</v>
      </c>
      <c r="F700">
        <f t="shared" si="94"/>
        <v>2.3663918197793475E-2</v>
      </c>
      <c r="G700">
        <f t="shared" si="95"/>
        <v>0.2301035937677624</v>
      </c>
      <c r="H700">
        <f t="shared" si="96"/>
        <v>-1.7000000000000028</v>
      </c>
      <c r="M700">
        <f t="shared" si="97"/>
        <v>3.0287396785603788E-3</v>
      </c>
      <c r="N700">
        <f t="shared" si="98"/>
        <v>-4359.9586051106116</v>
      </c>
      <c r="O700">
        <f t="shared" si="99"/>
        <v>-1.7952000000000092</v>
      </c>
    </row>
    <row r="701" spans="1:15" x14ac:dyDescent="0.25">
      <c r="A701">
        <v>338</v>
      </c>
      <c r="B701">
        <v>57.97</v>
      </c>
      <c r="C701">
        <v>1.0489999999999999</v>
      </c>
      <c r="D701">
        <f t="shared" si="92"/>
        <v>-9.9999999999988987E-4</v>
      </c>
      <c r="E701">
        <f t="shared" si="93"/>
        <v>1.7632033003707717</v>
      </c>
      <c r="F701">
        <f t="shared" si="94"/>
        <v>2.0775488193557831E-2</v>
      </c>
      <c r="G701">
        <f t="shared" si="95"/>
        <v>3.3440193732478571E-2</v>
      </c>
      <c r="H701">
        <f t="shared" si="96"/>
        <v>-1.6299999999999955</v>
      </c>
      <c r="M701">
        <f t="shared" si="97"/>
        <v>2.7653660903188466E-3</v>
      </c>
      <c r="N701">
        <f t="shared" si="98"/>
        <v>-4180.0343318986679</v>
      </c>
      <c r="O701">
        <f t="shared" si="99"/>
        <v>-1.7098699999999905</v>
      </c>
    </row>
    <row r="702" spans="1:15" x14ac:dyDescent="0.25">
      <c r="A702">
        <v>339</v>
      </c>
      <c r="B702">
        <v>56.34</v>
      </c>
      <c r="C702">
        <v>1.048</v>
      </c>
      <c r="D702">
        <f t="shared" si="92"/>
        <v>-2.0000000000000018E-3</v>
      </c>
      <c r="E702">
        <f t="shared" si="93"/>
        <v>1.7508168426497546</v>
      </c>
      <c r="F702">
        <f t="shared" si="94"/>
        <v>2.0361282647707864E-2</v>
      </c>
      <c r="G702">
        <f t="shared" si="95"/>
        <v>6.8028759329018751E-2</v>
      </c>
      <c r="H702">
        <f t="shared" si="96"/>
        <v>-1.5600000000000023</v>
      </c>
      <c r="M702">
        <f t="shared" si="97"/>
        <v>2.5135531436752947E-3</v>
      </c>
      <c r="N702">
        <f t="shared" si="98"/>
        <v>-3998.8366852243503</v>
      </c>
      <c r="O702">
        <f t="shared" si="99"/>
        <v>-1.6348800000000057</v>
      </c>
    </row>
    <row r="703" spans="1:15" x14ac:dyDescent="0.25">
      <c r="A703">
        <v>340</v>
      </c>
      <c r="B703">
        <v>54.78</v>
      </c>
      <c r="C703">
        <v>1.046</v>
      </c>
      <c r="D703">
        <f t="shared" si="92"/>
        <v>-3.0000000000001137E-3</v>
      </c>
      <c r="E703">
        <f t="shared" si="93"/>
        <v>1.7386220279179425</v>
      </c>
      <c r="F703">
        <f t="shared" si="94"/>
        <v>1.953168453125545E-2</v>
      </c>
      <c r="G703">
        <f t="shared" si="95"/>
        <v>0.10415364554443986</v>
      </c>
      <c r="H703">
        <f t="shared" si="96"/>
        <v>-1.490000000000002</v>
      </c>
      <c r="M703">
        <f t="shared" si="97"/>
        <v>2.2733776776823261E-3</v>
      </c>
      <c r="N703">
        <f t="shared" si="98"/>
        <v>-3816.4208631193173</v>
      </c>
      <c r="O703">
        <f t="shared" si="99"/>
        <v>-1.5585399999999983</v>
      </c>
    </row>
    <row r="704" spans="1:15" x14ac:dyDescent="0.25">
      <c r="A704">
        <v>341</v>
      </c>
      <c r="B704">
        <v>53.29</v>
      </c>
      <c r="C704">
        <v>1.0429999999999999</v>
      </c>
      <c r="D704">
        <f t="shared" si="92"/>
        <v>7.0000000000001172E-3</v>
      </c>
      <c r="E704">
        <f t="shared" si="93"/>
        <v>1.7266457202409118</v>
      </c>
      <c r="F704">
        <f t="shared" si="94"/>
        <v>1.8284308426530838E-2</v>
      </c>
      <c r="G704">
        <f t="shared" si="95"/>
        <v>-0.24766592922109434</v>
      </c>
      <c r="H704">
        <f t="shared" si="96"/>
        <v>-1.4200000000000017</v>
      </c>
      <c r="M704">
        <f t="shared" si="97"/>
        <v>2.0449129824003025E-3</v>
      </c>
      <c r="N704">
        <f t="shared" si="98"/>
        <v>-3632.8424347942068</v>
      </c>
      <c r="O704">
        <f t="shared" si="99"/>
        <v>-1.4810600000000018</v>
      </c>
    </row>
    <row r="705" spans="1:15" x14ac:dyDescent="0.25">
      <c r="A705">
        <v>342</v>
      </c>
      <c r="B705">
        <v>51.87</v>
      </c>
      <c r="C705">
        <v>1.05</v>
      </c>
      <c r="D705">
        <f t="shared" si="92"/>
        <v>4.0000000000000036E-3</v>
      </c>
      <c r="E705">
        <f t="shared" si="93"/>
        <v>1.7149162479935849</v>
      </c>
      <c r="F705">
        <f t="shared" si="94"/>
        <v>2.1189299069938092E-2</v>
      </c>
      <c r="G705">
        <f t="shared" si="95"/>
        <v>-0.14527308047718682</v>
      </c>
      <c r="H705">
        <f t="shared" si="96"/>
        <v>-1.3399999999999963</v>
      </c>
      <c r="M705">
        <f t="shared" si="97"/>
        <v>1.8282287764056161E-3</v>
      </c>
      <c r="N705">
        <f t="shared" si="98"/>
        <v>-3448.1573237072971</v>
      </c>
      <c r="O705">
        <f t="shared" si="99"/>
        <v>-1.407</v>
      </c>
    </row>
    <row r="706" spans="1:15" x14ac:dyDescent="0.25">
      <c r="A706">
        <v>343</v>
      </c>
      <c r="B706">
        <v>50.53</v>
      </c>
      <c r="C706">
        <v>1.054</v>
      </c>
      <c r="D706">
        <f t="shared" si="92"/>
        <v>-1.2000000000000011E-2</v>
      </c>
      <c r="E706">
        <f t="shared" si="93"/>
        <v>1.7035492982382305</v>
      </c>
      <c r="F706">
        <f t="shared" si="94"/>
        <v>2.2840610876527823E-2</v>
      </c>
      <c r="G706">
        <f t="shared" si="95"/>
        <v>0.44983636945520372</v>
      </c>
      <c r="H706">
        <f t="shared" si="96"/>
        <v>-1.2700000000000031</v>
      </c>
      <c r="M706">
        <f t="shared" si="97"/>
        <v>1.6233911853910125E-3</v>
      </c>
      <c r="N706">
        <f t="shared" si="98"/>
        <v>-3262.4217905252199</v>
      </c>
      <c r="O706">
        <f t="shared" si="99"/>
        <v>-1.3385800000000039</v>
      </c>
    </row>
    <row r="707" spans="1:15" x14ac:dyDescent="0.25">
      <c r="A707">
        <v>344</v>
      </c>
      <c r="B707">
        <v>49.26</v>
      </c>
      <c r="C707">
        <v>1.042</v>
      </c>
      <c r="D707">
        <f t="shared" si="92"/>
        <v>9.9999999999988987E-4</v>
      </c>
      <c r="E707">
        <f t="shared" si="93"/>
        <v>1.6924944075030843</v>
      </c>
      <c r="F707">
        <f t="shared" si="94"/>
        <v>1.7867718963505686E-2</v>
      </c>
      <c r="G707">
        <f t="shared" si="95"/>
        <v>-3.8894914100466721E-2</v>
      </c>
      <c r="H707">
        <f t="shared" si="96"/>
        <v>-1.1999999999999957</v>
      </c>
      <c r="M707">
        <f t="shared" si="97"/>
        <v>1.4304627218645531E-3</v>
      </c>
      <c r="N707">
        <f t="shared" si="98"/>
        <v>-3075.6924159807731</v>
      </c>
      <c r="O707">
        <f t="shared" si="99"/>
        <v>-1.2503999999999909</v>
      </c>
    </row>
    <row r="708" spans="1:15" x14ac:dyDescent="0.25">
      <c r="A708">
        <v>345</v>
      </c>
      <c r="B708">
        <v>48.06</v>
      </c>
      <c r="C708">
        <v>1.0429999999999999</v>
      </c>
      <c r="D708">
        <f t="shared" ref="D708:D721" si="100">C709-C708</f>
        <v>0</v>
      </c>
      <c r="E708">
        <f t="shared" ref="E708:E722" si="101">LOG(B708)</f>
        <v>1.6817837664678814</v>
      </c>
      <c r="F708">
        <f t="shared" ref="F708:F722" si="102">LOG(C708)</f>
        <v>1.8284308426530838E-2</v>
      </c>
      <c r="G708">
        <f t="shared" ref="G708:G722" si="103">(F709-F708)/(E709-E708)</f>
        <v>0</v>
      </c>
      <c r="H708">
        <f t="shared" ref="H708:H721" si="104">B709-B708</f>
        <v>-1.1300000000000026</v>
      </c>
      <c r="M708">
        <f t="shared" ref="M708:M722" si="105">$K$39*((1-COS(RADIANS(A708))+($K$39/$K$38)*(1-SQRT(1-(($K$39/$K$38)^2)*SIN(RADIANS(A708))))))</f>
        <v>1.2495022659537094E-3</v>
      </c>
      <c r="N708">
        <f t="shared" ref="N708:N722" si="106">$K$39*($K$41^2)*((SIN(RADIANS(A708))))+($K$40/2)*(SIN(2*RADIANS(A708)))</f>
        <v>-2888.0260836331859</v>
      </c>
      <c r="O708">
        <f t="shared" ref="O708:O722" si="107">(C708*100000)*((B709/100000)-(B708/100000))</f>
        <v>-1.1785900000000002</v>
      </c>
    </row>
    <row r="709" spans="1:15" x14ac:dyDescent="0.25">
      <c r="A709">
        <v>346</v>
      </c>
      <c r="B709">
        <v>46.93</v>
      </c>
      <c r="C709">
        <v>1.0429999999999999</v>
      </c>
      <c r="D709">
        <f t="shared" si="100"/>
        <v>-2.0000000000000018E-3</v>
      </c>
      <c r="E709">
        <f t="shared" si="101"/>
        <v>1.6714505542124947</v>
      </c>
      <c r="F709">
        <f t="shared" si="102"/>
        <v>1.8284308426530838E-2</v>
      </c>
      <c r="G709">
        <f t="shared" si="103"/>
        <v>8.5649033058180946E-2</v>
      </c>
      <c r="H709">
        <f t="shared" si="104"/>
        <v>-1.0399999999999991</v>
      </c>
      <c r="M709">
        <f t="shared" si="105"/>
        <v>1.0805650473204866E-3</v>
      </c>
      <c r="N709">
        <f t="shared" si="106"/>
        <v>-2699.4799625359215</v>
      </c>
      <c r="O709">
        <f t="shared" si="107"/>
        <v>-1.0847200000000037</v>
      </c>
    </row>
    <row r="710" spans="1:15" x14ac:dyDescent="0.25">
      <c r="A710">
        <v>347</v>
      </c>
      <c r="B710">
        <v>45.89</v>
      </c>
      <c r="C710">
        <v>1.0409999999999999</v>
      </c>
      <c r="D710">
        <f t="shared" si="100"/>
        <v>3.0000000000001137E-3</v>
      </c>
      <c r="E710">
        <f t="shared" si="101"/>
        <v>1.6617180576946593</v>
      </c>
      <c r="F710">
        <f t="shared" si="102"/>
        <v>1.7450729510536125E-2</v>
      </c>
      <c r="G710">
        <f t="shared" si="103"/>
        <v>-0.13330867251692868</v>
      </c>
      <c r="H710">
        <f t="shared" si="104"/>
        <v>-0.98000000000000398</v>
      </c>
      <c r="M710">
        <f t="shared" si="105"/>
        <v>9.2370262819352572E-4</v>
      </c>
      <c r="N710">
        <f t="shared" si="106"/>
        <v>-2510.1114898175101</v>
      </c>
      <c r="O710">
        <f t="shared" si="107"/>
        <v>-1.0201800000000021</v>
      </c>
    </row>
    <row r="711" spans="1:15" x14ac:dyDescent="0.25">
      <c r="A711">
        <v>348</v>
      </c>
      <c r="B711">
        <v>44.91</v>
      </c>
      <c r="C711">
        <v>1.044</v>
      </c>
      <c r="D711">
        <f t="shared" si="100"/>
        <v>2.4999999999999911E-2</v>
      </c>
      <c r="E711">
        <f t="shared" si="101"/>
        <v>1.6523430550627147</v>
      </c>
      <c r="F711">
        <f t="shared" si="102"/>
        <v>1.8700498666243369E-2</v>
      </c>
      <c r="G711">
        <f t="shared" si="103"/>
        <v>-1.1822370444375652</v>
      </c>
      <c r="H711">
        <f t="shared" si="104"/>
        <v>-0.88999999999999346</v>
      </c>
      <c r="M711">
        <f t="shared" si="105"/>
        <v>7.7896288752232832E-4</v>
      </c>
      <c r="N711">
        <f t="shared" si="106"/>
        <v>-2319.9783531805729</v>
      </c>
      <c r="O711">
        <f t="shared" si="107"/>
        <v>-0.92915999999999432</v>
      </c>
    </row>
    <row r="712" spans="1:15" x14ac:dyDescent="0.25">
      <c r="A712">
        <v>349</v>
      </c>
      <c r="B712">
        <v>44.02</v>
      </c>
      <c r="C712">
        <v>1.069</v>
      </c>
      <c r="D712">
        <f t="shared" si="100"/>
        <v>8.0000000000000071E-3</v>
      </c>
      <c r="E712">
        <f t="shared" si="101"/>
        <v>1.6436500382173291</v>
      </c>
      <c r="F712">
        <f t="shared" si="102"/>
        <v>2.8977705208777998E-2</v>
      </c>
      <c r="G712">
        <f t="shared" si="103"/>
        <v>-0.39650778176311696</v>
      </c>
      <c r="H712">
        <f t="shared" si="104"/>
        <v>-0.82000000000000028</v>
      </c>
      <c r="M712">
        <f t="shared" si="105"/>
        <v>6.463900062588366E-4</v>
      </c>
      <c r="N712">
        <f t="shared" si="106"/>
        <v>-2129.1384733244226</v>
      </c>
      <c r="O712">
        <f t="shared" si="107"/>
        <v>-0.87657999999999814</v>
      </c>
    </row>
    <row r="713" spans="1:15" x14ac:dyDescent="0.25">
      <c r="A713">
        <v>350</v>
      </c>
      <c r="B713">
        <v>43.2</v>
      </c>
      <c r="C713">
        <v>1.077</v>
      </c>
      <c r="D713">
        <f t="shared" si="100"/>
        <v>-1.0000000000000009E-2</v>
      </c>
      <c r="E713">
        <f t="shared" si="101"/>
        <v>1.6354837468149122</v>
      </c>
      <c r="F713">
        <f t="shared" si="102"/>
        <v>3.2215703297981568E-2</v>
      </c>
      <c r="G713">
        <f t="shared" si="103"/>
        <v>0.53263950185629205</v>
      </c>
      <c r="H713">
        <f t="shared" si="104"/>
        <v>-0.75</v>
      </c>
      <c r="M713">
        <f t="shared" si="105"/>
        <v>5.2602445377087812E-4</v>
      </c>
      <c r="N713">
        <f t="shared" si="106"/>
        <v>-1937.6499862966564</v>
      </c>
      <c r="O713">
        <f t="shared" si="107"/>
        <v>-0.80775000000000208</v>
      </c>
    </row>
    <row r="714" spans="1:15" x14ac:dyDescent="0.25">
      <c r="A714">
        <v>351</v>
      </c>
      <c r="B714">
        <v>42.45</v>
      </c>
      <c r="C714">
        <v>1.0669999999999999</v>
      </c>
      <c r="D714">
        <f t="shared" si="100"/>
        <v>0</v>
      </c>
      <c r="E714">
        <f t="shared" si="101"/>
        <v>1.6278776945799716</v>
      </c>
      <c r="F714">
        <f t="shared" si="102"/>
        <v>2.8164419424469872E-2</v>
      </c>
      <c r="G714">
        <f t="shared" si="103"/>
        <v>0</v>
      </c>
      <c r="H714">
        <f t="shared" si="104"/>
        <v>-0.66000000000000369</v>
      </c>
      <c r="M714">
        <f t="shared" si="105"/>
        <v>4.1790297539188765E-4</v>
      </c>
      <c r="N714">
        <f t="shared" si="106"/>
        <v>-1745.5712257789635</v>
      </c>
      <c r="O714">
        <f t="shared" si="107"/>
        <v>-0.70422000000000551</v>
      </c>
    </row>
    <row r="715" spans="1:15" x14ac:dyDescent="0.25">
      <c r="A715">
        <v>352</v>
      </c>
      <c r="B715">
        <v>41.79</v>
      </c>
      <c r="C715">
        <v>1.0669999999999999</v>
      </c>
      <c r="D715">
        <f t="shared" si="100"/>
        <v>0</v>
      </c>
      <c r="E715">
        <f t="shared" si="101"/>
        <v>1.6210723711436259</v>
      </c>
      <c r="F715">
        <f t="shared" si="102"/>
        <v>2.8164419424469872E-2</v>
      </c>
      <c r="G715">
        <f t="shared" si="103"/>
        <v>0</v>
      </c>
      <c r="H715">
        <f t="shared" si="104"/>
        <v>-0.58999999999999631</v>
      </c>
      <c r="M715">
        <f t="shared" si="105"/>
        <v>3.2205858111095288E-4</v>
      </c>
      <c r="N715">
        <f t="shared" si="106"/>
        <v>-1552.9607053127604</v>
      </c>
      <c r="O715">
        <f t="shared" si="107"/>
        <v>-0.62952999999999215</v>
      </c>
    </row>
    <row r="716" spans="1:15" x14ac:dyDescent="0.25">
      <c r="A716">
        <v>353</v>
      </c>
      <c r="B716">
        <v>41.2</v>
      </c>
      <c r="C716">
        <v>1.0669999999999999</v>
      </c>
      <c r="D716">
        <f t="shared" si="100"/>
        <v>-4.0000000000000036E-3</v>
      </c>
      <c r="E716">
        <f t="shared" si="101"/>
        <v>1.6148972160331345</v>
      </c>
      <c r="F716">
        <f t="shared" si="102"/>
        <v>2.8164419424469872E-2</v>
      </c>
      <c r="G716">
        <f t="shared" si="103"/>
        <v>0.30153378446512974</v>
      </c>
      <c r="H716">
        <f t="shared" si="104"/>
        <v>-0.51000000000000512</v>
      </c>
      <c r="M716">
        <f t="shared" si="105"/>
        <v>2.3852053540665755E-4</v>
      </c>
      <c r="N716">
        <f t="shared" si="106"/>
        <v>-1359.8771004699092</v>
      </c>
      <c r="O716">
        <f t="shared" si="107"/>
        <v>-0.54417000000000748</v>
      </c>
    </row>
    <row r="717" spans="1:15" x14ac:dyDescent="0.25">
      <c r="A717">
        <v>354</v>
      </c>
      <c r="B717">
        <v>40.69</v>
      </c>
      <c r="C717">
        <v>1.0629999999999999</v>
      </c>
      <c r="D717">
        <f t="shared" si="100"/>
        <v>8.0000000000000071E-3</v>
      </c>
      <c r="E717">
        <f t="shared" si="101"/>
        <v>1.6094876898532853</v>
      </c>
      <c r="F717">
        <f t="shared" si="102"/>
        <v>2.6533264523296733E-2</v>
      </c>
      <c r="G717">
        <f t="shared" si="103"/>
        <v>-0.70573542716719107</v>
      </c>
      <c r="H717">
        <f t="shared" si="104"/>
        <v>-0.42999999999999972</v>
      </c>
      <c r="M717">
        <f t="shared" si="105"/>
        <v>1.6731434822818211E-4</v>
      </c>
      <c r="N717">
        <f t="shared" si="106"/>
        <v>-1166.3792309740761</v>
      </c>
      <c r="O717">
        <f t="shared" si="107"/>
        <v>-0.45708999999999961</v>
      </c>
    </row>
    <row r="718" spans="1:15" x14ac:dyDescent="0.25">
      <c r="A718">
        <v>355</v>
      </c>
      <c r="B718">
        <v>40.26</v>
      </c>
      <c r="C718">
        <v>1.071</v>
      </c>
      <c r="D718">
        <f t="shared" si="100"/>
        <v>1.1000000000000121E-2</v>
      </c>
      <c r="E718">
        <f t="shared" si="101"/>
        <v>1.6048737705526357</v>
      </c>
      <c r="F718">
        <f t="shared" si="102"/>
        <v>2.9789470831855614E-2</v>
      </c>
      <c r="G718">
        <f t="shared" si="103"/>
        <v>-1.1376396555302883</v>
      </c>
      <c r="H718">
        <f t="shared" si="104"/>
        <v>-0.35999999999999943</v>
      </c>
      <c r="M718">
        <f t="shared" si="105"/>
        <v>1.0846176712639259E-4</v>
      </c>
      <c r="N718">
        <f t="shared" si="106"/>
        <v>-972.52604277802482</v>
      </c>
      <c r="O718">
        <f t="shared" si="107"/>
        <v>-0.38555999999999774</v>
      </c>
    </row>
    <row r="719" spans="1:15" x14ac:dyDescent="0.25">
      <c r="A719">
        <v>356</v>
      </c>
      <c r="B719">
        <v>39.9</v>
      </c>
      <c r="C719">
        <v>1.0820000000000001</v>
      </c>
      <c r="D719">
        <f t="shared" si="100"/>
        <v>-1.7000000000000126E-2</v>
      </c>
      <c r="E719">
        <f t="shared" si="101"/>
        <v>1.6009728956867482</v>
      </c>
      <c r="F719">
        <f t="shared" si="102"/>
        <v>3.422726077055066E-2</v>
      </c>
      <c r="G719">
        <f t="shared" si="103"/>
        <v>2.3323380798062399</v>
      </c>
      <c r="H719">
        <f t="shared" si="104"/>
        <v>-0.26999999999999602</v>
      </c>
      <c r="M719">
        <f t="shared" si="105"/>
        <v>6.1980770537687353E-5</v>
      </c>
      <c r="N719">
        <f t="shared" si="106"/>
        <v>-778.37659010251173</v>
      </c>
      <c r="O719">
        <f t="shared" si="107"/>
        <v>-0.2921399999999954</v>
      </c>
    </row>
    <row r="720" spans="1:15" x14ac:dyDescent="0.25">
      <c r="A720">
        <v>357</v>
      </c>
      <c r="B720">
        <v>39.630000000000003</v>
      </c>
      <c r="C720">
        <v>1.0649999999999999</v>
      </c>
      <c r="D720">
        <f t="shared" si="100"/>
        <v>-4.6000000000000041E-2</v>
      </c>
      <c r="E720">
        <f t="shared" si="101"/>
        <v>1.5980240723341896</v>
      </c>
      <c r="F720">
        <f t="shared" si="102"/>
        <v>2.7349607774756507E-2</v>
      </c>
      <c r="G720">
        <f t="shared" si="103"/>
        <v>8.7268307127259099</v>
      </c>
      <c r="H720">
        <f t="shared" si="104"/>
        <v>-0.20000000000000284</v>
      </c>
      <c r="M720">
        <f t="shared" si="105"/>
        <v>2.7885562222642453E-5</v>
      </c>
      <c r="N720">
        <f t="shared" si="106"/>
        <v>-583.99001744210773</v>
      </c>
      <c r="O720">
        <f t="shared" si="107"/>
        <v>-0.21300000000000519</v>
      </c>
    </row>
    <row r="721" spans="1:15" x14ac:dyDescent="0.25">
      <c r="A721">
        <v>358</v>
      </c>
      <c r="B721">
        <v>39.43</v>
      </c>
      <c r="C721">
        <v>1.0189999999999999</v>
      </c>
      <c r="D721">
        <f t="shared" si="100"/>
        <v>-4.9999999999999933E-2</v>
      </c>
      <c r="E721">
        <f t="shared" si="101"/>
        <v>1.5958267770732231</v>
      </c>
      <c r="F721">
        <f t="shared" si="102"/>
        <v>8.1741840064263552E-3</v>
      </c>
      <c r="G721">
        <f t="shared" si="103"/>
        <v>16.506654119272127</v>
      </c>
      <c r="H721">
        <f t="shared" si="104"/>
        <v>-0.11999999999999744</v>
      </c>
      <c r="M721">
        <f t="shared" si="105"/>
        <v>6.1865668614134005E-6</v>
      </c>
      <c r="N721">
        <f t="shared" si="106"/>
        <v>-389.4255415434879</v>
      </c>
      <c r="O721">
        <f t="shared" si="107"/>
        <v>-0.12227999999999743</v>
      </c>
    </row>
    <row r="722" spans="1:15" x14ac:dyDescent="0.25">
      <c r="A722">
        <v>359</v>
      </c>
      <c r="B722">
        <v>39.31</v>
      </c>
      <c r="C722">
        <v>0.96899999999999997</v>
      </c>
      <c r="E722">
        <f t="shared" si="101"/>
        <v>1.5945030438200891</v>
      </c>
      <c r="F722">
        <f t="shared" si="102"/>
        <v>-1.3676222949234686E-2</v>
      </c>
      <c r="G722">
        <f t="shared" si="103"/>
        <v>-8.5771068310220178E-3</v>
      </c>
      <c r="H722">
        <v>0</v>
      </c>
      <c r="M722">
        <f t="shared" si="105"/>
        <v>-3.1095731926375054E-6</v>
      </c>
      <c r="N722">
        <f t="shared" si="106"/>
        <v>-194.74243336173376</v>
      </c>
      <c r="O722">
        <f t="shared" si="107"/>
        <v>-38.091390000000004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A77F-1F58-4A1B-8CCB-248843B4A4CB}">
  <dimension ref="B1:Q363"/>
  <sheetViews>
    <sheetView tabSelected="1" topLeftCell="R1" zoomScale="93" zoomScaleNormal="93" workbookViewId="0">
      <selection activeCell="AL30" sqref="AL30"/>
    </sheetView>
  </sheetViews>
  <sheetFormatPr defaultRowHeight="15" x14ac:dyDescent="0.25"/>
  <cols>
    <col min="1" max="1" width="2.5703125" customWidth="1"/>
    <col min="2" max="2" width="19.42578125" customWidth="1"/>
    <col min="3" max="3" width="19.140625" customWidth="1"/>
    <col min="4" max="4" width="7.7109375" customWidth="1"/>
    <col min="5" max="5" width="4.28515625" customWidth="1"/>
    <col min="6" max="6" width="16.5703125" customWidth="1"/>
    <col min="7" max="7" width="19.7109375" customWidth="1"/>
    <col min="8" max="8" width="19.28515625" customWidth="1"/>
    <col min="9" max="9" width="12" customWidth="1"/>
    <col min="10" max="10" width="22.85546875" customWidth="1"/>
    <col min="11" max="11" width="13.85546875" customWidth="1"/>
    <col min="12" max="12" width="14.7109375" customWidth="1"/>
    <col min="13" max="13" width="10.140625" customWidth="1"/>
    <col min="14" max="14" width="13.7109375" customWidth="1"/>
    <col min="15" max="15" width="12.85546875" customWidth="1"/>
    <col min="16" max="16" width="18" customWidth="1"/>
    <col min="17" max="17" width="20" customWidth="1"/>
  </cols>
  <sheetData>
    <row r="1" spans="2:17" x14ac:dyDescent="0.25">
      <c r="B1" t="s">
        <v>10</v>
      </c>
      <c r="F1" t="s">
        <v>1</v>
      </c>
      <c r="G1" t="s">
        <v>103</v>
      </c>
      <c r="H1" t="s">
        <v>102</v>
      </c>
      <c r="I1" t="s">
        <v>104</v>
      </c>
      <c r="J1" t="s">
        <v>105</v>
      </c>
      <c r="K1" t="s">
        <v>106</v>
      </c>
      <c r="L1" t="s">
        <v>107</v>
      </c>
      <c r="M1" t="s">
        <v>108</v>
      </c>
      <c r="N1" t="s">
        <v>65</v>
      </c>
      <c r="O1" t="s">
        <v>109</v>
      </c>
      <c r="P1" t="s">
        <v>110</v>
      </c>
      <c r="Q1" t="s">
        <v>111</v>
      </c>
    </row>
    <row r="3" spans="2:17" x14ac:dyDescent="0.25">
      <c r="B3" s="16" t="s">
        <v>72</v>
      </c>
      <c r="C3" s="8">
        <v>11.16</v>
      </c>
      <c r="D3" s="8"/>
      <c r="E3" s="8"/>
      <c r="F3" s="3">
        <v>-180</v>
      </c>
      <c r="G3">
        <f>$C$6+((PI()*($C$4/10)^2)/4)*((($C$9/10)+($C$8/10))-(($C$9/10)*COS(RADIANS(F3)))-($C$8/10)*COS((ASIN(RADIANS(($C$9/$C$8)*SIN(RADIANS(F3)))))))</f>
        <v>438.26758647725399</v>
      </c>
      <c r="H3">
        <f>$C$6+((PI()*($C$4/10)^2)/4)*(($C$9/10)*(1+($C$8/$C$9)-COS(RADIANS(F3))-SQRT(($C$8/$C$9)^2-SIN(RADIANS(F3))^2)))</f>
        <v>438.26758647725404</v>
      </c>
      <c r="I3">
        <v>1</v>
      </c>
      <c r="J3">
        <v>1</v>
      </c>
      <c r="K3">
        <f>(J3*100000)*((G4/1000000)-(G3/1000000))</f>
        <v>-3.038175712101682E-3</v>
      </c>
      <c r="P3">
        <f>((J3*100000)*(G3/1000000))/(($C$23+$C$21)*$C$36)</f>
        <v>271.96053575115496</v>
      </c>
      <c r="Q3" s="20">
        <f>C26</f>
        <v>298</v>
      </c>
    </row>
    <row r="4" spans="2:17" x14ac:dyDescent="0.25">
      <c r="B4" s="16" t="s">
        <v>73</v>
      </c>
      <c r="C4" s="18">
        <v>79</v>
      </c>
      <c r="D4" s="8" t="s">
        <v>74</v>
      </c>
      <c r="E4" s="8"/>
      <c r="F4" s="3">
        <v>-179</v>
      </c>
      <c r="G4">
        <f t="shared" ref="G4:G67" si="0">$C$6+((PI()*($C$4/10)^2)/4)*((($C$9/10)+($C$8/10))-(($C$9/10)*COS(RADIANS(F4)))-($C$8/10)*COS((ASIN(RADIANS(($C$9/$C$8)*SIN(RADIANS(F4)))))))</f>
        <v>438.23720472013292</v>
      </c>
      <c r="H4">
        <f t="shared" ref="H4:H67" si="1">$C$6+((PI()*($C$4/10)^2)/4)*(($C$9/10)*(1+($C$8/$C$9)-COS(RADIANS(F4))-SQRT(($C$8/$C$9)^2-SIN(RADIANS(F4))^2)))</f>
        <v>438.24622798201699</v>
      </c>
      <c r="I4">
        <f>I3*(G3/G4)^$C$11</f>
        <v>1.0000914574504884</v>
      </c>
      <c r="J4">
        <f>((J3*100000)*(G3/G4)^$C$11+(N4*($C$34-1))/(G4/1000000))/100000</f>
        <v>1.0000914574504884</v>
      </c>
      <c r="K4">
        <f t="shared" ref="K4:K67" si="2">(J4*100000)*((G5/1000000)-(G4/1000000))</f>
        <v>-9.114435436646813E-3</v>
      </c>
      <c r="P4">
        <f t="shared" ref="P4:P67" si="3">((J4*100000)*(G4/1000000))/(($C$23+$C$21)*$C$36)</f>
        <v>271.96655388946937</v>
      </c>
      <c r="Q4">
        <f>((G3/G4)^($C$11-1))*Q3</f>
        <v>298.00659435830545</v>
      </c>
    </row>
    <row r="5" spans="2:17" x14ac:dyDescent="0.25">
      <c r="B5" s="16" t="s">
        <v>75</v>
      </c>
      <c r="C5" s="8">
        <v>81.400000000000006</v>
      </c>
      <c r="D5" s="8" t="s">
        <v>74</v>
      </c>
      <c r="E5" s="8"/>
      <c r="F5" s="3">
        <v>-178</v>
      </c>
      <c r="G5">
        <f t="shared" si="0"/>
        <v>438.14606870083446</v>
      </c>
      <c r="H5">
        <f t="shared" si="1"/>
        <v>438.18215148234947</v>
      </c>
      <c r="I5">
        <f t="shared" ref="I5:I68" si="4">I4*(G4/G5)^$C$11</f>
        <v>1.0003658901848151</v>
      </c>
      <c r="J5">
        <f t="shared" ref="J5:J68" si="5">((J4*100000)*(G4/G5)^$C$11+(N5*($C$34-1))/(G5/1000000))/100000</f>
        <v>1.0003658901848151</v>
      </c>
      <c r="K5">
        <f t="shared" si="2"/>
        <v>-1.5191809310303778E-2</v>
      </c>
      <c r="P5">
        <f t="shared" si="3"/>
        <v>271.9846097740301</v>
      </c>
      <c r="Q5">
        <f t="shared" ref="Q5:Q68" si="6">((G4/G5)^($C$11-1))*Q4</f>
        <v>298.02637904355129</v>
      </c>
    </row>
    <row r="6" spans="2:17" x14ac:dyDescent="0.25">
      <c r="B6" s="16" t="s">
        <v>76</v>
      </c>
      <c r="C6" s="8">
        <f>(C10/C7)/(C3-1)</f>
        <v>39.271653543307089</v>
      </c>
      <c r="D6" s="8" t="s">
        <v>77</v>
      </c>
      <c r="E6" s="8"/>
      <c r="F6" s="3">
        <v>-177</v>
      </c>
      <c r="G6">
        <f t="shared" si="0"/>
        <v>437.99420617273989</v>
      </c>
      <c r="H6">
        <f t="shared" si="1"/>
        <v>438.07535394282337</v>
      </c>
      <c r="I6">
        <f t="shared" si="4"/>
        <v>1.000823479428737</v>
      </c>
      <c r="J6">
        <f t="shared" si="5"/>
        <v>1.000823479428737</v>
      </c>
      <c r="K6">
        <f t="shared" si="2"/>
        <v>-2.1271781525537835E-2</v>
      </c>
      <c r="P6">
        <f t="shared" si="3"/>
        <v>272.01470781452929</v>
      </c>
      <c r="Q6">
        <f t="shared" si="6"/>
        <v>298.05935888764515</v>
      </c>
    </row>
    <row r="7" spans="2:17" x14ac:dyDescent="0.25">
      <c r="B7" s="16" t="s">
        <v>78</v>
      </c>
      <c r="C7" s="8">
        <v>4</v>
      </c>
      <c r="D7" s="8"/>
      <c r="E7" s="8"/>
      <c r="F7" s="3">
        <v>-176</v>
      </c>
      <c r="G7">
        <f t="shared" si="0"/>
        <v>437.78166338210031</v>
      </c>
      <c r="H7">
        <f t="shared" si="1"/>
        <v>437.9258303258643</v>
      </c>
      <c r="I7">
        <f t="shared" si="4"/>
        <v>1.0014645274825997</v>
      </c>
      <c r="J7">
        <f t="shared" si="5"/>
        <v>1.0014645274825997</v>
      </c>
      <c r="K7">
        <f t="shared" si="2"/>
        <v>-2.735583760129098E-2</v>
      </c>
      <c r="P7">
        <f t="shared" si="3"/>
        <v>272.05685536325035</v>
      </c>
      <c r="Q7">
        <f t="shared" si="6"/>
        <v>298.10554194683118</v>
      </c>
    </row>
    <row r="8" spans="2:17" x14ac:dyDescent="0.25">
      <c r="B8" s="16" t="s">
        <v>79</v>
      </c>
      <c r="C8" s="9">
        <v>137</v>
      </c>
      <c r="D8" s="8" t="s">
        <v>74</v>
      </c>
      <c r="E8" s="8"/>
      <c r="F8" s="3">
        <v>-175</v>
      </c>
      <c r="G8">
        <f t="shared" si="0"/>
        <v>437.50850505396608</v>
      </c>
      <c r="H8">
        <f t="shared" si="1"/>
        <v>437.73357362397007</v>
      </c>
      <c r="I8">
        <f t="shared" si="4"/>
        <v>1.0022894581080004</v>
      </c>
      <c r="J8">
        <f t="shared" si="5"/>
        <v>1.0022894581080002</v>
      </c>
      <c r="K8">
        <f t="shared" si="2"/>
        <v>-3.3445465231039459E-2</v>
      </c>
      <c r="P8">
        <f t="shared" si="3"/>
        <v>272.11106271926576</v>
      </c>
      <c r="Q8">
        <f t="shared" si="6"/>
        <v>298.16493950628956</v>
      </c>
    </row>
    <row r="9" spans="2:17" x14ac:dyDescent="0.25">
      <c r="B9" s="16" t="s">
        <v>80</v>
      </c>
      <c r="C9" s="8">
        <f>C5/2</f>
        <v>40.700000000000003</v>
      </c>
      <c r="D9" s="8" t="s">
        <v>74</v>
      </c>
      <c r="E9" s="8"/>
      <c r="F9" s="3">
        <v>-174</v>
      </c>
      <c r="G9">
        <f t="shared" si="0"/>
        <v>437.17481437249194</v>
      </c>
      <c r="H9">
        <f t="shared" si="1"/>
        <v>437.49857490483259</v>
      </c>
      <c r="I9">
        <f t="shared" si="4"/>
        <v>1.003298817070206</v>
      </c>
      <c r="J9">
        <f t="shared" si="5"/>
        <v>1.0032988170702057</v>
      </c>
      <c r="K9">
        <f t="shared" si="2"/>
        <v>-3.9542155132424067E-2</v>
      </c>
      <c r="P9">
        <f t="shared" si="3"/>
        <v>272.17734313431976</v>
      </c>
      <c r="Q9">
        <f t="shared" si="6"/>
        <v>298.23756608658198</v>
      </c>
    </row>
    <row r="10" spans="2:17" x14ac:dyDescent="0.25">
      <c r="B10" s="16" t="s">
        <v>81</v>
      </c>
      <c r="C10" s="8">
        <v>1596</v>
      </c>
      <c r="D10" s="8" t="s">
        <v>77</v>
      </c>
      <c r="E10" s="8"/>
      <c r="F10" s="3">
        <v>-173</v>
      </c>
      <c r="G10">
        <f t="shared" si="0"/>
        <v>436.7806929556254</v>
      </c>
      <c r="H10">
        <f t="shared" si="1"/>
        <v>437.22082336938047</v>
      </c>
      <c r="I10">
        <f t="shared" si="4"/>
        <v>1.0044932728374123</v>
      </c>
      <c r="J10">
        <f t="shared" si="5"/>
        <v>1.0044932728374121</v>
      </c>
      <c r="K10">
        <f t="shared" si="2"/>
        <v>-4.5647401899057631E-2</v>
      </c>
      <c r="P10">
        <f t="shared" si="3"/>
        <v>272.25571282039908</v>
      </c>
      <c r="Q10">
        <f t="shared" si="6"/>
        <v>298.32343945194776</v>
      </c>
    </row>
    <row r="11" spans="2:17" x14ac:dyDescent="0.25">
      <c r="B11" s="16" t="s">
        <v>82</v>
      </c>
      <c r="C11" s="8">
        <v>1.3191999999999999</v>
      </c>
      <c r="D11" s="8"/>
      <c r="E11" s="8"/>
      <c r="F11" s="3">
        <v>-172</v>
      </c>
      <c r="G11">
        <f t="shared" si="0"/>
        <v>436.32626082418744</v>
      </c>
      <c r="H11">
        <f t="shared" si="1"/>
        <v>436.90030642276628</v>
      </c>
      <c r="I11">
        <f t="shared" si="4"/>
        <v>1.0058736174382485</v>
      </c>
      <c r="J11">
        <f t="shared" si="5"/>
        <v>1.0058736174382483</v>
      </c>
      <c r="K11">
        <f t="shared" si="2"/>
        <v>-5.1762704855968331E-2</v>
      </c>
      <c r="P11">
        <f t="shared" si="3"/>
        <v>272.34619095900018</v>
      </c>
      <c r="Q11">
        <f t="shared" si="6"/>
        <v>298.42258062045835</v>
      </c>
    </row>
    <row r="12" spans="2:17" x14ac:dyDescent="0.25">
      <c r="B12" s="16" t="s">
        <v>83</v>
      </c>
      <c r="C12" s="8">
        <v>1.3156000000000001</v>
      </c>
      <c r="D12" s="8"/>
      <c r="E12" s="8"/>
      <c r="F12" s="3">
        <v>-171</v>
      </c>
      <c r="G12">
        <f t="shared" si="0"/>
        <v>435.81165636535098</v>
      </c>
      <c r="H12">
        <f t="shared" si="1"/>
        <v>436.53700975831788</v>
      </c>
      <c r="I12">
        <f t="shared" si="4"/>
        <v>1.0074407674792627</v>
      </c>
      <c r="J12">
        <f t="shared" si="5"/>
        <v>1.0074407674792625</v>
      </c>
      <c r="K12">
        <f t="shared" si="2"/>
        <v>-5.788956891833924E-2</v>
      </c>
      <c r="P12">
        <f t="shared" si="3"/>
        <v>272.44879971210077</v>
      </c>
      <c r="Q12">
        <f t="shared" si="6"/>
        <v>298.53501387603905</v>
      </c>
    </row>
    <row r="13" spans="2:17" x14ac:dyDescent="0.25">
      <c r="B13" s="16" t="s">
        <v>19</v>
      </c>
      <c r="C13" s="8">
        <v>5</v>
      </c>
      <c r="D13" s="8"/>
      <c r="E13" s="8"/>
      <c r="F13" s="3">
        <v>-170</v>
      </c>
      <c r="G13">
        <f t="shared" si="0"/>
        <v>435.23703629053324</v>
      </c>
      <c r="H13">
        <f t="shared" si="1"/>
        <v>436.1309174544902</v>
      </c>
      <c r="I13">
        <f t="shared" si="4"/>
        <v>1.0091957653244263</v>
      </c>
      <c r="J13">
        <f t="shared" si="5"/>
        <v>1.0091957653244261</v>
      </c>
      <c r="K13">
        <f t="shared" si="2"/>
        <v>-6.4029505455281327E-2</v>
      </c>
      <c r="P13">
        <f t="shared" si="3"/>
        <v>272.56356423484402</v>
      </c>
      <c r="Q13">
        <f t="shared" si="6"/>
        <v>298.66076678236794</v>
      </c>
    </row>
    <row r="14" spans="2:17" x14ac:dyDescent="0.25">
      <c r="B14" s="16" t="s">
        <v>20</v>
      </c>
      <c r="C14" s="8">
        <v>2</v>
      </c>
      <c r="D14" s="8"/>
      <c r="E14" s="8"/>
      <c r="F14" s="3">
        <v>-169</v>
      </c>
      <c r="G14">
        <f t="shared" si="0"/>
        <v>434.60257558771116</v>
      </c>
      <c r="H14">
        <f t="shared" si="1"/>
        <v>435.68201208484135</v>
      </c>
      <c r="I14">
        <f t="shared" si="4"/>
        <v>1.0111397804390518</v>
      </c>
      <c r="J14">
        <f t="shared" si="5"/>
        <v>1.0111397804390518</v>
      </c>
      <c r="K14">
        <f t="shared" si="2"/>
        <v>-7.0184033158890172E-2</v>
      </c>
      <c r="P14">
        <f t="shared" si="3"/>
        <v>272.69051268994741</v>
      </c>
      <c r="Q14">
        <f t="shared" si="6"/>
        <v>298.79987019866439</v>
      </c>
    </row>
    <row r="15" spans="2:17" x14ac:dyDescent="0.25">
      <c r="B15" s="16" t="s">
        <v>84</v>
      </c>
      <c r="C15" s="10">
        <v>-12</v>
      </c>
      <c r="D15" s="8"/>
      <c r="E15" s="8"/>
      <c r="F15" s="3">
        <v>-168</v>
      </c>
      <c r="G15">
        <f t="shared" si="0"/>
        <v>433.90846746817482</v>
      </c>
      <c r="H15">
        <f t="shared" si="1"/>
        <v>435.19027484107613</v>
      </c>
      <c r="I15">
        <f t="shared" si="4"/>
        <v>1.0132741109008425</v>
      </c>
      <c r="J15">
        <f t="shared" si="5"/>
        <v>1.0132741109008427</v>
      </c>
      <c r="K15">
        <f t="shared" si="2"/>
        <v>-7.6354678919216531E-2</v>
      </c>
      <c r="P15">
        <f t="shared" si="3"/>
        <v>272.82967626384863</v>
      </c>
      <c r="Q15">
        <f t="shared" si="6"/>
        <v>298.95235829738073</v>
      </c>
    </row>
    <row r="16" spans="2:17" x14ac:dyDescent="0.25">
      <c r="B16" s="16" t="s">
        <v>85</v>
      </c>
      <c r="C16" s="10">
        <v>3</v>
      </c>
      <c r="D16" s="8"/>
      <c r="E16" s="8"/>
      <c r="F16" s="3">
        <v>-167</v>
      </c>
      <c r="G16">
        <f t="shared" si="0"/>
        <v>433.15492330773702</v>
      </c>
      <c r="H16">
        <f t="shared" si="1"/>
        <v>434.65568566918404</v>
      </c>
      <c r="I16">
        <f t="shared" si="4"/>
        <v>1.0156001850811334</v>
      </c>
      <c r="J16">
        <f t="shared" si="5"/>
        <v>1.0156001850811336</v>
      </c>
      <c r="K16">
        <f t="shared" si="2"/>
        <v>-8.2542978706301909E-2</v>
      </c>
      <c r="P16">
        <f t="shared" si="3"/>
        <v>272.9810891846019</v>
      </c>
      <c r="Q16">
        <f t="shared" si="6"/>
        <v>299.11826858381193</v>
      </c>
    </row>
    <row r="17" spans="2:17" x14ac:dyDescent="0.25">
      <c r="B17" s="17" t="s">
        <v>21</v>
      </c>
      <c r="C17" s="8">
        <v>-8</v>
      </c>
      <c r="D17" s="8"/>
      <c r="E17" s="8"/>
      <c r="F17" s="3">
        <v>-166</v>
      </c>
      <c r="G17">
        <f t="shared" si="0"/>
        <v>432.34217258241387</v>
      </c>
      <c r="H17">
        <f t="shared" si="1"/>
        <v>434.07822341871787</v>
      </c>
      <c r="I17">
        <f t="shared" si="4"/>
        <v>1.0181195634997509</v>
      </c>
      <c r="J17">
        <f t="shared" si="5"/>
        <v>1.0181195634997509</v>
      </c>
      <c r="K17">
        <f t="shared" si="2"/>
        <v>-8.875047845960804E-2</v>
      </c>
      <c r="P17">
        <f t="shared" si="3"/>
        <v>273.14478874154048</v>
      </c>
      <c r="Q17">
        <f t="shared" si="6"/>
        <v>299.29764191764139</v>
      </c>
    </row>
    <row r="18" spans="2:17" x14ac:dyDescent="0.25">
      <c r="B18" s="16" t="s">
        <v>86</v>
      </c>
      <c r="C18" s="10">
        <v>60</v>
      </c>
      <c r="D18" s="8"/>
      <c r="E18" s="8"/>
      <c r="F18" s="3">
        <v>-165</v>
      </c>
      <c r="G18">
        <f t="shared" si="0"/>
        <v>431.47046279859899</v>
      </c>
      <c r="H18">
        <f t="shared" si="1"/>
        <v>433.45786600524525</v>
      </c>
      <c r="I18">
        <f t="shared" si="4"/>
        <v>1.0208339408572713</v>
      </c>
      <c r="J18">
        <f t="shared" si="5"/>
        <v>1.0208339408572713</v>
      </c>
      <c r="K18">
        <f t="shared" si="2"/>
        <v>-9.4978734985881302E-2</v>
      </c>
      <c r="P18">
        <f t="shared" si="3"/>
        <v>273.32081530672286</v>
      </c>
      <c r="Q18">
        <f t="shared" si="6"/>
        <v>299.49052253643947</v>
      </c>
    </row>
    <row r="19" spans="2:17" x14ac:dyDescent="0.25">
      <c r="B19" s="16" t="s">
        <v>87</v>
      </c>
      <c r="C19" s="8">
        <f>(C10/1000000)/C7</f>
        <v>3.9899999999999999E-4</v>
      </c>
      <c r="D19" s="8" t="s">
        <v>88</v>
      </c>
      <c r="E19" s="8"/>
      <c r="F19" s="3">
        <v>-164</v>
      </c>
      <c r="G19">
        <f t="shared" si="0"/>
        <v>430.54005941775017</v>
      </c>
      <c r="H19">
        <f t="shared" si="1"/>
        <v>432.79459058601446</v>
      </c>
      <c r="I19">
        <f t="shared" si="4"/>
        <v>1.0237451482488347</v>
      </c>
      <c r="J19">
        <f t="shared" si="5"/>
        <v>1.0237451482488347</v>
      </c>
      <c r="K19">
        <f t="shared" si="2"/>
        <v>-0.10122931686615194</v>
      </c>
      <c r="P19">
        <f t="shared" si="3"/>
        <v>273.50921235817935</v>
      </c>
      <c r="Q19">
        <f t="shared" si="6"/>
        <v>299.69695808113704</v>
      </c>
    </row>
    <row r="20" spans="2:17" x14ac:dyDescent="0.25">
      <c r="B20" s="16" t="s">
        <v>26</v>
      </c>
      <c r="C20" s="10">
        <v>1.2</v>
      </c>
      <c r="D20" s="8" t="s">
        <v>89</v>
      </c>
      <c r="E20" s="8"/>
      <c r="F20" s="3">
        <v>-163</v>
      </c>
      <c r="G20">
        <f t="shared" si="0"/>
        <v>429.55124577561168</v>
      </c>
      <c r="H20">
        <f t="shared" si="1"/>
        <v>432.08837374886537</v>
      </c>
      <c r="I20">
        <f t="shared" si="4"/>
        <v>1.0268551555640613</v>
      </c>
      <c r="J20">
        <f t="shared" si="5"/>
        <v>1.0268551555640615</v>
      </c>
      <c r="K20">
        <f t="shared" si="2"/>
        <v>-0.10750380537233652</v>
      </c>
      <c r="P20">
        <f t="shared" si="3"/>
        <v>273.71002650498139</v>
      </c>
      <c r="Q20">
        <f t="shared" si="6"/>
        <v>299.91699962349435</v>
      </c>
    </row>
    <row r="21" spans="2:17" x14ac:dyDescent="0.25">
      <c r="B21" s="16" t="s">
        <v>90</v>
      </c>
      <c r="C21" s="11">
        <f>C20*(G3/1000000)</f>
        <v>5.2592110377270478E-4</v>
      </c>
      <c r="D21" s="8" t="s">
        <v>29</v>
      </c>
      <c r="E21" s="8"/>
      <c r="F21" s="3">
        <v>-162</v>
      </c>
      <c r="G21">
        <f t="shared" si="0"/>
        <v>428.50432299599839</v>
      </c>
      <c r="H21">
        <f t="shared" si="1"/>
        <v>431.33919171442625</v>
      </c>
      <c r="I21">
        <f t="shared" si="4"/>
        <v>1.0301660740780081</v>
      </c>
      <c r="J21">
        <f t="shared" si="5"/>
        <v>1.0301660740780083</v>
      </c>
      <c r="K21">
        <f t="shared" si="2"/>
        <v>-0.1138037953946593</v>
      </c>
      <c r="P21">
        <f t="shared" si="3"/>
        <v>273.92330751415312</v>
      </c>
      <c r="Q21">
        <f t="shared" si="6"/>
        <v>300.15070169558965</v>
      </c>
    </row>
    <row r="22" spans="2:17" x14ac:dyDescent="0.25">
      <c r="B22" s="16" t="s">
        <v>30</v>
      </c>
      <c r="C22" s="8">
        <v>14.7</v>
      </c>
      <c r="D22" s="8"/>
      <c r="E22" s="8"/>
      <c r="F22" s="3">
        <v>-161</v>
      </c>
      <c r="G22">
        <f t="shared" si="0"/>
        <v>427.3996098991658</v>
      </c>
      <c r="H22">
        <f t="shared" si="1"/>
        <v>430.54702055162068</v>
      </c>
      <c r="I22">
        <f t="shared" si="4"/>
        <v>1.0336801592385261</v>
      </c>
      <c r="J22">
        <f t="shared" si="5"/>
        <v>1.0336801592385263</v>
      </c>
      <c r="K22">
        <f t="shared" si="2"/>
        <v>-0.12013089638027216</v>
      </c>
      <c r="P22">
        <f t="shared" si="3"/>
        <v>274.14910833944953</v>
      </c>
      <c r="Q22">
        <f t="shared" si="6"/>
        <v>300.39812232135239</v>
      </c>
    </row>
    <row r="23" spans="2:17" x14ac:dyDescent="0.25">
      <c r="B23" s="16" t="s">
        <v>91</v>
      </c>
      <c r="C23" s="11">
        <f>C21/14.7</f>
        <v>3.5776945834877878E-5</v>
      </c>
      <c r="D23" s="8" t="s">
        <v>29</v>
      </c>
      <c r="E23" s="8"/>
      <c r="F23" s="3">
        <v>-160</v>
      </c>
      <c r="G23">
        <f t="shared" si="0"/>
        <v>426.23744290479522</v>
      </c>
      <c r="H23">
        <f t="shared" si="1"/>
        <v>429.71183640651321</v>
      </c>
      <c r="I23">
        <f t="shared" si="4"/>
        <v>1.0373998136557958</v>
      </c>
      <c r="J23">
        <f t="shared" si="5"/>
        <v>1.0373998136557958</v>
      </c>
      <c r="K23">
        <f t="shared" si="2"/>
        <v>-0.12648673328418497</v>
      </c>
      <c r="P23">
        <f t="shared" si="3"/>
        <v>274.3874851520244</v>
      </c>
      <c r="Q23">
        <f t="shared" si="6"/>
        <v>300.65932305016798</v>
      </c>
    </row>
    <row r="24" spans="2:17" x14ac:dyDescent="0.25">
      <c r="B24" s="16" t="s">
        <v>32</v>
      </c>
      <c r="C24" s="11">
        <v>43000000</v>
      </c>
      <c r="D24" s="8" t="s">
        <v>33</v>
      </c>
      <c r="E24" s="8"/>
      <c r="F24" s="3">
        <v>-159</v>
      </c>
      <c r="G24">
        <f t="shared" si="0"/>
        <v>425.01817592962158</v>
      </c>
      <c r="H24">
        <f t="shared" si="1"/>
        <v>428.83361574451254</v>
      </c>
      <c r="I24">
        <f t="shared" si="4"/>
        <v>1.0413275903002801</v>
      </c>
      <c r="J24">
        <f t="shared" si="5"/>
        <v>1.0413275903002803</v>
      </c>
      <c r="K24">
        <f t="shared" si="2"/>
        <v>-0.13287294753258869</v>
      </c>
      <c r="P24">
        <f t="shared" si="3"/>
        <v>274.63849737301564</v>
      </c>
      <c r="Q24">
        <f t="shared" si="6"/>
        <v>300.93436899258319</v>
      </c>
    </row>
    <row r="25" spans="2:17" x14ac:dyDescent="0.25">
      <c r="B25" s="16" t="s">
        <v>92</v>
      </c>
      <c r="C25" s="12">
        <v>1</v>
      </c>
      <c r="D25" s="8" t="s">
        <v>93</v>
      </c>
      <c r="E25" s="8"/>
      <c r="F25" s="3">
        <v>-158</v>
      </c>
      <c r="G25">
        <f t="shared" si="0"/>
        <v>423.74218027973893</v>
      </c>
      <c r="H25">
        <f t="shared" si="1"/>
        <v>427.91233560594327</v>
      </c>
      <c r="I25">
        <f t="shared" si="4"/>
        <v>1.0454661959157701</v>
      </c>
      <c r="J25">
        <f t="shared" si="5"/>
        <v>1.0454661959157703</v>
      </c>
      <c r="K25">
        <f t="shared" si="2"/>
        <v>-0.13929119800054524</v>
      </c>
      <c r="P25">
        <f t="shared" si="3"/>
        <v>274.90220770807525</v>
      </c>
      <c r="Q25">
        <f t="shared" si="6"/>
        <v>301.22332885814126</v>
      </c>
    </row>
    <row r="26" spans="2:17" x14ac:dyDescent="0.25">
      <c r="B26" s="16" t="s">
        <v>94</v>
      </c>
      <c r="C26" s="13">
        <v>298</v>
      </c>
      <c r="D26" s="8" t="s">
        <v>35</v>
      </c>
      <c r="E26" s="8"/>
      <c r="F26" s="3">
        <v>-157</v>
      </c>
      <c r="G26">
        <f t="shared" si="0"/>
        <v>422.4098445376107</v>
      </c>
      <c r="H26">
        <f t="shared" si="1"/>
        <v>426.947973874995</v>
      </c>
      <c r="I26">
        <f t="shared" si="4"/>
        <v>1.0498184946547136</v>
      </c>
      <c r="J26">
        <f t="shared" si="5"/>
        <v>1.0498184946547138</v>
      </c>
      <c r="K26">
        <f t="shared" si="2"/>
        <v>-0.14574316200334247</v>
      </c>
      <c r="P26">
        <f t="shared" si="3"/>
        <v>275.17868218387179</v>
      </c>
      <c r="Q26">
        <f t="shared" si="6"/>
        <v>301.52627499538067</v>
      </c>
    </row>
    <row r="27" spans="2:17" x14ac:dyDescent="0.25">
      <c r="B27" s="16" t="s">
        <v>95</v>
      </c>
      <c r="C27" s="8">
        <v>0.9</v>
      </c>
      <c r="D27" s="8"/>
      <c r="E27" s="8"/>
      <c r="F27" s="3">
        <v>-156</v>
      </c>
      <c r="G27">
        <f t="shared" si="0"/>
        <v>421.02157444382391</v>
      </c>
      <c r="H27">
        <f t="shared" si="1"/>
        <v>425.9405095620358</v>
      </c>
      <c r="I27">
        <f t="shared" si="4"/>
        <v>1.0543875119434909</v>
      </c>
      <c r="J27">
        <f t="shared" si="5"/>
        <v>1.0543875119434911</v>
      </c>
      <c r="K27">
        <f t="shared" si="2"/>
        <v>-0.15223053630353212</v>
      </c>
      <c r="P27">
        <f t="shared" si="3"/>
        <v>275.4679901865984</v>
      </c>
      <c r="Q27">
        <f t="shared" si="6"/>
        <v>301.8432834340295</v>
      </c>
    </row>
    <row r="28" spans="2:17" x14ac:dyDescent="0.25">
      <c r="B28" s="16" t="s">
        <v>96</v>
      </c>
      <c r="C28" s="8">
        <v>0.9</v>
      </c>
      <c r="D28" s="8"/>
      <c r="E28" s="8"/>
      <c r="F28" s="3">
        <v>-155</v>
      </c>
      <c r="G28">
        <f t="shared" si="0"/>
        <v>419.57779277362056</v>
      </c>
      <c r="H28">
        <f t="shared" si="1"/>
        <v>424.88992309927994</v>
      </c>
      <c r="I28">
        <f t="shared" si="4"/>
        <v>1.0591764385858444</v>
      </c>
      <c r="J28">
        <f t="shared" si="5"/>
        <v>1.0591764385858446</v>
      </c>
      <c r="K28">
        <f t="shared" si="2"/>
        <v>-0.15875503813366953</v>
      </c>
      <c r="P28">
        <f t="shared" si="3"/>
        <v>275.77020450251763</v>
      </c>
      <c r="Q28">
        <f t="shared" si="6"/>
        <v>302.1744339294321</v>
      </c>
    </row>
    <row r="29" spans="2:17" x14ac:dyDescent="0.25">
      <c r="B29" s="16" t="s">
        <v>97</v>
      </c>
      <c r="C29" s="14">
        <f>(SUM(J3:J363))</f>
        <v>5692.3694439505362</v>
      </c>
      <c r="D29" s="8" t="s">
        <v>39</v>
      </c>
      <c r="E29" s="8"/>
      <c r="F29" s="3">
        <v>-154</v>
      </c>
      <c r="G29">
        <f t="shared" si="0"/>
        <v>418.07893920824449</v>
      </c>
      <c r="H29">
        <f t="shared" si="1"/>
        <v>423.79619664977236</v>
      </c>
      <c r="I29">
        <f t="shared" si="4"/>
        <v>1.0641886351132106</v>
      </c>
      <c r="J29">
        <f t="shared" si="5"/>
        <v>1.0641886351132108</v>
      </c>
      <c r="K29">
        <f t="shared" si="2"/>
        <v>-0.16531840623588245</v>
      </c>
      <c r="P29">
        <f t="shared" si="3"/>
        <v>276.08540136057638</v>
      </c>
      <c r="Q29">
        <f t="shared" si="6"/>
        <v>302.51981000924468</v>
      </c>
    </row>
    <row r="30" spans="2:17" x14ac:dyDescent="0.25">
      <c r="B30" s="16" t="s">
        <v>40</v>
      </c>
      <c r="C30" s="8">
        <f>(C29/(60/C32))/1000</f>
        <v>284.61847219752678</v>
      </c>
      <c r="D30" s="8" t="s">
        <v>41</v>
      </c>
      <c r="E30" s="8"/>
      <c r="F30" s="3">
        <v>-153</v>
      </c>
      <c r="G30">
        <f t="shared" si="0"/>
        <v>416.52547020114224</v>
      </c>
      <c r="H30">
        <f t="shared" si="1"/>
        <v>422.65931442965382</v>
      </c>
      <c r="I30">
        <f t="shared" si="4"/>
        <v>1.06942763639128</v>
      </c>
      <c r="J30">
        <f t="shared" si="5"/>
        <v>1.06942763639128</v>
      </c>
      <c r="K30">
        <f t="shared" si="2"/>
        <v>-0.17192240191871616</v>
      </c>
      <c r="P30">
        <f t="shared" si="3"/>
        <v>276.41366047712756</v>
      </c>
      <c r="Q30">
        <f t="shared" si="6"/>
        <v>302.87949902243952</v>
      </c>
    </row>
    <row r="31" spans="2:17" x14ac:dyDescent="0.25">
      <c r="B31" s="16" t="s">
        <v>42</v>
      </c>
      <c r="C31" s="8">
        <f>C30*1.34102</f>
        <v>381.6790635863274</v>
      </c>
      <c r="D31" s="8" t="s">
        <v>42</v>
      </c>
      <c r="E31" s="8"/>
      <c r="F31" s="3">
        <v>-152</v>
      </c>
      <c r="G31">
        <f t="shared" si="0"/>
        <v>414.91785883906022</v>
      </c>
      <c r="H31">
        <f t="shared" si="1"/>
        <v>421.47926304363688</v>
      </c>
      <c r="I31">
        <f t="shared" si="4"/>
        <v>1.0748971564927108</v>
      </c>
      <c r="J31">
        <f t="shared" si="5"/>
        <v>1.0748971564927106</v>
      </c>
      <c r="K31">
        <f t="shared" si="2"/>
        <v>-0.17856881013271356</v>
      </c>
      <c r="P31">
        <f t="shared" si="3"/>
        <v>276.75506510279632</v>
      </c>
      <c r="Q31">
        <f t="shared" si="6"/>
        <v>303.25359219065706</v>
      </c>
    </row>
    <row r="32" spans="2:17" x14ac:dyDescent="0.25">
      <c r="B32" s="16" t="s">
        <v>98</v>
      </c>
      <c r="C32" s="8">
        <v>3000</v>
      </c>
      <c r="D32" s="8"/>
      <c r="E32" s="8"/>
      <c r="F32" s="3">
        <v>-151</v>
      </c>
      <c r="G32">
        <f t="shared" si="0"/>
        <v>413.25659469807607</v>
      </c>
      <c r="H32">
        <f t="shared" si="1"/>
        <v>420.25603183362148</v>
      </c>
      <c r="I32">
        <f t="shared" si="4"/>
        <v>1.0806010938465618</v>
      </c>
      <c r="J32">
        <f t="shared" si="5"/>
        <v>1.0806010938465613</v>
      </c>
      <c r="K32">
        <f t="shared" si="2"/>
        <v>-0.18525944056425581</v>
      </c>
      <c r="P32">
        <f t="shared" si="3"/>
        <v>277.10970207152752</v>
      </c>
      <c r="Q32">
        <f t="shared" si="6"/>
        <v>303.64218466195081</v>
      </c>
    </row>
    <row r="33" spans="2:17" x14ac:dyDescent="0.25">
      <c r="B33" s="17" t="s">
        <v>99</v>
      </c>
      <c r="C33" s="8">
        <f>(C32*C5)/30000</f>
        <v>8.14</v>
      </c>
      <c r="D33" s="10" t="s">
        <v>45</v>
      </c>
      <c r="E33" s="8"/>
      <c r="F33" s="3">
        <v>-150</v>
      </c>
      <c r="G33">
        <f t="shared" si="0"/>
        <v>411.54218369461506</v>
      </c>
      <c r="H33">
        <f t="shared" si="1"/>
        <v>418.98961324034769</v>
      </c>
      <c r="I33">
        <f t="shared" si="4"/>
        <v>1.0865435366756484</v>
      </c>
      <c r="J33">
        <f t="shared" si="5"/>
        <v>1.086543536675648</v>
      </c>
      <c r="K33">
        <f t="shared" si="2"/>
        <v>-0.19199612875004912</v>
      </c>
      <c r="P33">
        <f t="shared" si="3"/>
        <v>277.47766185185617</v>
      </c>
      <c r="Q33">
        <f t="shared" si="6"/>
        <v>304.04537556696607</v>
      </c>
    </row>
    <row r="34" spans="2:17" x14ac:dyDescent="0.25">
      <c r="B34" s="16" t="s">
        <v>47</v>
      </c>
      <c r="C34" s="8">
        <v>1.4</v>
      </c>
      <c r="D34" s="8"/>
      <c r="E34" s="8"/>
      <c r="F34" s="3">
        <v>-149</v>
      </c>
      <c r="G34">
        <f t="shared" si="0"/>
        <v>409.77514793148794</v>
      </c>
      <c r="H34">
        <f t="shared" si="1"/>
        <v>417.68000317796896</v>
      </c>
      <c r="I34">
        <f t="shared" si="4"/>
        <v>1.0927287687337659</v>
      </c>
      <c r="J34">
        <f t="shared" si="5"/>
        <v>1.0927287687337652</v>
      </c>
      <c r="K34">
        <f t="shared" si="2"/>
        <v>-0.19878073721134887</v>
      </c>
      <c r="P34">
        <f t="shared" si="3"/>
        <v>277.85903860044317</v>
      </c>
      <c r="Q34">
        <f t="shared" si="6"/>
        <v>304.46326807760198</v>
      </c>
    </row>
    <row r="35" spans="2:17" x14ac:dyDescent="0.25">
      <c r="B35" s="16" t="s">
        <v>48</v>
      </c>
      <c r="C35" s="15">
        <v>1377</v>
      </c>
      <c r="D35" s="8" t="s">
        <v>100</v>
      </c>
      <c r="E35" s="8"/>
      <c r="F35" s="3">
        <v>-148</v>
      </c>
      <c r="G35">
        <f t="shared" si="0"/>
        <v>407.9560255390054</v>
      </c>
      <c r="H35">
        <f t="shared" si="1"/>
        <v>416.32720142140124</v>
      </c>
      <c r="I35">
        <f t="shared" si="4"/>
        <v>1.0991612753553985</v>
      </c>
      <c r="J35">
        <f t="shared" si="5"/>
        <v>1.0991612753553976</v>
      </c>
      <c r="K35">
        <f t="shared" si="2"/>
        <v>-0.2056151566101056</v>
      </c>
      <c r="P35">
        <f t="shared" si="3"/>
        <v>278.25393021791854</v>
      </c>
      <c r="Q35">
        <f t="shared" si="6"/>
        <v>304.89596946820132</v>
      </c>
    </row>
    <row r="36" spans="2:17" x14ac:dyDescent="0.25">
      <c r="B36" s="16" t="s">
        <v>101</v>
      </c>
      <c r="C36" s="8">
        <v>286.89999999999998</v>
      </c>
      <c r="D36" s="8" t="s">
        <v>33</v>
      </c>
      <c r="E36" s="8"/>
      <c r="F36" s="3">
        <v>-147</v>
      </c>
      <c r="G36">
        <f t="shared" si="0"/>
        <v>406.08537051121044</v>
      </c>
      <c r="H36">
        <f t="shared" si="1"/>
        <v>414.93121200628508</v>
      </c>
      <c r="I36">
        <f t="shared" si="4"/>
        <v>1.1058457498313616</v>
      </c>
      <c r="J36">
        <f t="shared" si="5"/>
        <v>1.1058457498313607</v>
      </c>
      <c r="K36">
        <f t="shared" si="2"/>
        <v>-0.2125013069266625</v>
      </c>
      <c r="P36">
        <f t="shared" si="3"/>
        <v>278.66243840707824</v>
      </c>
      <c r="Q36">
        <f t="shared" si="6"/>
        <v>305.34359117931962</v>
      </c>
    </row>
    <row r="37" spans="2:17" x14ac:dyDescent="0.25">
      <c r="B37" s="8"/>
      <c r="C37" s="8"/>
      <c r="D37" s="8"/>
      <c r="E37" s="8"/>
      <c r="F37" s="3">
        <v>-146</v>
      </c>
      <c r="G37">
        <f t="shared" si="0"/>
        <v>404.16375253728353</v>
      </c>
      <c r="H37">
        <f t="shared" si="1"/>
        <v>413.49204364136386</v>
      </c>
      <c r="I37">
        <f t="shared" si="4"/>
        <v>1.112787100124585</v>
      </c>
      <c r="J37">
        <f t="shared" si="5"/>
        <v>1.1127871001245841</v>
      </c>
      <c r="K37">
        <f t="shared" si="2"/>
        <v>-0.21944113866044576</v>
      </c>
      <c r="P37">
        <f t="shared" si="3"/>
        <v>279.08466873348078</v>
      </c>
      <c r="Q37">
        <f t="shared" si="6"/>
        <v>305.80624888412376</v>
      </c>
    </row>
    <row r="38" spans="2:17" x14ac:dyDescent="0.25">
      <c r="F38" s="3">
        <v>-145</v>
      </c>
      <c r="G38">
        <f t="shared" si="0"/>
        <v>402.19175682816831</v>
      </c>
      <c r="H38">
        <f t="shared" si="1"/>
        <v>412.00971013305866</v>
      </c>
      <c r="I38">
        <f t="shared" si="4"/>
        <v>1.1199904559411311</v>
      </c>
      <c r="J38">
        <f t="shared" si="5"/>
        <v>1.1199904559411302</v>
      </c>
      <c r="K38">
        <f t="shared" si="2"/>
        <v>-0.22643663405400197</v>
      </c>
      <c r="P38">
        <f t="shared" si="3"/>
        <v>279.52073068849177</v>
      </c>
      <c r="Q38">
        <f t="shared" si="6"/>
        <v>306.28406255747296</v>
      </c>
    </row>
    <row r="39" spans="2:17" x14ac:dyDescent="0.25">
      <c r="F39" s="3">
        <v>-144</v>
      </c>
      <c r="G39">
        <f t="shared" si="0"/>
        <v>400.16998393847234</v>
      </c>
      <c r="H39">
        <f t="shared" si="1"/>
        <v>410.48423082198707</v>
      </c>
      <c r="I39">
        <f t="shared" si="4"/>
        <v>1.1274611761724278</v>
      </c>
      <c r="J39">
        <f t="shared" si="5"/>
        <v>1.1274611761724267</v>
      </c>
      <c r="K39">
        <f t="shared" si="2"/>
        <v>-0.23348980834123256</v>
      </c>
      <c r="P39">
        <f t="shared" si="3"/>
        <v>279.9707377548263</v>
      </c>
      <c r="Q39">
        <f t="shared" si="6"/>
        <v>306.7771565477363</v>
      </c>
    </row>
    <row r="40" spans="2:17" x14ac:dyDescent="0.25">
      <c r="F40" s="3">
        <v>-143</v>
      </c>
      <c r="G40">
        <f t="shared" si="0"/>
        <v>398.09904958369572</v>
      </c>
      <c r="H40">
        <f t="shared" si="1"/>
        <v>408.9156310311464</v>
      </c>
      <c r="I40">
        <f t="shared" si="4"/>
        <v>1.1352048567256419</v>
      </c>
      <c r="J40">
        <f t="shared" si="5"/>
        <v>1.1352048567256408</v>
      </c>
      <c r="K40">
        <f t="shared" si="2"/>
        <v>-0.24060271102029024</v>
      </c>
      <c r="P40">
        <f t="shared" si="3"/>
        <v>280.4348074746398</v>
      </c>
      <c r="Q40">
        <f t="shared" si="6"/>
        <v>307.28565965140342</v>
      </c>
    </row>
    <row r="41" spans="2:17" x14ac:dyDescent="0.25">
      <c r="F41" s="3">
        <v>-142</v>
      </c>
      <c r="G41">
        <f t="shared" si="0"/>
        <v>395.97958445284456</v>
      </c>
      <c r="H41">
        <f t="shared" si="1"/>
        <v>407.30394252543925</v>
      </c>
      <c r="I41">
        <f t="shared" si="4"/>
        <v>1.1432273387601266</v>
      </c>
      <c r="J41">
        <f t="shared" si="5"/>
        <v>1.1432273387601255</v>
      </c>
      <c r="K41">
        <f t="shared" si="2"/>
        <v>-0.24777742715208337</v>
      </c>
      <c r="P41">
        <f t="shared" si="3"/>
        <v>280.91306152022003</v>
      </c>
      <c r="Q41">
        <f t="shared" si="6"/>
        <v>307.80970519054478</v>
      </c>
    </row>
    <row r="42" spans="2:17" x14ac:dyDescent="0.25">
      <c r="F42" s="3">
        <v>-141</v>
      </c>
      <c r="G42">
        <f t="shared" si="0"/>
        <v>393.81223401648418</v>
      </c>
      <c r="H42">
        <f t="shared" si="1"/>
        <v>405.64920398219692</v>
      </c>
      <c r="I42">
        <f t="shared" si="4"/>
        <v>1.1515347173489288</v>
      </c>
      <c r="J42">
        <f t="shared" si="5"/>
        <v>1.1515347173489276</v>
      </c>
      <c r="K42">
        <f t="shared" si="2"/>
        <v>-0.25501607868473153</v>
      </c>
      <c r="P42">
        <f t="shared" si="3"/>
        <v>281.40562576733413</v>
      </c>
      <c r="Q42">
        <f t="shared" si="6"/>
        <v>308.34943109318203</v>
      </c>
    </row>
    <row r="43" spans="2:17" x14ac:dyDescent="0.25">
      <c r="F43" s="3">
        <v>-140</v>
      </c>
      <c r="G43">
        <f t="shared" si="0"/>
        <v>391.59765833029184</v>
      </c>
      <c r="H43">
        <f t="shared" si="1"/>
        <v>403.95146147230571</v>
      </c>
      <c r="I43">
        <f t="shared" si="4"/>
        <v>1.1601333505854483</v>
      </c>
      <c r="J43">
        <f t="shared" si="5"/>
        <v>1.1601333505854472</v>
      </c>
      <c r="K43">
        <f t="shared" si="2"/>
        <v>-0.26232082580443561</v>
      </c>
      <c r="P43">
        <f t="shared" si="3"/>
        <v>281.91263037128601</v>
      </c>
      <c r="Q43">
        <f t="shared" si="6"/>
        <v>308.90497997662703</v>
      </c>
    </row>
    <row r="44" spans="2:17" x14ac:dyDescent="0.25">
      <c r="F44" s="3">
        <v>-139</v>
      </c>
      <c r="G44">
        <f t="shared" si="0"/>
        <v>389.33653183416914</v>
      </c>
      <c r="H44">
        <f t="shared" si="1"/>
        <v>402.21076895151657</v>
      </c>
      <c r="I44">
        <f t="shared" si="4"/>
        <v>1.1690298691565268</v>
      </c>
      <c r="J44">
        <f t="shared" si="5"/>
        <v>1.1690298691565257</v>
      </c>
      <c r="K44">
        <f t="shared" si="2"/>
        <v>-0.26969386831393521</v>
      </c>
      <c r="P44">
        <f t="shared" si="3"/>
        <v>282.43420984573987</v>
      </c>
      <c r="Q44">
        <f t="shared" si="6"/>
        <v>309.47649923385296</v>
      </c>
    </row>
    <row r="45" spans="2:17" x14ac:dyDescent="0.25">
      <c r="F45" s="3">
        <v>-138</v>
      </c>
      <c r="G45">
        <f t="shared" si="0"/>
        <v>387.02954314697229</v>
      </c>
      <c r="H45">
        <f t="shared" si="1"/>
        <v>400.42718876146716</v>
      </c>
      <c r="I45">
        <f t="shared" si="4"/>
        <v>1.1782311864044903</v>
      </c>
      <c r="J45">
        <f t="shared" si="5"/>
        <v>1.1782311864044892</v>
      </c>
      <c r="K45">
        <f t="shared" si="2"/>
        <v>-0.27713744703808213</v>
      </c>
      <c r="P45">
        <f t="shared" si="3"/>
        <v>282.97050314436837</v>
      </c>
      <c r="Q45">
        <f t="shared" si="6"/>
        <v>310.0641411229596</v>
      </c>
    </row>
    <row r="46" spans="2:17" x14ac:dyDescent="0.25">
      <c r="F46" s="3">
        <v>-137</v>
      </c>
      <c r="G46">
        <f t="shared" si="0"/>
        <v>384.67739485692573</v>
      </c>
      <c r="H46">
        <f t="shared" si="1"/>
        <v>398.6007921399148</v>
      </c>
      <c r="I46">
        <f t="shared" si="4"/>
        <v>1.1877445089019596</v>
      </c>
      <c r="J46">
        <f t="shared" si="5"/>
        <v>1.1877445089019585</v>
      </c>
      <c r="K46">
        <f t="shared" si="2"/>
        <v>-0.28465384525774307</v>
      </c>
      <c r="P46">
        <f t="shared" si="3"/>
        <v>283.52165374538237</v>
      </c>
      <c r="Q46">
        <f t="shared" si="6"/>
        <v>310.66806285979749</v>
      </c>
    </row>
    <row r="47" spans="2:17" x14ac:dyDescent="0.25">
      <c r="F47" s="3">
        <v>-136</v>
      </c>
      <c r="G47">
        <f t="shared" si="0"/>
        <v>382.28080330778107</v>
      </c>
      <c r="H47">
        <f t="shared" si="1"/>
        <v>396.73165973962728</v>
      </c>
      <c r="I47">
        <f t="shared" si="4"/>
        <v>1.1975773475646589</v>
      </c>
      <c r="J47">
        <f t="shared" si="5"/>
        <v>1.1975773475646576</v>
      </c>
      <c r="K47">
        <f t="shared" si="2"/>
        <v>-0.29224539017188433</v>
      </c>
      <c r="P47">
        <f t="shared" si="3"/>
        <v>284.08780973900434</v>
      </c>
      <c r="Q47">
        <f t="shared" si="6"/>
        <v>311.28842671381534</v>
      </c>
    </row>
    <row r="48" spans="2:17" x14ac:dyDescent="0.25">
      <c r="F48" s="3">
        <v>-135</v>
      </c>
      <c r="G48">
        <f t="shared" si="0"/>
        <v>379.8404983807867</v>
      </c>
      <c r="H48">
        <f t="shared" si="1"/>
        <v>394.81988215534273</v>
      </c>
      <c r="I48">
        <f t="shared" si="4"/>
        <v>1.2077375293288966</v>
      </c>
      <c r="J48">
        <f t="shared" si="5"/>
        <v>1.2077375293288952</v>
      </c>
      <c r="K48">
        <f t="shared" si="2"/>
        <v>-0.29991445438857195</v>
      </c>
      <c r="P48">
        <f t="shared" si="3"/>
        <v>284.66912391794256</v>
      </c>
      <c r="Q48">
        <f t="shared" si="6"/>
        <v>311.92540010719807</v>
      </c>
    </row>
    <row r="49" spans="6:17" x14ac:dyDescent="0.25">
      <c r="F49" s="3">
        <v>-134</v>
      </c>
      <c r="G49">
        <f t="shared" si="0"/>
        <v>377.35722327253347</v>
      </c>
      <c r="H49">
        <f t="shared" si="1"/>
        <v>392.86556045816207</v>
      </c>
      <c r="I49">
        <f t="shared" si="4"/>
        <v>1.2182332094219601</v>
      </c>
      <c r="J49">
        <f t="shared" si="5"/>
        <v>1.2182332094219588</v>
      </c>
      <c r="K49">
        <f t="shared" si="2"/>
        <v>-0.30766345744441292</v>
      </c>
      <c r="P49">
        <f t="shared" si="3"/>
        <v>285.26575387092993</v>
      </c>
      <c r="Q49">
        <f t="shared" si="6"/>
        <v>312.57915571736106</v>
      </c>
    </row>
    <row r="50" spans="6:17" x14ac:dyDescent="0.25">
      <c r="F50" s="3">
        <v>-133</v>
      </c>
      <c r="G50">
        <f t="shared" si="0"/>
        <v>374.83173426874578</v>
      </c>
      <c r="H50">
        <f t="shared" si="1"/>
        <v>390.86880673669333</v>
      </c>
      <c r="I50">
        <f t="shared" si="4"/>
        <v>1.2290728842552892</v>
      </c>
      <c r="J50">
        <f t="shared" si="5"/>
        <v>1.2290728842552878</v>
      </c>
      <c r="K50">
        <f t="shared" si="2"/>
        <v>-0.31549486735334631</v>
      </c>
      <c r="P50">
        <f t="shared" si="3"/>
        <v>285.87786207938723</v>
      </c>
      <c r="Q50">
        <f t="shared" si="6"/>
        <v>313.24987158286876</v>
      </c>
    </row>
    <row r="51" spans="6:17" x14ac:dyDescent="0.25">
      <c r="F51" s="3">
        <v>-132</v>
      </c>
      <c r="G51">
        <f t="shared" si="0"/>
        <v>372.26480051408481</v>
      </c>
      <c r="H51">
        <f t="shared" si="1"/>
        <v>388.82974464422063</v>
      </c>
      <c r="I51">
        <f t="shared" si="4"/>
        <v>1.2402654049720416</v>
      </c>
      <c r="J51">
        <f t="shared" si="5"/>
        <v>1.2402654049720403</v>
      </c>
      <c r="K51">
        <f t="shared" si="2"/>
        <v>-0.32341120218412467</v>
      </c>
      <c r="P51">
        <f t="shared" si="3"/>
        <v>286.50561601727281</v>
      </c>
      <c r="Q51">
        <f t="shared" si="6"/>
        <v>313.93773121284494</v>
      </c>
    </row>
    <row r="52" spans="6:17" x14ac:dyDescent="0.25">
      <c r="F52" s="3">
        <v>-131</v>
      </c>
      <c r="G52">
        <f t="shared" si="0"/>
        <v>369.65720377803444</v>
      </c>
      <c r="H52">
        <f t="shared" si="1"/>
        <v>386.74850995112621</v>
      </c>
      <c r="I52">
        <f t="shared" si="4"/>
        <v>1.2518199916824972</v>
      </c>
      <c r="J52">
        <f t="shared" si="5"/>
        <v>1.2518199916824959</v>
      </c>
      <c r="K52">
        <f t="shared" si="2"/>
        <v>-0.33141503166666292</v>
      </c>
      <c r="P52">
        <f t="shared" si="3"/>
        <v>287.14918825418158</v>
      </c>
      <c r="Q52">
        <f t="shared" si="6"/>
        <v>314.64292369994268</v>
      </c>
    </row>
    <row r="53" spans="6:17" x14ac:dyDescent="0.25">
      <c r="F53" s="3">
        <v>-130</v>
      </c>
      <c r="G53">
        <f t="shared" si="0"/>
        <v>367.00973821694186</v>
      </c>
      <c r="H53">
        <f t="shared" si="1"/>
        <v>384.62525110174812</v>
      </c>
      <c r="I53">
        <f t="shared" si="4"/>
        <v>1.2637462484226722</v>
      </c>
      <c r="J53">
        <f t="shared" si="5"/>
        <v>1.2637462484226709</v>
      </c>
      <c r="K53">
        <f t="shared" si="2"/>
        <v>-0.33950897882693604</v>
      </c>
      <c r="P53">
        <f t="shared" si="3"/>
        <v>287.80875656175328</v>
      </c>
      <c r="Q53">
        <f t="shared" si="6"/>
        <v>315.36564383694162</v>
      </c>
    </row>
    <row r="54" spans="6:17" x14ac:dyDescent="0.25">
      <c r="F54" s="3">
        <v>-129</v>
      </c>
      <c r="G54">
        <f t="shared" si="0"/>
        <v>364.32321013228329</v>
      </c>
      <c r="H54">
        <f t="shared" si="1"/>
        <v>382.46012977480535</v>
      </c>
      <c r="I54">
        <f t="shared" si="4"/>
        <v>1.2760541788735995</v>
      </c>
      <c r="J54">
        <f t="shared" si="5"/>
        <v>1.2760541788735982</v>
      </c>
      <c r="K54">
        <f t="shared" si="2"/>
        <v>-0.34769572164982609</v>
      </c>
      <c r="P54">
        <f t="shared" si="3"/>
        <v>288.48450402345361</v>
      </c>
      <c r="Q54">
        <f t="shared" si="6"/>
        <v>316.10609223703943</v>
      </c>
    </row>
    <row r="55" spans="6:17" x14ac:dyDescent="0.25">
      <c r="F55" s="3">
        <v>-128</v>
      </c>
      <c r="G55">
        <f t="shared" si="0"/>
        <v>361.59843772523124</v>
      </c>
      <c r="H55">
        <f t="shared" si="1"/>
        <v>380.25332144648377</v>
      </c>
      <c r="I55">
        <f t="shared" si="4"/>
        <v>1.2887542028808634</v>
      </c>
      <c r="J55">
        <f t="shared" si="5"/>
        <v>1.2887542028808621</v>
      </c>
      <c r="K55">
        <f t="shared" si="2"/>
        <v>-0.35597799476989617</v>
      </c>
      <c r="P55">
        <f t="shared" si="3"/>
        <v>289.17661914778586</v>
      </c>
      <c r="Q55">
        <f t="shared" si="6"/>
        <v>316.86447545790412</v>
      </c>
    </row>
    <row r="56" spans="6:17" x14ac:dyDescent="0.25">
      <c r="F56" s="3">
        <v>-127</v>
      </c>
      <c r="G56">
        <f t="shared" si="0"/>
        <v>358.83625084759279</v>
      </c>
      <c r="H56">
        <f t="shared" si="1"/>
        <v>378.0050159552232</v>
      </c>
      <c r="I56">
        <f t="shared" si="4"/>
        <v>1.3018571738163267</v>
      </c>
      <c r="J56">
        <f t="shared" si="5"/>
        <v>1.3018571738163254</v>
      </c>
      <c r="K56">
        <f t="shared" si="2"/>
        <v>-0.36435859118819885</v>
      </c>
      <c r="P56">
        <f t="shared" si="3"/>
        <v>289.88529598499611</v>
      </c>
      <c r="Q56">
        <f t="shared" si="6"/>
        <v>317.64100612955235</v>
      </c>
    </row>
    <row r="57" spans="6:17" x14ac:dyDescent="0.25">
      <c r="F57" s="3">
        <v>-126</v>
      </c>
      <c r="G57">
        <f t="shared" si="0"/>
        <v>356.0374907492012</v>
      </c>
      <c r="H57">
        <f t="shared" si="1"/>
        <v>375.71541806720359</v>
      </c>
      <c r="I57">
        <f t="shared" si="4"/>
        <v>1.3153743968263651</v>
      </c>
      <c r="J57">
        <f t="shared" si="5"/>
        <v>1.3153743968263638</v>
      </c>
      <c r="K57">
        <f t="shared" si="2"/>
        <v>-0.37284036401539838</v>
      </c>
      <c r="P57">
        <f t="shared" si="3"/>
        <v>290.61073424732615</v>
      </c>
      <c r="Q57">
        <f t="shared" si="6"/>
        <v>318.43590308611721</v>
      </c>
    </row>
    <row r="58" spans="6:17" x14ac:dyDescent="0.25">
      <c r="F58" s="3">
        <v>-125</v>
      </c>
      <c r="G58">
        <f t="shared" si="0"/>
        <v>353.20300982183204</v>
      </c>
      <c r="H58">
        <f t="shared" si="1"/>
        <v>373.38474804148876</v>
      </c>
      <c r="I58">
        <f t="shared" si="4"/>
        <v>1.3293176480135458</v>
      </c>
      <c r="J58">
        <f t="shared" si="5"/>
        <v>1.3293176480135445</v>
      </c>
      <c r="K58">
        <f t="shared" si="2"/>
        <v>-0.38142622823914601</v>
      </c>
      <c r="P58">
        <f t="shared" si="3"/>
        <v>291.35313943287321</v>
      </c>
      <c r="Q58">
        <f t="shared" si="6"/>
        <v>319.24939150156666</v>
      </c>
    </row>
    <row r="59" spans="6:17" x14ac:dyDescent="0.25">
      <c r="F59" s="3">
        <v>-124</v>
      </c>
      <c r="G59">
        <f t="shared" si="0"/>
        <v>350.33367133972337</v>
      </c>
      <c r="H59">
        <f t="shared" si="1"/>
        <v>371.01324219373436</v>
      </c>
      <c r="I59">
        <f t="shared" si="4"/>
        <v>1.3436991946013905</v>
      </c>
      <c r="J59">
        <f t="shared" si="5"/>
        <v>1.3436991946013892</v>
      </c>
      <c r="K59">
        <f t="shared" si="2"/>
        <v>-0.39011916251399775</v>
      </c>
      <c r="P59">
        <f t="shared" si="3"/>
        <v>292.11272295310886</v>
      </c>
      <c r="Q59">
        <f t="shared" si="6"/>
        <v>320.08170302943233</v>
      </c>
    </row>
    <row r="60" spans="6:17" x14ac:dyDescent="0.25">
      <c r="F60" s="3">
        <v>-123</v>
      </c>
      <c r="G60">
        <f t="shared" si="0"/>
        <v>347.43034919678104</v>
      </c>
      <c r="H60">
        <f t="shared" si="1"/>
        <v>368.60115345733431</v>
      </c>
      <c r="I60">
        <f t="shared" si="4"/>
        <v>1.3585318161347317</v>
      </c>
      <c r="J60">
        <f t="shared" si="5"/>
        <v>1.3585318161347302</v>
      </c>
      <c r="K60">
        <f t="shared" si="2"/>
        <v>-0.39892221097302127</v>
      </c>
      <c r="P60">
        <f t="shared" si="3"/>
        <v>292.88970226410771</v>
      </c>
      <c r="Q60">
        <f t="shared" si="6"/>
        <v>320.93307594660268</v>
      </c>
    </row>
    <row r="61" spans="6:17" x14ac:dyDescent="0.25">
      <c r="F61" s="3">
        <v>-122</v>
      </c>
      <c r="G61">
        <f t="shared" si="0"/>
        <v>344.49392764054522</v>
      </c>
      <c r="H61">
        <f t="shared" si="1"/>
        <v>366.14875194083368</v>
      </c>
      <c r="I61">
        <f t="shared" si="4"/>
        <v>1.3738288267712493</v>
      </c>
      <c r="J61">
        <f t="shared" si="5"/>
        <v>1.3738288267712475</v>
      </c>
      <c r="K61">
        <f t="shared" si="2"/>
        <v>-0.40783848505788656</v>
      </c>
      <c r="P61">
        <f t="shared" si="3"/>
        <v>293.68430100153353</v>
      </c>
      <c r="Q61">
        <f t="shared" si="6"/>
        <v>321.80375530123359</v>
      </c>
    </row>
    <row r="62" spans="6:17" x14ac:dyDescent="0.25">
      <c r="F62" s="3">
        <v>-121</v>
      </c>
      <c r="G62">
        <f t="shared" si="0"/>
        <v>341.52530100300129</v>
      </c>
      <c r="H62">
        <f t="shared" si="1"/>
        <v>363.65632548040492</v>
      </c>
      <c r="I62">
        <f t="shared" si="4"/>
        <v>1.3896040987229754</v>
      </c>
      <c r="J62">
        <f t="shared" si="5"/>
        <v>1.3896040987229736</v>
      </c>
      <c r="K62">
        <f t="shared" si="2"/>
        <v>-0.41687116536530355</v>
      </c>
      <c r="P62">
        <f t="shared" si="3"/>
        <v>294.4967491194252</v>
      </c>
      <c r="Q62">
        <f t="shared" si="6"/>
        <v>322.69399306482313</v>
      </c>
    </row>
    <row r="63" spans="6:17" x14ac:dyDescent="0.25">
      <c r="F63" s="3">
        <v>-120</v>
      </c>
      <c r="G63">
        <f t="shared" si="0"/>
        <v>338.52537342831727</v>
      </c>
      <c r="H63">
        <f t="shared" si="1"/>
        <v>361.12418018614193</v>
      </c>
      <c r="I63">
        <f t="shared" si="4"/>
        <v>1.4058720869099643</v>
      </c>
      <c r="J63">
        <f t="shared" si="5"/>
        <v>1.4058720869099628</v>
      </c>
      <c r="K63">
        <f t="shared" si="2"/>
        <v>-0.4260235035070935</v>
      </c>
      <c r="P63">
        <f t="shared" si="3"/>
        <v>295.32728303282067</v>
      </c>
      <c r="Q63">
        <f t="shared" si="6"/>
        <v>323.60404828849101</v>
      </c>
    </row>
    <row r="64" spans="6:17" x14ac:dyDescent="0.25">
      <c r="F64" s="3">
        <v>-119</v>
      </c>
      <c r="G64">
        <f t="shared" si="0"/>
        <v>335.49505859758841</v>
      </c>
      <c r="H64">
        <f t="shared" si="1"/>
        <v>358.55264098090078</v>
      </c>
      <c r="I64">
        <f t="shared" si="4"/>
        <v>1.4226478548919468</v>
      </c>
      <c r="J64">
        <f t="shared" si="5"/>
        <v>1.4226478548919452</v>
      </c>
      <c r="K64">
        <f t="shared" si="2"/>
        <v>-0.43529882397998537</v>
      </c>
      <c r="P64">
        <f t="shared" si="3"/>
        <v>296.17614576425052</v>
      </c>
      <c r="Q64">
        <f t="shared" si="6"/>
        <v>324.53418726349861</v>
      </c>
    </row>
    <row r="65" spans="6:17" x14ac:dyDescent="0.25">
      <c r="F65" s="3">
        <v>-118</v>
      </c>
      <c r="G65">
        <f t="shared" si="0"/>
        <v>332.43527945067473</v>
      </c>
      <c r="H65">
        <f t="shared" si="1"/>
        <v>355.94205213038396</v>
      </c>
      <c r="I65">
        <f t="shared" si="4"/>
        <v>1.4399471021475723</v>
      </c>
      <c r="J65">
        <f t="shared" si="5"/>
        <v>1.4399471021475709</v>
      </c>
      <c r="K65">
        <f t="shared" si="2"/>
        <v>-0.44470052604134636</v>
      </c>
      <c r="P65">
        <f t="shared" si="3"/>
        <v>297.04358709412696</v>
      </c>
      <c r="Q65">
        <f t="shared" si="6"/>
        <v>325.48468368603727</v>
      </c>
    </row>
    <row r="66" spans="6:17" x14ac:dyDescent="0.25">
      <c r="F66" s="3">
        <v>-117</v>
      </c>
      <c r="G66">
        <f t="shared" si="0"/>
        <v>329.34696790521514</v>
      </c>
      <c r="H66">
        <f t="shared" si="1"/>
        <v>353.2927777631366</v>
      </c>
      <c r="I66">
        <f t="shared" si="4"/>
        <v>1.4577861927748796</v>
      </c>
      <c r="J66">
        <f t="shared" si="5"/>
        <v>1.4577861927748783</v>
      </c>
      <c r="K66">
        <f t="shared" si="2"/>
        <v>-0.45423208558654909</v>
      </c>
      <c r="P66">
        <f t="shared" si="3"/>
        <v>297.92986371504389</v>
      </c>
      <c r="Q66">
        <f t="shared" si="6"/>
        <v>326.45581882630233</v>
      </c>
    </row>
    <row r="67" spans="6:17" x14ac:dyDescent="0.25">
      <c r="F67" s="3">
        <v>-116</v>
      </c>
      <c r="G67">
        <f t="shared" si="0"/>
        <v>326.23106457290322</v>
      </c>
      <c r="H67">
        <f t="shared" si="1"/>
        <v>350.60520237910538</v>
      </c>
      <c r="I67">
        <f t="shared" si="4"/>
        <v>1.476182185690891</v>
      </c>
      <c r="J67">
        <f t="shared" si="5"/>
        <v>1.4761821856908897</v>
      </c>
      <c r="K67">
        <f t="shared" si="2"/>
        <v>-0.4638970570225564</v>
      </c>
      <c r="P67">
        <f t="shared" si="3"/>
        <v>298.835239389999</v>
      </c>
      <c r="Q67">
        <f t="shared" si="6"/>
        <v>327.44788170186399</v>
      </c>
    </row>
    <row r="68" spans="6:17" x14ac:dyDescent="0.25">
      <c r="F68" s="3">
        <v>-115</v>
      </c>
      <c r="G68">
        <f t="shared" ref="G68:G131" si="7">$C$6+((PI()*($C$4/10)^2)/4)*((($C$9/10)+($C$8/10))-(($C$9/10)*COS(RADIANS(F68)))-($C$8/10)*COS((ASIN(RADIANS(($C$9/$C$8)*SIN(RADIANS(F68)))))))</f>
        <v>323.08851847311109</v>
      </c>
      <c r="H68">
        <f t="shared" ref="H68:H131" si="8">$C$6+((PI()*($C$4/10)^2)/4)*(($C$9/10)*(1+($C$8/$C$9)-COS(RADIANS(F68))-SQRT(($C$8/$C$9)^2-SIN(RADIANS(F68))^2)))</f>
        <v>347.87973134538663</v>
      </c>
      <c r="I68">
        <f t="shared" si="4"/>
        <v>1.4951528664126936</v>
      </c>
      <c r="J68">
        <f t="shared" si="5"/>
        <v>1.4951528664126923</v>
      </c>
      <c r="K68">
        <f t="shared" ref="K68:K131" si="9">(J68*100000)*((G69/1000000)-(G68/1000000))</f>
        <v>-0.47369907513150139</v>
      </c>
      <c r="P68">
        <f t="shared" ref="P68:P131" si="10">((J68*100000)*(G68/1000000))/(($C$23+$C$21)*$C$36)</f>
        <v>299.75998511453162</v>
      </c>
      <c r="Q68">
        <f t="shared" si="6"/>
        <v>328.46116925533056</v>
      </c>
    </row>
    <row r="69" spans="6:17" x14ac:dyDescent="0.25">
      <c r="F69" s="3">
        <v>-114</v>
      </c>
      <c r="G69">
        <f t="shared" si="7"/>
        <v>319.92028674394987</v>
      </c>
      <c r="H69">
        <f t="shared" si="8"/>
        <v>345.11679137778123</v>
      </c>
      <c r="I69">
        <f t="shared" ref="I69:I132" si="11">I68*(G68/G69)^$C$11</f>
        <v>1.5147167805071176</v>
      </c>
      <c r="J69">
        <f t="shared" ref="J69:J132" si="12">((J68*100000)*(G68/G69)^$C$11+(N69*($C$34-1))/(G69/1000000))/100000</f>
        <v>1.514716780507116</v>
      </c>
      <c r="K69">
        <f t="shared" si="9"/>
        <v>-0.48364185691865297</v>
      </c>
      <c r="P69">
        <f t="shared" si="10"/>
        <v>300.70437928276721</v>
      </c>
      <c r="Q69">
        <f t="shared" ref="Q69:Q132" si="13">((G68/G69)^($C$11-1))*Q68</f>
        <v>329.49598653628965</v>
      </c>
    </row>
    <row r="70" spans="6:17" x14ac:dyDescent="0.25">
      <c r="F70" s="3">
        <v>-113</v>
      </c>
      <c r="G70">
        <f t="shared" si="7"/>
        <v>316.72733435085149</v>
      </c>
      <c r="H70">
        <f t="shared" si="8"/>
        <v>342.31683100675713</v>
      </c>
      <c r="I70">
        <f t="shared" si="11"/>
        <v>1.5348932688011125</v>
      </c>
      <c r="J70">
        <f t="shared" si="12"/>
        <v>1.534893268801111</v>
      </c>
      <c r="K70">
        <f t="shared" si="9"/>
        <v>-0.49372920343575472</v>
      </c>
      <c r="P70">
        <f t="shared" si="10"/>
        <v>301.66870785733585</v>
      </c>
      <c r="Q70">
        <f t="shared" si="13"/>
        <v>330.55264688749747</v>
      </c>
    </row>
    <row r="71" spans="6:17" x14ac:dyDescent="0.25">
      <c r="F71" s="3">
        <v>-112</v>
      </c>
      <c r="G71">
        <f t="shared" si="7"/>
        <v>313.51063379276377</v>
      </c>
      <c r="H71">
        <f t="shared" si="8"/>
        <v>339.48032102642162</v>
      </c>
      <c r="I71">
        <f t="shared" si="11"/>
        <v>1.555702504450174</v>
      </c>
      <c r="J71">
        <f t="shared" si="12"/>
        <v>1.5557025044501724</v>
      </c>
      <c r="K71">
        <f t="shared" si="9"/>
        <v>-0.50396500157251678</v>
      </c>
      <c r="P71">
        <f t="shared" si="10"/>
        <v>302.65326454312674</v>
      </c>
      <c r="Q71">
        <f t="shared" si="13"/>
        <v>331.6314721352685</v>
      </c>
    </row>
    <row r="72" spans="6:17" x14ac:dyDescent="0.25">
      <c r="F72" s="3">
        <v>-111</v>
      </c>
      <c r="G72">
        <f t="shared" si="7"/>
        <v>310.27116480604622</v>
      </c>
      <c r="H72">
        <f t="shared" si="8"/>
        <v>336.60775492509737</v>
      </c>
      <c r="I72">
        <f t="shared" si="11"/>
        <v>1.5771655319677174</v>
      </c>
      <c r="J72">
        <f t="shared" si="12"/>
        <v>1.5771655319677156</v>
      </c>
      <c r="K72">
        <f t="shared" si="9"/>
        <v>-0.5143532258058312</v>
      </c>
      <c r="P72">
        <f t="shared" si="10"/>
        <v>303.65835096481459</v>
      </c>
      <c r="Q72">
        <f t="shared" si="13"/>
        <v>332.73279278400048</v>
      </c>
    </row>
    <row r="73" spans="6:17" x14ac:dyDescent="0.25">
      <c r="F73" s="3">
        <v>-110</v>
      </c>
      <c r="G73">
        <f t="shared" si="7"/>
        <v>307.00991406615651</v>
      </c>
      <c r="H73">
        <f t="shared" si="8"/>
        <v>333.69964929610597</v>
      </c>
      <c r="I73">
        <f t="shared" si="11"/>
        <v>1.5993043083241321</v>
      </c>
      <c r="J73">
        <f t="shared" si="12"/>
        <v>1.5993043083241305</v>
      </c>
      <c r="K73">
        <f t="shared" si="9"/>
        <v>-0.52489793989625655</v>
      </c>
      <c r="P73">
        <f t="shared" si="10"/>
        <v>304.68427684808199</v>
      </c>
      <c r="Q73">
        <f t="shared" si="13"/>
        <v>333.85694821474806</v>
      </c>
    </row>
    <row r="74" spans="6:17" x14ac:dyDescent="0.25">
      <c r="F74" s="3">
        <v>-109</v>
      </c>
      <c r="G74">
        <f t="shared" si="7"/>
        <v>303.72787488721946</v>
      </c>
      <c r="H74">
        <f t="shared" si="8"/>
        <v>330.75654422736886</v>
      </c>
      <c r="I74">
        <f t="shared" si="11"/>
        <v>1.6221417462303616</v>
      </c>
      <c r="J74">
        <f t="shared" si="12"/>
        <v>1.62214174623036</v>
      </c>
      <c r="K74">
        <f t="shared" si="9"/>
        <v>-0.53560329851973232</v>
      </c>
      <c r="P74">
        <f t="shared" si="10"/>
        <v>305.73136020443462</v>
      </c>
      <c r="Q74">
        <f t="shared" si="13"/>
        <v>335.00428688773331</v>
      </c>
    </row>
    <row r="75" spans="6:17" x14ac:dyDescent="0.25">
      <c r="F75" s="3">
        <v>-108</v>
      </c>
      <c r="G75">
        <f t="shared" si="7"/>
        <v>300.42604691956865</v>
      </c>
      <c r="H75">
        <f t="shared" si="8"/>
        <v>327.77900366844909</v>
      </c>
      <c r="I75">
        <f t="shared" si="11"/>
        <v>1.645701759727302</v>
      </c>
      <c r="J75">
        <f t="shared" si="12"/>
        <v>1.6457017597273005</v>
      </c>
      <c r="K75">
        <f t="shared" si="9"/>
        <v>-0.54647354882047072</v>
      </c>
      <c r="P75">
        <f t="shared" si="10"/>
        <v>306.7999275194839</v>
      </c>
      <c r="Q75">
        <f t="shared" si="13"/>
        <v>336.17516654865608</v>
      </c>
    </row>
    <row r="76" spans="6:17" x14ac:dyDescent="0.25">
      <c r="F76" s="3">
        <v>-107</v>
      </c>
      <c r="G76">
        <f t="shared" si="7"/>
        <v>297.10543584535418</v>
      </c>
      <c r="H76">
        <f t="shared" si="8"/>
        <v>324.767615773682</v>
      </c>
      <c r="I76">
        <f t="shared" si="11"/>
        <v>1.6700093122090565</v>
      </c>
      <c r="J76">
        <f t="shared" si="12"/>
        <v>1.6700093122090547</v>
      </c>
      <c r="K76">
        <f t="shared" si="9"/>
        <v>-0.55751303187067047</v>
      </c>
      <c r="P76">
        <f t="shared" si="10"/>
        <v>307.89031394454418</v>
      </c>
      <c r="Q76">
        <f t="shared" si="13"/>
        <v>337.36995443863606</v>
      </c>
    </row>
    <row r="77" spans="6:17" x14ac:dyDescent="0.25">
      <c r="F77" s="3">
        <v>-106</v>
      </c>
      <c r="G77">
        <f t="shared" si="7"/>
        <v>293.76705307230725</v>
      </c>
      <c r="H77">
        <f t="shared" si="8"/>
        <v>321.7229932200612</v>
      </c>
      <c r="I77">
        <f t="shared" si="11"/>
        <v>1.6950904670151632</v>
      </c>
      <c r="J77">
        <f t="shared" si="12"/>
        <v>1.6950904670151614</v>
      </c>
      <c r="K77">
        <f t="shared" si="9"/>
        <v>-0.5687261840191965</v>
      </c>
      <c r="P77">
        <f t="shared" si="10"/>
        <v>309.00286349135956</v>
      </c>
      <c r="Q77">
        <f t="shared" si="13"/>
        <v>338.58902750758438</v>
      </c>
    </row>
    <row r="78" spans="6:17" x14ac:dyDescent="0.25">
      <c r="F78" s="3">
        <v>-105</v>
      </c>
      <c r="G78">
        <f t="shared" si="7"/>
        <v>290.41191542575643</v>
      </c>
      <c r="H78">
        <f t="shared" si="8"/>
        <v>318.64577349858263</v>
      </c>
      <c r="I78">
        <f t="shared" si="11"/>
        <v>1.720972440734303</v>
      </c>
      <c r="J78">
        <f t="shared" si="12"/>
        <v>1.7209724407343014</v>
      </c>
      <c r="K78">
        <f t="shared" si="9"/>
        <v>-0.58011753811101097</v>
      </c>
      <c r="P78">
        <f t="shared" si="10"/>
        <v>310.13792922974324</v>
      </c>
      <c r="Q78">
        <f t="shared" si="13"/>
        <v>339.83277263076576</v>
      </c>
    </row>
    <row r="79" spans="6:17" x14ac:dyDescent="0.25">
      <c r="F79" s="3">
        <v>-104</v>
      </c>
      <c r="G79">
        <f t="shared" si="7"/>
        <v>287.04104483898811</v>
      </c>
      <c r="H79">
        <f t="shared" si="8"/>
        <v>315.53661917778362</v>
      </c>
      <c r="I79">
        <f t="shared" si="11"/>
        <v>1.7476836593697311</v>
      </c>
      <c r="J79">
        <f t="shared" si="12"/>
        <v>1.7476836593697294</v>
      </c>
      <c r="K79">
        <f t="shared" si="9"/>
        <v>-0.59169172455567087</v>
      </c>
      <c r="P79">
        <f t="shared" si="10"/>
        <v>311.2958734878697</v>
      </c>
      <c r="Q79">
        <f t="shared" si="13"/>
        <v>341.10158682826915</v>
      </c>
    </row>
    <row r="80" spans="6:17" x14ac:dyDescent="0.25">
      <c r="F80" s="3">
        <v>-103</v>
      </c>
      <c r="G80">
        <f t="shared" si="7"/>
        <v>283.65546804204621</v>
      </c>
      <c r="H80">
        <f t="shared" si="8"/>
        <v>312.39621813825653</v>
      </c>
      <c r="I80">
        <f t="shared" si="11"/>
        <v>1.7752538175247174</v>
      </c>
      <c r="J80">
        <f t="shared" si="12"/>
        <v>1.7752538175247154</v>
      </c>
      <c r="K80">
        <f t="shared" si="9"/>
        <v>-0.60345347222166934</v>
      </c>
      <c r="P80">
        <f t="shared" si="10"/>
        <v>312.47706805492214</v>
      </c>
      <c r="Q80">
        <f t="shared" si="13"/>
        <v>342.39587748705696</v>
      </c>
    </row>
    <row r="81" spans="6:17" x14ac:dyDescent="0.25">
      <c r="F81" s="3">
        <v>-102</v>
      </c>
      <c r="G81">
        <f t="shared" si="7"/>
        <v>280.25621624906552</v>
      </c>
      <c r="H81">
        <f t="shared" si="8"/>
        <v>309.22528377696239</v>
      </c>
      <c r="I81">
        <f t="shared" si="11"/>
        <v>1.8037139407746747</v>
      </c>
      <c r="J81">
        <f t="shared" si="12"/>
        <v>1.8037139407746727</v>
      </c>
      <c r="K81">
        <f t="shared" si="9"/>
        <v>-0.61540760913062031</v>
      </c>
      <c r="P81">
        <f t="shared" si="10"/>
        <v>313.68189438574461</v>
      </c>
      <c r="Q81">
        <f t="shared" si="13"/>
        <v>343.71606258521263</v>
      </c>
    </row>
    <row r="82" spans="6:17" x14ac:dyDescent="0.25">
      <c r="F82" s="3">
        <v>-101</v>
      </c>
      <c r="G82">
        <f t="shared" si="7"/>
        <v>276.84432484423274</v>
      </c>
      <c r="H82">
        <f t="shared" si="8"/>
        <v>306.02455518022441</v>
      </c>
      <c r="I82">
        <f t="shared" si="11"/>
        <v>1.8330964514013455</v>
      </c>
      <c r="J82">
        <f t="shared" si="12"/>
        <v>1.8330964514013435</v>
      </c>
      <c r="K82">
        <f t="shared" si="9"/>
        <v>-0.62755906292112817</v>
      </c>
      <c r="P82">
        <f t="shared" si="10"/>
        <v>314.91074380709802</v>
      </c>
      <c r="Q82">
        <f t="shared" si="13"/>
        <v>345.06257091794504</v>
      </c>
    </row>
    <row r="83" spans="6:17" x14ac:dyDescent="0.25">
      <c r="F83" s="3">
        <v>-100</v>
      </c>
      <c r="G83">
        <f t="shared" si="7"/>
        <v>273.42083306647396</v>
      </c>
      <c r="H83">
        <f t="shared" si="8"/>
        <v>302.79479726433937</v>
      </c>
      <c r="I83">
        <f t="shared" si="11"/>
        <v>1.8634352376733878</v>
      </c>
      <c r="J83">
        <f t="shared" si="12"/>
        <v>1.863435237673386</v>
      </c>
      <c r="K83">
        <f t="shared" si="9"/>
        <v>-0.63991286105176803</v>
      </c>
      <c r="P83">
        <f t="shared" si="10"/>
        <v>316.16401772505776</v>
      </c>
      <c r="Q83">
        <f t="shared" si="13"/>
        <v>346.43584232484403</v>
      </c>
    </row>
    <row r="84" spans="6:17" x14ac:dyDescent="0.25">
      <c r="F84" s="3">
        <v>-99</v>
      </c>
      <c r="G84">
        <f t="shared" si="7"/>
        <v>269.98678369295914</v>
      </c>
      <c r="H84">
        <f t="shared" si="8"/>
        <v>299.53680088280601</v>
      </c>
      <c r="I84">
        <f t="shared" si="11"/>
        <v>1.8947657268670532</v>
      </c>
      <c r="J84">
        <f t="shared" si="12"/>
        <v>1.8947657268670512</v>
      </c>
      <c r="K84">
        <f t="shared" si="9"/>
        <v>-0.65247413070474147</v>
      </c>
      <c r="P84">
        <f t="shared" si="10"/>
        <v>317.44212783302675</v>
      </c>
      <c r="Q84">
        <f t="shared" si="13"/>
        <v>347.8363279178098</v>
      </c>
    </row>
    <row r="85" spans="6:17" x14ac:dyDescent="0.25">
      <c r="F85" s="3">
        <v>-98</v>
      </c>
      <c r="G85">
        <f t="shared" si="7"/>
        <v>266.5432227215266</v>
      </c>
      <c r="H85">
        <f t="shared" si="8"/>
        <v>296.25138289924001</v>
      </c>
      <c r="I85">
        <f t="shared" si="11"/>
        <v>1.9271249622300788</v>
      </c>
      <c r="J85">
        <f t="shared" si="12"/>
        <v>1.9271249622300768</v>
      </c>
      <c r="K85">
        <f t="shared" si="9"/>
        <v>-0.66524809835268817</v>
      </c>
      <c r="P85">
        <f t="shared" si="10"/>
        <v>318.74549631975992</v>
      </c>
      <c r="Q85">
        <f t="shared" si="13"/>
        <v>349.26449030899539</v>
      </c>
    </row>
    <row r="86" spans="6:17" x14ac:dyDescent="0.25">
      <c r="F86" s="3">
        <v>-97</v>
      </c>
      <c r="G86">
        <f t="shared" si="7"/>
        <v>263.09119905211776</v>
      </c>
      <c r="H86">
        <f t="shared" si="8"/>
        <v>292.93938622511672</v>
      </c>
      <c r="I86">
        <f t="shared" si="11"/>
        <v>1.9605516841017985</v>
      </c>
      <c r="J86">
        <f t="shared" si="12"/>
        <v>1.9605516841017965</v>
      </c>
      <c r="K86">
        <f t="shared" si="9"/>
        <v>-0.67824008894218069</v>
      </c>
      <c r="P86">
        <f t="shared" si="10"/>
        <v>320.07455607671881</v>
      </c>
      <c r="Q86">
        <f t="shared" si="13"/>
        <v>350.72080383801472</v>
      </c>
    </row>
    <row r="87" spans="6:17" x14ac:dyDescent="0.25">
      <c r="F87" s="3">
        <v>-96</v>
      </c>
      <c r="G87">
        <f t="shared" si="7"/>
        <v>259.63176416732455</v>
      </c>
      <c r="H87">
        <f t="shared" si="8"/>
        <v>289.60167982155957</v>
      </c>
      <c r="I87">
        <f t="shared" si="11"/>
        <v>1.9950864154123087</v>
      </c>
      <c r="J87">
        <f t="shared" si="12"/>
        <v>1.9950864154123067</v>
      </c>
      <c r="K87">
        <f t="shared" si="9"/>
        <v>-0.69145552464644677</v>
      </c>
      <c r="P87">
        <f t="shared" si="10"/>
        <v>321.42975090397971</v>
      </c>
      <c r="Q87">
        <f t="shared" si="13"/>
        <v>352.20575479756587</v>
      </c>
    </row>
    <row r="88" spans="6:17" x14ac:dyDescent="0.25">
      <c r="F88" s="3">
        <v>-95</v>
      </c>
      <c r="G88">
        <f t="shared" si="7"/>
        <v>256.165971812142</v>
      </c>
      <c r="H88">
        <f t="shared" si="8"/>
        <v>286.23915866447237</v>
      </c>
      <c r="I88">
        <f t="shared" si="11"/>
        <v>2.0307715517936762</v>
      </c>
      <c r="J88">
        <f t="shared" si="12"/>
        <v>2.030771551793674</v>
      </c>
      <c r="K88">
        <f t="shared" si="9"/>
        <v>-0.70489992313123206</v>
      </c>
      <c r="P88">
        <f t="shared" si="10"/>
        <v>322.81153571382146</v>
      </c>
      <c r="Q88">
        <f t="shared" si="13"/>
        <v>353.71984165651219</v>
      </c>
    </row>
    <row r="89" spans="6:17" x14ac:dyDescent="0.25">
      <c r="F89" s="3">
        <v>-94</v>
      </c>
      <c r="G89">
        <f t="shared" si="7"/>
        <v>252.69487767302709</v>
      </c>
      <c r="H89">
        <f t="shared" si="8"/>
        <v>282.85274367240282</v>
      </c>
      <c r="I89">
        <f t="shared" si="11"/>
        <v>2.0676514565462103</v>
      </c>
      <c r="J89">
        <f t="shared" si="12"/>
        <v>2.0676514565462085</v>
      </c>
      <c r="K89">
        <f t="shared" si="9"/>
        <v>-0.71857889527424801</v>
      </c>
      <c r="P89">
        <f t="shared" si="10"/>
        <v>324.22037673100448</v>
      </c>
      <c r="Q89">
        <f t="shared" si="13"/>
        <v>355.26357527933698</v>
      </c>
    </row>
    <row r="90" spans="6:17" x14ac:dyDescent="0.25">
      <c r="F90" s="3">
        <v>-93</v>
      </c>
      <c r="G90">
        <f t="shared" si="7"/>
        <v>249.21953905636025</v>
      </c>
      <c r="H90">
        <f t="shared" si="8"/>
        <v>279.44338159660543</v>
      </c>
      <c r="I90">
        <f t="shared" si="11"/>
        <v>2.1057725607129396</v>
      </c>
      <c r="J90">
        <f t="shared" si="12"/>
        <v>2.1057725607129383</v>
      </c>
      <c r="K90">
        <f t="shared" si="9"/>
        <v>-0.73249814227123611</v>
      </c>
      <c r="P90">
        <f t="shared" si="10"/>
        <v>325.65675168862856</v>
      </c>
      <c r="Q90">
        <f t="shared" si="13"/>
        <v>356.83747914075468</v>
      </c>
    </row>
    <row r="91" spans="6:17" x14ac:dyDescent="0.25">
      <c r="F91" s="3">
        <v>-92</v>
      </c>
      <c r="G91">
        <f t="shared" si="7"/>
        <v>245.74101456640662</v>
      </c>
      <c r="H91">
        <f t="shared" si="8"/>
        <v>276.0120448728722</v>
      </c>
      <c r="I91">
        <f t="shared" si="11"/>
        <v>2.1451834685253486</v>
      </c>
      <c r="J91">
        <f t="shared" si="12"/>
        <v>2.1451834685253468</v>
      </c>
      <c r="K91">
        <f t="shared" si="9"/>
        <v>-0.74666345205387541</v>
      </c>
      <c r="P91">
        <f t="shared" si="10"/>
        <v>327.12115001832098</v>
      </c>
      <c r="Q91">
        <f t="shared" si="13"/>
        <v>358.44208953410833</v>
      </c>
    </row>
    <row r="92" spans="6:17" x14ac:dyDescent="0.25">
      <c r="F92" s="3">
        <v>-91</v>
      </c>
      <c r="G92">
        <f t="shared" si="7"/>
        <v>242.26036378287642</v>
      </c>
      <c r="H92">
        <f t="shared" si="8"/>
        <v>272.55973143478371</v>
      </c>
      <c r="I92">
        <f t="shared" si="11"/>
        <v>2.1859350684930723</v>
      </c>
      <c r="J92">
        <f t="shared" si="12"/>
        <v>2.1859350684930705</v>
      </c>
      <c r="K92">
        <f t="shared" si="9"/>
        <v>-0.76108069493808095</v>
      </c>
      <c r="P92">
        <f t="shared" si="10"/>
        <v>328.61407303335125</v>
      </c>
      <c r="Q92">
        <f t="shared" si="13"/>
        <v>360.07795577201756</v>
      </c>
    </row>
    <row r="93" spans="6:17" x14ac:dyDescent="0.25">
      <c r="F93" s="3">
        <v>-90</v>
      </c>
      <c r="G93">
        <f t="shared" si="7"/>
        <v>238.77864693818191</v>
      </c>
      <c r="H93">
        <f t="shared" si="8"/>
        <v>269.08746448813645</v>
      </c>
      <c r="I93">
        <f t="shared" si="11"/>
        <v>2.2280806504194808</v>
      </c>
      <c r="J93">
        <f t="shared" si="12"/>
        <v>2.228080650419479</v>
      </c>
      <c r="K93">
        <f t="shared" si="9"/>
        <v>-0.77575581841132402</v>
      </c>
      <c r="P93">
        <f t="shared" si="10"/>
        <v>330.13603410310219</v>
      </c>
      <c r="Q93">
        <f t="shared" si="13"/>
        <v>361.74564037755454</v>
      </c>
    </row>
    <row r="94" spans="6:17" x14ac:dyDescent="0.25">
      <c r="F94" s="3">
        <v>-89</v>
      </c>
      <c r="G94">
        <f t="shared" si="7"/>
        <v>235.29692459448995</v>
      </c>
      <c r="H94">
        <f t="shared" si="8"/>
        <v>265.59629224639741</v>
      </c>
      <c r="I94">
        <f t="shared" si="11"/>
        <v>2.2716760286336588</v>
      </c>
      <c r="J94">
        <f t="shared" si="12"/>
        <v>2.271676028633657</v>
      </c>
      <c r="K94">
        <f t="shared" si="9"/>
        <v>-0.79069484095932829</v>
      </c>
      <c r="P94">
        <f t="shared" si="10"/>
        <v>331.68755881713776</v>
      </c>
      <c r="Q94">
        <f t="shared" si="13"/>
        <v>363.44571926402079</v>
      </c>
    </row>
    <row r="95" spans="6:17" x14ac:dyDescent="0.25">
      <c r="F95" s="3">
        <v>-88</v>
      </c>
      <c r="G95">
        <f t="shared" si="7"/>
        <v>231.81625732066698</v>
      </c>
      <c r="H95">
        <f t="shared" si="8"/>
        <v>262.08728762713275</v>
      </c>
      <c r="I95">
        <f t="shared" si="11"/>
        <v>2.316779671737081</v>
      </c>
      <c r="J95">
        <f t="shared" si="12"/>
        <v>2.3167796717370792</v>
      </c>
      <c r="K95">
        <f t="shared" si="9"/>
        <v>-0.8059038448201451</v>
      </c>
      <c r="P95">
        <f t="shared" si="10"/>
        <v>333.26918513690322</v>
      </c>
      <c r="Q95">
        <f t="shared" si="13"/>
        <v>365.1787819011725</v>
      </c>
    </row>
    <row r="96" spans="6:17" x14ac:dyDescent="0.25">
      <c r="F96" s="3">
        <v>-87</v>
      </c>
      <c r="G96">
        <f t="shared" si="7"/>
        <v>228.33770536921665</v>
      </c>
      <c r="H96">
        <f t="shared" si="8"/>
        <v>258.56154790946186</v>
      </c>
      <c r="I96">
        <f t="shared" si="11"/>
        <v>2.3634528391698821</v>
      </c>
      <c r="J96">
        <f t="shared" si="12"/>
        <v>2.3634528391698804</v>
      </c>
      <c r="K96">
        <f t="shared" si="9"/>
        <v>-0.82138896754365476</v>
      </c>
      <c r="P96">
        <f t="shared" si="10"/>
        <v>334.8814635328626</v>
      </c>
      <c r="Q96">
        <f t="shared" si="13"/>
        <v>366.94543146548835</v>
      </c>
    </row>
    <row r="97" spans="6:17" x14ac:dyDescent="0.25">
      <c r="F97" s="3">
        <v>-86</v>
      </c>
      <c r="G97">
        <f t="shared" si="7"/>
        <v>224.86232835330736</v>
      </c>
      <c r="H97">
        <f t="shared" si="8"/>
        <v>255.02019435268301</v>
      </c>
      <c r="I97">
        <f t="shared" si="11"/>
        <v>2.4117597249068599</v>
      </c>
      <c r="J97">
        <f t="shared" si="12"/>
        <v>2.4117597249068581</v>
      </c>
      <c r="K97">
        <f t="shared" si="9"/>
        <v>-0.83715639222051219</v>
      </c>
      <c r="P97">
        <f t="shared" si="10"/>
        <v>336.52495710462557</v>
      </c>
      <c r="Q97">
        <f t="shared" si="13"/>
        <v>368.7462849717981</v>
      </c>
    </row>
    <row r="98" spans="6:17" x14ac:dyDescent="0.25">
      <c r="F98" s="3">
        <v>-85</v>
      </c>
      <c r="G98">
        <f t="shared" si="7"/>
        <v>221.39118492398899</v>
      </c>
      <c r="H98">
        <f t="shared" si="8"/>
        <v>251.46437177631944</v>
      </c>
      <c r="I98">
        <f t="shared" si="11"/>
        <v>2.4617676085967557</v>
      </c>
      <c r="J98">
        <f t="shared" si="12"/>
        <v>2.4617676085967544</v>
      </c>
      <c r="K98">
        <f t="shared" si="9"/>
        <v>-0.85321233623144965</v>
      </c>
      <c r="P98">
        <f t="shared" si="10"/>
        <v>338.20024168133563</v>
      </c>
      <c r="Q98">
        <f t="shared" si="13"/>
        <v>370.5819733832829</v>
      </c>
    </row>
    <row r="99" spans="6:17" x14ac:dyDescent="0.25">
      <c r="F99" s="3">
        <v>-84</v>
      </c>
      <c r="G99">
        <f t="shared" si="7"/>
        <v>217.92533244769538</v>
      </c>
      <c r="H99">
        <f t="shared" si="8"/>
        <v>247.89524810193026</v>
      </c>
      <c r="I99">
        <f t="shared" si="11"/>
        <v>2.5135470144595526</v>
      </c>
      <c r="J99">
        <f t="shared" si="12"/>
        <v>2.5135470144595513</v>
      </c>
      <c r="K99">
        <f t="shared" si="9"/>
        <v>-0.86956303835070992</v>
      </c>
      <c r="P99">
        <f t="shared" si="10"/>
        <v>339.90790589928423</v>
      </c>
      <c r="Q99">
        <f t="shared" si="13"/>
        <v>372.45314169652039</v>
      </c>
    </row>
    <row r="100" spans="6:17" x14ac:dyDescent="0.25">
      <c r="F100" s="3">
        <v>-83</v>
      </c>
      <c r="G100">
        <f t="shared" si="7"/>
        <v>214.46582668413328</v>
      </c>
      <c r="H100">
        <f t="shared" si="8"/>
        <v>244.31401385713244</v>
      </c>
      <c r="I100">
        <f t="shared" si="11"/>
        <v>2.5671718782549049</v>
      </c>
      <c r="J100">
        <f t="shared" si="12"/>
        <v>2.5671718782549036</v>
      </c>
      <c r="K100">
        <f t="shared" si="9"/>
        <v>-0.88621474402222</v>
      </c>
      <c r="P100">
        <f t="shared" si="10"/>
        <v>341.64855125337027</v>
      </c>
      <c r="Q100">
        <f t="shared" si="13"/>
        <v>374.36044899787186</v>
      </c>
    </row>
    <row r="101" spans="6:17" x14ac:dyDescent="0.25">
      <c r="F101" s="3">
        <v>-82</v>
      </c>
      <c r="G101">
        <f t="shared" si="7"/>
        <v>211.01372146465476</v>
      </c>
      <c r="H101">
        <f t="shared" si="8"/>
        <v>240.72188164236826</v>
      </c>
      <c r="I101">
        <f t="shared" si="11"/>
        <v>2.6227197226299257</v>
      </c>
      <c r="J101">
        <f t="shared" si="12"/>
        <v>2.6227197226299239</v>
      </c>
      <c r="K101">
        <f t="shared" si="9"/>
        <v>-0.90317368860752267</v>
      </c>
      <c r="P101">
        <f t="shared" si="10"/>
        <v>343.42279211865116</v>
      </c>
      <c r="Q101">
        <f t="shared" si="13"/>
        <v>376.30456848709622</v>
      </c>
    </row>
    <row r="102" spans="6:17" x14ac:dyDescent="0.25">
      <c r="F102" s="3">
        <v>-81</v>
      </c>
      <c r="G102">
        <f t="shared" si="7"/>
        <v>207.5700683712092</v>
      </c>
      <c r="H102">
        <f t="shared" si="8"/>
        <v>237.12008556105607</v>
      </c>
      <c r="I102">
        <f t="shared" si="11"/>
        <v>2.6802718411455713</v>
      </c>
      <c r="J102">
        <f t="shared" si="12"/>
        <v>2.6802718411455699</v>
      </c>
      <c r="K102">
        <f t="shared" si="9"/>
        <v>-0.92044607838234815</v>
      </c>
      <c r="P102">
        <f t="shared" si="10"/>
        <v>345.23125573781402</v>
      </c>
      <c r="Q102">
        <f t="shared" si="13"/>
        <v>378.28618746362162</v>
      </c>
    </row>
    <row r="103" spans="6:17" x14ac:dyDescent="0.25">
      <c r="F103" s="3">
        <v>-80</v>
      </c>
      <c r="G103">
        <f t="shared" si="7"/>
        <v>204.13591641597716</v>
      </c>
      <c r="H103">
        <f t="shared" si="8"/>
        <v>233.50988061384285</v>
      </c>
      <c r="I103">
        <f t="shared" si="11"/>
        <v>2.7399134912668859</v>
      </c>
      <c r="J103">
        <f t="shared" si="12"/>
        <v>2.7399134912668845</v>
      </c>
      <c r="K103">
        <f t="shared" si="9"/>
        <v>-0.93803806903977127</v>
      </c>
      <c r="P103">
        <f t="shared" si="10"/>
        <v>347.07458216993439</v>
      </c>
      <c r="Q103">
        <f t="shared" si="13"/>
        <v>380.30600727039871</v>
      </c>
    </row>
    <row r="104" spans="6:17" x14ac:dyDescent="0.25">
      <c r="F104" s="3">
        <v>-79</v>
      </c>
      <c r="G104">
        <f t="shared" si="7"/>
        <v>200.71231172177917</v>
      </c>
      <c r="H104">
        <f t="shared" si="8"/>
        <v>229.89254205777073</v>
      </c>
      <c r="I104">
        <f t="shared" si="11"/>
        <v>2.8017340965828041</v>
      </c>
      <c r="J104">
        <f t="shared" si="12"/>
        <v>2.8017340965828028</v>
      </c>
      <c r="K104">
        <f t="shared" si="9"/>
        <v>-0.95595574142927764</v>
      </c>
      <c r="P104">
        <f t="shared" si="10"/>
        <v>348.95342419539134</v>
      </c>
      <c r="Q104">
        <f t="shared" si="13"/>
        <v>382.3647431897104</v>
      </c>
    </row>
    <row r="105" spans="6:17" x14ac:dyDescent="0.25">
      <c r="F105" s="3">
        <v>-78</v>
      </c>
      <c r="G105">
        <f t="shared" si="7"/>
        <v>197.30029720335921</v>
      </c>
      <c r="H105">
        <f t="shared" si="8"/>
        <v>226.2693647312561</v>
      </c>
      <c r="I105">
        <f t="shared" si="11"/>
        <v>2.8658274584944139</v>
      </c>
      <c r="J105">
        <f t="shared" si="12"/>
        <v>2.8658274584944121</v>
      </c>
      <c r="K105">
        <f t="shared" si="9"/>
        <v>-0.97420507423589764</v>
      </c>
      <c r="P105">
        <f t="shared" si="10"/>
        <v>350.86844717124023</v>
      </c>
      <c r="Q105">
        <f t="shared" si="13"/>
        <v>384.46312428469827</v>
      </c>
    </row>
    <row r="106" spans="6:17" x14ac:dyDescent="0.25">
      <c r="F106" s="3">
        <v>-77</v>
      </c>
      <c r="G106">
        <f t="shared" si="7"/>
        <v>193.90091224964078</v>
      </c>
      <c r="H106">
        <f t="shared" si="8"/>
        <v>222.64166234585102</v>
      </c>
      <c r="I106">
        <f t="shared" si="11"/>
        <v>2.9322919775757286</v>
      </c>
      <c r="J106">
        <f t="shared" si="12"/>
        <v>2.9322919775757263</v>
      </c>
      <c r="K106">
        <f t="shared" si="9"/>
        <v>-0.99279191327487204</v>
      </c>
      <c r="P106">
        <f t="shared" si="10"/>
        <v>352.82032883074129</v>
      </c>
      <c r="Q106">
        <f t="shared" si="13"/>
        <v>386.60189317969537</v>
      </c>
    </row>
    <row r="107" spans="6:17" x14ac:dyDescent="0.25">
      <c r="F107" s="3">
        <v>-76</v>
      </c>
      <c r="G107">
        <f t="shared" si="7"/>
        <v>190.51519240704974</v>
      </c>
      <c r="H107">
        <f t="shared" si="8"/>
        <v>219.01076674584525</v>
      </c>
      <c r="I107">
        <f t="shared" si="11"/>
        <v>3.0012308847664384</v>
      </c>
      <c r="J107">
        <f t="shared" si="12"/>
        <v>3.0012308847664362</v>
      </c>
      <c r="K107">
        <f t="shared" si="9"/>
        <v>-1.01172193704208</v>
      </c>
      <c r="P107">
        <f t="shared" si="10"/>
        <v>354.80975902005883</v>
      </c>
      <c r="Q107">
        <f t="shared" si="13"/>
        <v>388.78180577171611</v>
      </c>
    </row>
    <row r="108" spans="6:17" x14ac:dyDescent="0.25">
      <c r="F108" s="3">
        <v>-75</v>
      </c>
      <c r="G108">
        <f t="shared" si="7"/>
        <v>187.14416906400288</v>
      </c>
      <c r="H108">
        <f t="shared" si="8"/>
        <v>215.37802713682908</v>
      </c>
      <c r="I108">
        <f t="shared" si="11"/>
        <v>3.0727524824999657</v>
      </c>
      <c r="J108">
        <f t="shared" si="12"/>
        <v>3.0727524824999635</v>
      </c>
      <c r="K108">
        <f t="shared" si="9"/>
        <v>-1.0310006181282882</v>
      </c>
      <c r="P108">
        <f t="shared" si="10"/>
        <v>356.83743936441005</v>
      </c>
      <c r="Q108">
        <f t="shared" si="13"/>
        <v>391.00363086463892</v>
      </c>
    </row>
    <row r="109" spans="6:17" x14ac:dyDescent="0.25">
      <c r="F109" s="3">
        <v>-74</v>
      </c>
      <c r="G109">
        <f t="shared" si="7"/>
        <v>183.78886913665735</v>
      </c>
      <c r="H109">
        <f t="shared" si="8"/>
        <v>211.74480928441133</v>
      </c>
      <c r="I109">
        <f t="shared" si="11"/>
        <v>3.1469703958007154</v>
      </c>
      <c r="J109">
        <f t="shared" si="12"/>
        <v>3.1469703958007127</v>
      </c>
      <c r="K109">
        <f t="shared" si="9"/>
        <v>-1.0506331800645294</v>
      </c>
      <c r="P109">
        <f t="shared" si="10"/>
        <v>358.90408285512001</v>
      </c>
      <c r="Q109">
        <f t="shared" si="13"/>
        <v>393.26814971672371</v>
      </c>
    </row>
    <row r="110" spans="6:17" x14ac:dyDescent="0.25">
      <c r="F110" s="3">
        <v>-73</v>
      </c>
      <c r="G110">
        <f t="shared" si="7"/>
        <v>180.45031475601724</v>
      </c>
      <c r="H110">
        <f t="shared" si="8"/>
        <v>208.11249468434536</v>
      </c>
      <c r="I110">
        <f t="shared" si="11"/>
        <v>3.2240038332992005</v>
      </c>
      <c r="J110">
        <f t="shared" si="12"/>
        <v>3.2240038332991983</v>
      </c>
      <c r="K110">
        <f t="shared" si="9"/>
        <v>-1.0706245491257043</v>
      </c>
      <c r="P110">
        <f t="shared" si="10"/>
        <v>361.01041334815102</v>
      </c>
      <c r="Q110">
        <f t="shared" si="13"/>
        <v>395.57615549112609</v>
      </c>
    </row>
    <row r="111" spans="6:17" x14ac:dyDescent="0.25">
      <c r="F111" s="3">
        <v>-72</v>
      </c>
      <c r="G111">
        <f t="shared" si="7"/>
        <v>177.12952295649225</v>
      </c>
      <c r="H111">
        <f t="shared" si="8"/>
        <v>204.4824797053727</v>
      </c>
      <c r="I111">
        <f t="shared" si="11"/>
        <v>3.3039778580101866</v>
      </c>
      <c r="J111">
        <f t="shared" si="12"/>
        <v>3.303977858010184</v>
      </c>
      <c r="K111">
        <f t="shared" si="9"/>
        <v>-1.0909793005737021</v>
      </c>
      <c r="P111">
        <f t="shared" si="10"/>
        <v>363.15716496368549</v>
      </c>
      <c r="Q111">
        <f t="shared" si="13"/>
        <v>397.92845259799248</v>
      </c>
    </row>
    <row r="112" spans="6:17" x14ac:dyDescent="0.25">
      <c r="F112" s="3">
        <v>-71</v>
      </c>
      <c r="G112">
        <f t="shared" si="7"/>
        <v>173.8275053660029</v>
      </c>
      <c r="H112">
        <f t="shared" si="8"/>
        <v>200.85617470615216</v>
      </c>
      <c r="I112">
        <f t="shared" si="11"/>
        <v>3.3870236675941929</v>
      </c>
      <c r="J112">
        <f t="shared" si="12"/>
        <v>3.3870236675941903</v>
      </c>
      <c r="K112">
        <f t="shared" si="9"/>
        <v>-1.1117015987707584</v>
      </c>
      <c r="P112">
        <f t="shared" si="10"/>
        <v>365.34508137526973</v>
      </c>
      <c r="Q112">
        <f t="shared" si="13"/>
        <v>400.32585591554101</v>
      </c>
    </row>
    <row r="113" spans="6:17" x14ac:dyDescent="0.25">
      <c r="F113" s="3">
        <v>-70</v>
      </c>
      <c r="G113">
        <f t="shared" si="7"/>
        <v>170.54526789772916</v>
      </c>
      <c r="H113">
        <f t="shared" si="8"/>
        <v>197.23500312767865</v>
      </c>
      <c r="I113">
        <f t="shared" si="11"/>
        <v>3.4732788836729451</v>
      </c>
      <c r="J113">
        <f t="shared" si="12"/>
        <v>3.4732788836729429</v>
      </c>
      <c r="K113">
        <f t="shared" si="9"/>
        <v>-1.1327951305447135</v>
      </c>
      <c r="P113">
        <f t="shared" si="10"/>
        <v>367.5749149758434</v>
      </c>
      <c r="Q113">
        <f t="shared" si="13"/>
        <v>402.76918987624094</v>
      </c>
    </row>
    <row r="114" spans="6:17" x14ac:dyDescent="0.25">
      <c r="F114" s="3">
        <v>-69</v>
      </c>
      <c r="G114">
        <f t="shared" si="7"/>
        <v>167.28381044359347</v>
      </c>
      <c r="H114">
        <f t="shared" si="8"/>
        <v>193.62040056264459</v>
      </c>
      <c r="I114">
        <f t="shared" si="11"/>
        <v>3.5628878495912164</v>
      </c>
      <c r="J114">
        <f t="shared" si="12"/>
        <v>3.5628878495912137</v>
      </c>
      <c r="K114">
        <f t="shared" si="9"/>
        <v>-1.1542630311259585</v>
      </c>
      <c r="P114">
        <f t="shared" si="10"/>
        <v>369.84742590669458</v>
      </c>
      <c r="Q114">
        <f t="shared" si="13"/>
        <v>405.25928740279278</v>
      </c>
    </row>
    <row r="115" spans="6:17" x14ac:dyDescent="0.25">
      <c r="F115" s="3">
        <v>-68</v>
      </c>
      <c r="G115">
        <f t="shared" si="7"/>
        <v>164.04412656957427</v>
      </c>
      <c r="H115">
        <f t="shared" si="8"/>
        <v>190.0138138032321</v>
      </c>
      <c r="I115">
        <f t="shared" si="11"/>
        <v>3.6560019358058606</v>
      </c>
      <c r="J115">
        <f t="shared" si="12"/>
        <v>3.6560019358058575</v>
      </c>
      <c r="K115">
        <f t="shared" si="9"/>
        <v>-1.1761078019194651</v>
      </c>
      <c r="P115">
        <f t="shared" si="10"/>
        <v>372.16338093397189</v>
      </c>
      <c r="Q115">
        <f t="shared" si="13"/>
        <v>407.79698867706929</v>
      </c>
    </row>
    <row r="116" spans="6:17" x14ac:dyDescent="0.25">
      <c r="F116" s="3">
        <v>-67</v>
      </c>
      <c r="G116">
        <f t="shared" si="7"/>
        <v>160.82720321293982</v>
      </c>
      <c r="H116">
        <f t="shared" si="8"/>
        <v>186.41669986884551</v>
      </c>
      <c r="I116">
        <f t="shared" si="11"/>
        <v>3.7527798518332496</v>
      </c>
      <c r="J116">
        <f t="shared" si="12"/>
        <v>3.7527798518332465</v>
      </c>
      <c r="K116">
        <f t="shared" si="9"/>
        <v>-1.1983312193049924</v>
      </c>
      <c r="P116">
        <f t="shared" si="10"/>
        <v>374.52355215585089</v>
      </c>
      <c r="Q116">
        <f t="shared" si="13"/>
        <v>410.38313972349721</v>
      </c>
    </row>
    <row r="117" spans="6:17" x14ac:dyDescent="0.25">
      <c r="F117" s="3">
        <v>-66</v>
      </c>
      <c r="G117">
        <f t="shared" si="7"/>
        <v>157.63402038149928</v>
      </c>
      <c r="H117">
        <f t="shared" si="8"/>
        <v>182.83052501533055</v>
      </c>
      <c r="I117">
        <f t="shared" si="11"/>
        <v>3.8533879633924197</v>
      </c>
      <c r="J117">
        <f t="shared" si="12"/>
        <v>3.8533879633924166</v>
      </c>
      <c r="K117">
        <f t="shared" si="9"/>
        <v>-1.2209342335950639</v>
      </c>
      <c r="P117">
        <f t="shared" si="10"/>
        <v>376.92871552178377</v>
      </c>
      <c r="Q117">
        <f t="shared" si="13"/>
        <v>413.01859078652865</v>
      </c>
    </row>
    <row r="118" spans="6:17" x14ac:dyDescent="0.25">
      <c r="F118" s="3">
        <v>-65</v>
      </c>
      <c r="G118">
        <f t="shared" si="7"/>
        <v>154.4655508549578</v>
      </c>
      <c r="H118">
        <f t="shared" si="8"/>
        <v>179.25676372723336</v>
      </c>
      <c r="I118">
        <f t="shared" si="11"/>
        <v>3.958000613037254</v>
      </c>
      <c r="J118">
        <f t="shared" si="12"/>
        <v>3.9580006130372505</v>
      </c>
      <c r="K118">
        <f t="shared" si="9"/>
        <v>-1.2439168572002088</v>
      </c>
      <c r="P118">
        <f t="shared" si="10"/>
        <v>379.37964914344911</v>
      </c>
      <c r="Q118">
        <f t="shared" si="13"/>
        <v>415.70419447986961</v>
      </c>
    </row>
    <row r="119" spans="6:17" x14ac:dyDescent="0.25">
      <c r="F119" s="3">
        <v>-64</v>
      </c>
      <c r="G119">
        <f t="shared" si="7"/>
        <v>151.32275988847115</v>
      </c>
      <c r="H119">
        <f t="shared" si="8"/>
        <v>175.6968976946732</v>
      </c>
      <c r="I119">
        <f t="shared" si="11"/>
        <v>4.0668004421687511</v>
      </c>
      <c r="J119">
        <f t="shared" si="12"/>
        <v>4.0668004421687485</v>
      </c>
      <c r="K119">
        <f t="shared" si="9"/>
        <v>-1.2672780409802034</v>
      </c>
      <c r="P119">
        <f t="shared" si="10"/>
        <v>381.87713137505239</v>
      </c>
      <c r="Q119">
        <f t="shared" si="13"/>
        <v>418.44080368297375</v>
      </c>
    </row>
    <row r="120" spans="6:17" x14ac:dyDescent="0.25">
      <c r="F120" s="3">
        <v>-63</v>
      </c>
      <c r="G120">
        <f t="shared" si="7"/>
        <v>148.20660491848597</v>
      </c>
      <c r="H120">
        <f t="shared" si="8"/>
        <v>172.15241477640734</v>
      </c>
      <c r="I120">
        <f t="shared" si="11"/>
        <v>4.1799787118506506</v>
      </c>
      <c r="J120">
        <f t="shared" si="12"/>
        <v>4.179978711850648</v>
      </c>
      <c r="K120">
        <f t="shared" si="9"/>
        <v>-1.291015537672596</v>
      </c>
      <c r="P120">
        <f t="shared" si="10"/>
        <v>384.42193863850378</v>
      </c>
      <c r="Q120">
        <f t="shared" si="13"/>
        <v>421.22926915798809</v>
      </c>
    </row>
    <row r="121" spans="6:17" x14ac:dyDescent="0.25">
      <c r="F121" s="3">
        <v>-62</v>
      </c>
      <c r="G121">
        <f t="shared" si="7"/>
        <v>145.11803527096015</v>
      </c>
      <c r="H121">
        <f t="shared" si="8"/>
        <v>168.62480795066935</v>
      </c>
      <c r="I121">
        <f t="shared" si="11"/>
        <v>4.2977356193081917</v>
      </c>
      <c r="J121">
        <f t="shared" si="12"/>
        <v>4.2977356193081881</v>
      </c>
      <c r="K121">
        <f t="shared" si="9"/>
        <v>-1.315125751213114</v>
      </c>
      <c r="P121">
        <f t="shared" si="10"/>
        <v>387.01484296670969</v>
      </c>
      <c r="Q121">
        <f t="shared" si="13"/>
        <v>424.07043685782071</v>
      </c>
    </row>
    <row r="122" spans="6:17" x14ac:dyDescent="0.25">
      <c r="F122" s="3">
        <v>-61</v>
      </c>
      <c r="G122">
        <f t="shared" si="7"/>
        <v>142.0579918720486</v>
      </c>
      <c r="H122">
        <f t="shared" si="8"/>
        <v>165.11557425536091</v>
      </c>
      <c r="I122">
        <f t="shared" si="11"/>
        <v>4.4202806063615014</v>
      </c>
      <c r="J122">
        <f t="shared" si="12"/>
        <v>4.4202806063614979</v>
      </c>
      <c r="K122">
        <f t="shared" si="9"/>
        <v>-1.3396035706720133</v>
      </c>
      <c r="P122">
        <f t="shared" si="10"/>
        <v>389.65660923575064</v>
      </c>
      <c r="Q122">
        <f t="shared" si="13"/>
        <v>426.96514489330764</v>
      </c>
    </row>
    <row r="123" spans="6:17" x14ac:dyDescent="0.25">
      <c r="F123" s="3">
        <v>-60</v>
      </c>
      <c r="G123">
        <f t="shared" si="7"/>
        <v>139.02740696134381</v>
      </c>
      <c r="H123">
        <f t="shared" si="8"/>
        <v>161.62621371916845</v>
      </c>
      <c r="I123">
        <f t="shared" si="11"/>
        <v>4.5478326553198185</v>
      </c>
      <c r="J123">
        <f t="shared" si="12"/>
        <v>4.547832655319815</v>
      </c>
      <c r="K123">
        <f t="shared" si="9"/>
        <v>-1.3644421874460868</v>
      </c>
      <c r="P123">
        <f t="shared" si="10"/>
        <v>392.34799205408393</v>
      </c>
      <c r="Q123">
        <f t="shared" si="13"/>
        <v>429.91422012456536</v>
      </c>
    </row>
    <row r="124" spans="6:17" x14ac:dyDescent="0.25">
      <c r="F124" s="3">
        <v>-59</v>
      </c>
      <c r="G124">
        <f t="shared" si="7"/>
        <v>136.02720380776023</v>
      </c>
      <c r="H124">
        <f t="shared" si="8"/>
        <v>158.15822828516389</v>
      </c>
      <c r="I124">
        <f t="shared" si="11"/>
        <v>4.6806205670286181</v>
      </c>
      <c r="J124">
        <f t="shared" si="12"/>
        <v>4.6806205670286136</v>
      </c>
      <c r="K124">
        <f t="shared" si="9"/>
        <v>-1.3896328942620737</v>
      </c>
      <c r="P124">
        <f t="shared" si="10"/>
        <v>395.08973227409172</v>
      </c>
      <c r="Q124">
        <f t="shared" si="13"/>
        <v>432.91847433852939</v>
      </c>
    </row>
    <row r="125" spans="6:17" x14ac:dyDescent="0.25">
      <c r="F125" s="3">
        <v>-58</v>
      </c>
      <c r="G125">
        <f t="shared" si="7"/>
        <v>133.058296428147</v>
      </c>
      <c r="H125">
        <f t="shared" si="8"/>
        <v>154.71312072843546</v>
      </c>
      <c r="I125">
        <f t="shared" si="11"/>
        <v>4.818883214805405</v>
      </c>
      <c r="J125">
        <f t="shared" si="12"/>
        <v>4.8188832148054006</v>
      </c>
      <c r="K125">
        <f t="shared" si="9"/>
        <v>-1.4151648644626491</v>
      </c>
      <c r="P125">
        <f t="shared" si="10"/>
        <v>397.88255308831657</v>
      </c>
      <c r="Q125">
        <f t="shared" si="13"/>
        <v>435.97869997141515</v>
      </c>
    </row>
    <row r="126" spans="6:17" x14ac:dyDescent="0.25">
      <c r="F126" s="3">
        <v>-57</v>
      </c>
      <c r="G126">
        <f t="shared" si="7"/>
        <v>130.12158930871581</v>
      </c>
      <c r="H126">
        <f t="shared" si="8"/>
        <v>151.29239356926897</v>
      </c>
      <c r="I126">
        <f t="shared" si="11"/>
        <v>4.9628697669064223</v>
      </c>
      <c r="J126">
        <f t="shared" si="12"/>
        <v>4.9628697669064179</v>
      </c>
      <c r="K126">
        <f t="shared" si="9"/>
        <v>-1.4410249099695851</v>
      </c>
      <c r="P126">
        <f t="shared" si="10"/>
        <v>400.72715566956964</v>
      </c>
      <c r="Q126">
        <f t="shared" si="13"/>
        <v>439.09566533137854</v>
      </c>
    </row>
    <row r="127" spans="6:17" x14ac:dyDescent="0.25">
      <c r="F127" s="3">
        <v>-56</v>
      </c>
      <c r="G127">
        <f t="shared" si="7"/>
        <v>127.21797712937015</v>
      </c>
      <c r="H127">
        <f t="shared" si="8"/>
        <v>147.89754798338132</v>
      </c>
      <c r="I127">
        <f t="shared" si="11"/>
        <v>5.1128398689207089</v>
      </c>
      <c r="J127">
        <f t="shared" si="12"/>
        <v>5.1128398689207044</v>
      </c>
      <c r="K127">
        <f t="shared" si="9"/>
        <v>-1.4671972162524638</v>
      </c>
      <c r="P127">
        <f t="shared" si="10"/>
        <v>403.62421431079434</v>
      </c>
      <c r="Q127">
        <f t="shared" si="13"/>
        <v>442.27010927303519</v>
      </c>
    </row>
    <row r="128" spans="6:17" x14ac:dyDescent="0.25">
      <c r="F128" s="3">
        <v>-55</v>
      </c>
      <c r="G128">
        <f t="shared" si="7"/>
        <v>124.34834449101768</v>
      </c>
      <c r="H128">
        <f t="shared" si="8"/>
        <v>144.53008271067458</v>
      </c>
      <c r="I128">
        <f t="shared" si="11"/>
        <v>5.2690637760736054</v>
      </c>
      <c r="J128">
        <f t="shared" si="12"/>
        <v>5.2690637760736001</v>
      </c>
      <c r="K128">
        <f t="shared" si="9"/>
        <v>-1.4936630525722818</v>
      </c>
      <c r="P128">
        <f t="shared" si="10"/>
        <v>406.57437101713373</v>
      </c>
      <c r="Q128">
        <f t="shared" si="13"/>
        <v>445.50273527173374</v>
      </c>
    </row>
    <row r="129" spans="6:17" x14ac:dyDescent="0.25">
      <c r="F129" s="3">
        <v>-54</v>
      </c>
      <c r="G129">
        <f t="shared" si="7"/>
        <v>121.51356564595056</v>
      </c>
      <c r="H129">
        <f t="shared" si="8"/>
        <v>141.19149296395284</v>
      </c>
      <c r="I129">
        <f t="shared" si="11"/>
        <v>5.4318224238214654</v>
      </c>
      <c r="J129">
        <f t="shared" si="12"/>
        <v>5.4318224238214592</v>
      </c>
      <c r="K129">
        <f t="shared" si="9"/>
        <v>-1.5204004557337274</v>
      </c>
      <c r="P129">
        <f t="shared" si="10"/>
        <v>409.57822949910667</v>
      </c>
      <c r="Q129">
        <f t="shared" si="13"/>
        <v>448.79420484159436</v>
      </c>
    </row>
    <row r="130" spans="6:17" x14ac:dyDescent="0.25">
      <c r="F130" s="3">
        <v>-53</v>
      </c>
      <c r="G130">
        <f t="shared" si="7"/>
        <v>118.71450423137642</v>
      </c>
      <c r="H130">
        <f t="shared" si="8"/>
        <v>137.88326933900677</v>
      </c>
      <c r="I130">
        <f t="shared" si="11"/>
        <v>5.6014074233165578</v>
      </c>
      <c r="J130">
        <f t="shared" si="12"/>
        <v>5.6014074233165525</v>
      </c>
      <c r="K130">
        <f t="shared" si="9"/>
        <v>-1.5473838855662003</v>
      </c>
      <c r="P130">
        <f t="shared" si="10"/>
        <v>412.63634851219058</v>
      </c>
      <c r="Q130">
        <f t="shared" si="13"/>
        <v>452.14513023737624</v>
      </c>
    </row>
    <row r="131" spans="6:17" x14ac:dyDescent="0.25">
      <c r="F131" s="3">
        <v>-52</v>
      </c>
      <c r="G131">
        <f t="shared" si="7"/>
        <v>115.95201300618001</v>
      </c>
      <c r="H131">
        <f t="shared" si="8"/>
        <v>134.60689672743266</v>
      </c>
      <c r="I131">
        <f t="shared" si="11"/>
        <v>5.7781209662989399</v>
      </c>
      <c r="J131">
        <f t="shared" si="12"/>
        <v>5.7781209662989337</v>
      </c>
      <c r="K131">
        <f t="shared" si="9"/>
        <v>-1.5745838503697622</v>
      </c>
      <c r="P131">
        <f t="shared" si="10"/>
        <v>415.74923448449766</v>
      </c>
      <c r="Q131">
        <f t="shared" si="13"/>
        <v>455.55606637627358</v>
      </c>
    </row>
    <row r="132" spans="6:17" x14ac:dyDescent="0.25">
      <c r="F132" s="3">
        <v>-51</v>
      </c>
      <c r="G132">
        <f t="shared" ref="G132:G195" si="14">$C$6+((PI()*($C$4/10)^2)/4)*((($C$9/10)+($C$8/10))-(($C$9/10)*COS(RADIANS(F132)))-($C$8/10)*COS((ASIN(RADIANS(($C$9/$C$8)*SIN(RADIANS(F132)))))))</f>
        <v>113.22693359099716</v>
      </c>
      <c r="H132">
        <f t="shared" ref="H132:H195" si="15">$C$6+((PI()*($C$4/10)^2)/4)*(($C$9/10)*(1+($C$8/$C$9)-COS(RADIANS(F132))-SQRT(($C$8/$C$9)^2-SIN(RADIANS(F132))^2)))</f>
        <v>131.36385323351905</v>
      </c>
      <c r="I132">
        <f t="shared" si="11"/>
        <v>5.9622756217145403</v>
      </c>
      <c r="J132">
        <f t="shared" si="12"/>
        <v>5.962275621714535</v>
      </c>
      <c r="K132">
        <f t="shared" ref="K132:K195" si="16">(J132*100000)*((G133/1000000)-(G132/1000000))</f>
        <v>-1.6019665006218315</v>
      </c>
      <c r="P132">
        <f t="shared" ref="P132:P195" si="17">((J132*100000)*(G132/1000000))/(($C$23+$C$21)*$C$36)</f>
        <v>418.91733337066654</v>
      </c>
      <c r="Q132">
        <f t="shared" si="13"/>
        <v>459.02750191184032</v>
      </c>
    </row>
    <row r="133" spans="6:17" x14ac:dyDescent="0.25">
      <c r="F133" s="3">
        <v>-50</v>
      </c>
      <c r="G133">
        <f t="shared" si="14"/>
        <v>110.5400962116793</v>
      </c>
      <c r="H133">
        <f t="shared" si="15"/>
        <v>128.15560909648556</v>
      </c>
      <c r="I133">
        <f t="shared" ref="I133:I196" si="18">I132*(G132/G133)^$C$11</f>
        <v>6.1541940038527319</v>
      </c>
      <c r="J133">
        <f t="shared" ref="J133:J196" si="19">((J132*100000)*(G132/G133)^$C$11+(N133*($C$34-1))/(G133/1000000))/100000</f>
        <v>6.1541940038527256</v>
      </c>
      <c r="K133">
        <f t="shared" si="16"/>
        <v>-1.6294931893483335</v>
      </c>
      <c r="P133">
        <f t="shared" si="17"/>
        <v>422.14102166668539</v>
      </c>
      <c r="Q133">
        <f t="shared" ref="Q133:Q196" si="20">((G132/G133)^($C$11-1))*Q132</f>
        <v>462.55984938850747</v>
      </c>
    </row>
    <row r="134" spans="6:17" x14ac:dyDescent="0.25">
      <c r="F134" s="3">
        <v>-49</v>
      </c>
      <c r="G134">
        <f t="shared" si="14"/>
        <v>107.89231944622762</v>
      </c>
      <c r="H134">
        <f t="shared" si="15"/>
        <v>124.98362561931955</v>
      </c>
      <c r="I134">
        <f t="shared" si="18"/>
        <v>6.3542082890313694</v>
      </c>
      <c r="J134">
        <f t="shared" si="19"/>
        <v>6.3542082890313631</v>
      </c>
      <c r="K134">
        <f t="shared" si="16"/>
        <v>-1.6571199977372859</v>
      </c>
      <c r="P134">
        <f t="shared" si="17"/>
        <v>425.42059651720479</v>
      </c>
      <c r="Q134">
        <f t="shared" si="20"/>
        <v>466.15343440169863</v>
      </c>
    </row>
    <row r="135" spans="6:17" x14ac:dyDescent="0.25">
      <c r="F135" s="3">
        <v>-48</v>
      </c>
      <c r="G135">
        <f t="shared" si="14"/>
        <v>105.28440997527463</v>
      </c>
      <c r="H135">
        <f t="shared" si="15"/>
        <v>121.84935410541041</v>
      </c>
      <c r="I135">
        <f t="shared" si="18"/>
        <v>6.5626595548278699</v>
      </c>
      <c r="J135">
        <f t="shared" si="19"/>
        <v>6.5626595548278628</v>
      </c>
      <c r="K135">
        <f t="shared" si="16"/>
        <v>-1.6847972248264569</v>
      </c>
      <c r="P135">
        <f t="shared" si="17"/>
        <v>428.75626484414704</v>
      </c>
      <c r="Q135">
        <f t="shared" si="20"/>
        <v>469.8084836855341</v>
      </c>
    </row>
    <row r="136" spans="6:17" x14ac:dyDescent="0.25">
      <c r="F136" s="3">
        <v>-47</v>
      </c>
      <c r="G136">
        <f t="shared" si="14"/>
        <v>102.71716233618747</v>
      </c>
      <c r="H136">
        <f t="shared" si="15"/>
        <v>118.75423480413497</v>
      </c>
      <c r="I136">
        <f t="shared" si="18"/>
        <v>6.7798969125630935</v>
      </c>
      <c r="J136">
        <f t="shared" si="19"/>
        <v>6.7798969125630855</v>
      </c>
      <c r="K136">
        <f t="shared" si="16"/>
        <v>-1.7124688404424084</v>
      </c>
      <c r="P136">
        <f t="shared" si="17"/>
        <v>432.14813142323658</v>
      </c>
      <c r="Q136">
        <f t="shared" si="20"/>
        <v>473.52511204772253</v>
      </c>
    </row>
    <row r="137" spans="6:17" x14ac:dyDescent="0.25">
      <c r="F137" s="3">
        <v>-46</v>
      </c>
      <c r="G137">
        <f t="shared" si="14"/>
        <v>100.19135868087051</v>
      </c>
      <c r="H137">
        <f t="shared" si="15"/>
        <v>115.69969586649918</v>
      </c>
      <c r="I137">
        <f t="shared" si="18"/>
        <v>7.0062764002015845</v>
      </c>
      <c r="J137">
        <f t="shared" si="19"/>
        <v>7.0062764002015765</v>
      </c>
      <c r="K137">
        <f t="shared" si="16"/>
        <v>-1.740071901039224</v>
      </c>
      <c r="P137">
        <f t="shared" si="17"/>
        <v>435.59618583366728</v>
      </c>
      <c r="Q137">
        <f t="shared" si="20"/>
        <v>477.30330806969454</v>
      </c>
    </row>
    <row r="138" spans="6:17" x14ac:dyDescent="0.25">
      <c r="F138" s="3">
        <v>-45</v>
      </c>
      <c r="G138">
        <f t="shared" si="14"/>
        <v>97.707768537339831</v>
      </c>
      <c r="H138">
        <f t="shared" si="15"/>
        <v>112.68715231189586</v>
      </c>
      <c r="I138">
        <f t="shared" si="18"/>
        <v>7.2421595990626129</v>
      </c>
      <c r="J138">
        <f t="shared" si="19"/>
        <v>7.2421595990626049</v>
      </c>
      <c r="K138">
        <f t="shared" si="16"/>
        <v>-1.7675359286895493</v>
      </c>
      <c r="P138">
        <f t="shared" si="17"/>
        <v>439.10028820575434</v>
      </c>
      <c r="Q138">
        <f t="shared" si="20"/>
        <v>481.14291848963222</v>
      </c>
    </row>
    <row r="139" spans="6:17" x14ac:dyDescent="0.25">
      <c r="F139" s="3">
        <v>-44</v>
      </c>
      <c r="G139">
        <f t="shared" si="14"/>
        <v>95.267148575141903</v>
      </c>
      <c r="H139">
        <f t="shared" si="15"/>
        <v>109.71800500698808</v>
      </c>
      <c r="I139">
        <f t="shared" si="18"/>
        <v>7.487911933782148</v>
      </c>
      <c r="J139">
        <f t="shared" si="19"/>
        <v>7.48791193378214</v>
      </c>
      <c r="K139">
        <f t="shared" si="16"/>
        <v>-1.7947822542525054</v>
      </c>
      <c r="P139">
        <f t="shared" si="17"/>
        <v>442.66015369238102</v>
      </c>
      <c r="Q139">
        <f t="shared" si="20"/>
        <v>485.04363118710029</v>
      </c>
    </row>
    <row r="140" spans="6:17" x14ac:dyDescent="0.25">
      <c r="F140" s="3">
        <v>-43</v>
      </c>
      <c r="G140">
        <f t="shared" si="14"/>
        <v>92.870242374689354</v>
      </c>
      <c r="H140">
        <f t="shared" si="15"/>
        <v>106.79363965767854</v>
      </c>
      <c r="I140">
        <f t="shared" si="18"/>
        <v>7.7439006108897024</v>
      </c>
      <c r="J140">
        <f t="shared" si="19"/>
        <v>7.7439006108896944</v>
      </c>
      <c r="K140">
        <f t="shared" si="16"/>
        <v>-1.8217233267148059</v>
      </c>
      <c r="P140">
        <f t="shared" si="17"/>
        <v>446.27533559270296</v>
      </c>
      <c r="Q140">
        <f t="shared" si="20"/>
        <v>489.00495669089207</v>
      </c>
    </row>
    <row r="141" spans="6:17" x14ac:dyDescent="0.25">
      <c r="F141" s="3">
        <v>-42</v>
      </c>
      <c r="G141">
        <f t="shared" si="14"/>
        <v>90.51778020058417</v>
      </c>
      <c r="H141">
        <f t="shared" si="15"/>
        <v>103.9154258150792</v>
      </c>
      <c r="I141">
        <f t="shared" si="18"/>
        <v>8.0104921472568531</v>
      </c>
      <c r="J141">
        <f t="shared" si="19"/>
        <v>8.0104921472568442</v>
      </c>
      <c r="K141">
        <f t="shared" si="16"/>
        <v>-1.8482619918980638</v>
      </c>
      <c r="P141">
        <f t="shared" si="17"/>
        <v>449.94520706133738</v>
      </c>
      <c r="Q141">
        <f t="shared" si="20"/>
        <v>493.02620813692448</v>
      </c>
    </row>
    <row r="142" spans="6:17" x14ac:dyDescent="0.25">
      <c r="F142" s="3">
        <v>-41</v>
      </c>
      <c r="G142">
        <f t="shared" si="14"/>
        <v>88.210478778996745</v>
      </c>
      <c r="H142">
        <f t="shared" si="15"/>
        <v>101.08471589634416</v>
      </c>
      <c r="I142">
        <f t="shared" si="18"/>
        <v>8.2880494356605023</v>
      </c>
      <c r="J142">
        <f t="shared" si="19"/>
        <v>8.2880494356604917</v>
      </c>
      <c r="K142">
        <f t="shared" si="16"/>
        <v>-1.8742907451835304</v>
      </c>
      <c r="P142">
        <f t="shared" si="17"/>
        <v>453.66894134362855</v>
      </c>
      <c r="Q142">
        <f t="shared" si="20"/>
        <v>497.10647961108464</v>
      </c>
    </row>
    <row r="143" spans="6:17" x14ac:dyDescent="0.25">
      <c r="F143" s="3">
        <v>-40</v>
      </c>
      <c r="G143">
        <f t="shared" si="14"/>
        <v>85.949041079169405</v>
      </c>
      <c r="H143">
        <f t="shared" si="15"/>
        <v>98.302844221183335</v>
      </c>
      <c r="I143">
        <f t="shared" si="18"/>
        <v>8.5769282909489331</v>
      </c>
      <c r="J143">
        <f t="shared" si="19"/>
        <v>8.5769282909489206</v>
      </c>
      <c r="K143">
        <f t="shared" si="16"/>
        <v>-1.8996909646662079</v>
      </c>
      <c r="P143">
        <f t="shared" si="17"/>
        <v>457.44549048808886</v>
      </c>
      <c r="Q143">
        <f t="shared" si="20"/>
        <v>501.24462282344746</v>
      </c>
    </row>
    <row r="144" spans="6:17" x14ac:dyDescent="0.25">
      <c r="F144" s="3">
        <v>-39</v>
      </c>
      <c r="G144">
        <f t="shared" si="14"/>
        <v>83.734156099110848</v>
      </c>
      <c r="H144">
        <f t="shared" si="15"/>
        <v>95.571126064823687</v>
      </c>
      <c r="I144">
        <f t="shared" si="18"/>
        <v>8.8774734170185958</v>
      </c>
      <c r="J144">
        <f t="shared" si="19"/>
        <v>8.8774734170185816</v>
      </c>
      <c r="K144">
        <f t="shared" si="16"/>
        <v>-1.9243321332431587</v>
      </c>
      <c r="P144">
        <f t="shared" si="17"/>
        <v>461.27356250142191</v>
      </c>
      <c r="Q144">
        <f t="shared" si="20"/>
        <v>505.43922207595455</v>
      </c>
    </row>
    <row r="145" spans="6:17" x14ac:dyDescent="0.25">
      <c r="F145" s="3">
        <v>-38</v>
      </c>
      <c r="G145">
        <f t="shared" si="14"/>
        <v>81.566498655548003</v>
      </c>
      <c r="H145">
        <f t="shared" si="15"/>
        <v>92.890856728142751</v>
      </c>
      <c r="I145">
        <f t="shared" si="18"/>
        <v>9.190013732277361</v>
      </c>
      <c r="J145">
        <f t="shared" si="19"/>
        <v>9.1900137322773485</v>
      </c>
      <c r="K145">
        <f t="shared" si="16"/>
        <v>-1.9480710606112237</v>
      </c>
      <c r="P145">
        <f t="shared" si="17"/>
        <v>465.1515969303112</v>
      </c>
      <c r="Q145">
        <f t="shared" si="20"/>
        <v>509.68856750622825</v>
      </c>
    </row>
    <row r="146" spans="6:17" x14ac:dyDescent="0.25">
      <c r="F146" s="3">
        <v>-37</v>
      </c>
      <c r="G146">
        <f t="shared" si="14"/>
        <v>79.446729178197643</v>
      </c>
      <c r="H146">
        <f t="shared" si="15"/>
        <v>90.26331062564816</v>
      </c>
      <c r="I146">
        <f t="shared" si="18"/>
        <v>9.5148569898283331</v>
      </c>
      <c r="J146">
        <f t="shared" si="19"/>
        <v>9.5148569898283188</v>
      </c>
      <c r="K146">
        <f t="shared" si="16"/>
        <v>-1.9707511190141784</v>
      </c>
      <c r="P146">
        <f t="shared" si="17"/>
        <v>469.07773887822628</v>
      </c>
      <c r="Q146">
        <f t="shared" si="20"/>
        <v>513.9906266165591</v>
      </c>
    </row>
    <row r="147" spans="6:17" x14ac:dyDescent="0.25">
      <c r="F147" s="3">
        <v>-36</v>
      </c>
      <c r="G147">
        <f t="shared" si="14"/>
        <v>77.375493508422494</v>
      </c>
      <c r="H147">
        <f t="shared" si="15"/>
        <v>87.689740391937249</v>
      </c>
      <c r="I147">
        <f t="shared" si="18"/>
        <v>9.8522836286735309</v>
      </c>
      <c r="J147">
        <f t="shared" si="19"/>
        <v>9.8522836286735167</v>
      </c>
      <c r="K147">
        <f t="shared" si="16"/>
        <v>-1.9922015098861408</v>
      </c>
      <c r="P147">
        <f t="shared" si="17"/>
        <v>473.04981149564367</v>
      </c>
      <c r="Q147">
        <f t="shared" si="20"/>
        <v>518.343014130141</v>
      </c>
    </row>
    <row r="148" spans="6:17" x14ac:dyDescent="0.25">
      <c r="F148" s="3">
        <v>-35</v>
      </c>
      <c r="G148">
        <f t="shared" si="14"/>
        <v>75.353422702332267</v>
      </c>
      <c r="H148">
        <f t="shared" si="15"/>
        <v>85.171376007222563</v>
      </c>
      <c r="I148">
        <f t="shared" si="18"/>
        <v>10.202539794313129</v>
      </c>
      <c r="J148">
        <f t="shared" si="19"/>
        <v>10.202539794313113</v>
      </c>
      <c r="K148">
        <f t="shared" si="16"/>
        <v>-2.0122365822792103</v>
      </c>
      <c r="P148">
        <f t="shared" si="17"/>
        <v>477.06528701922423</v>
      </c>
      <c r="Q148">
        <f t="shared" si="20"/>
        <v>522.74296025733179</v>
      </c>
    </row>
    <row r="149" spans="6:17" x14ac:dyDescent="0.25">
      <c r="F149" s="3">
        <v>-34</v>
      </c>
      <c r="G149">
        <f t="shared" si="14"/>
        <v>73.381132838389931</v>
      </c>
      <c r="H149">
        <f t="shared" si="15"/>
        <v>82.709423942470437</v>
      </c>
      <c r="I149">
        <f t="shared" si="18"/>
        <v>10.565829471794</v>
      </c>
      <c r="J149">
        <f t="shared" si="19"/>
        <v>10.565829471793982</v>
      </c>
      <c r="K149">
        <f t="shared" si="16"/>
        <v>-2.0306552281530061</v>
      </c>
      <c r="P149">
        <f t="shared" si="17"/>
        <v>481.12125648051256</v>
      </c>
      <c r="Q149">
        <f t="shared" si="20"/>
        <v>527.18727750404389</v>
      </c>
    </row>
    <row r="150" spans="6:17" x14ac:dyDescent="0.25">
      <c r="F150" s="3">
        <v>-33</v>
      </c>
      <c r="G150">
        <f t="shared" si="14"/>
        <v>71.459224829582908</v>
      </c>
      <c r="H150">
        <f t="shared" si="15"/>
        <v>80.305066324657588</v>
      </c>
      <c r="I150">
        <f t="shared" si="18"/>
        <v>10.942305682225534</v>
      </c>
      <c r="J150">
        <f t="shared" si="19"/>
        <v>10.942305682225516</v>
      </c>
      <c r="K150">
        <f t="shared" si="16"/>
        <v>-2.0472403842150011</v>
      </c>
      <c r="P150">
        <f t="shared" si="17"/>
        <v>485.21439825850081</v>
      </c>
      <c r="Q150">
        <f t="shared" si="20"/>
        <v>531.67232621330425</v>
      </c>
    </row>
    <row r="151" spans="6:17" x14ac:dyDescent="0.25">
      <c r="F151" s="3">
        <v>-32</v>
      </c>
      <c r="G151">
        <f t="shared" si="14"/>
        <v>69.588284240214705</v>
      </c>
      <c r="H151">
        <f t="shared" si="15"/>
        <v>77.959460122610523</v>
      </c>
      <c r="I151">
        <f t="shared" si="18"/>
        <v>11.332060705802887</v>
      </c>
      <c r="J151">
        <f t="shared" si="19"/>
        <v>11.332060705802867</v>
      </c>
      <c r="K151">
        <f t="shared" si="16"/>
        <v>-2.0617586749659211</v>
      </c>
      <c r="P151">
        <f t="shared" si="17"/>
        <v>489.34094571376181</v>
      </c>
      <c r="Q151">
        <f t="shared" si="20"/>
        <v>536.19397910044597</v>
      </c>
    </row>
    <row r="152" spans="6:17" x14ac:dyDescent="0.25">
      <c r="F152" s="3">
        <v>-31</v>
      </c>
      <c r="G152">
        <f t="shared" si="14"/>
        <v>67.768881107375734</v>
      </c>
      <c r="H152">
        <f t="shared" si="15"/>
        <v>75.673736353856583</v>
      </c>
      <c r="I152">
        <f t="shared" si="18"/>
        <v>11.735115311302255</v>
      </c>
      <c r="J152">
        <f t="shared" si="19"/>
        <v>11.735115311302232</v>
      </c>
      <c r="K152">
        <f t="shared" si="16"/>
        <v>-2.0739602368581838</v>
      </c>
      <c r="P152">
        <f t="shared" si="17"/>
        <v>493.49665421543614</v>
      </c>
      <c r="Q152">
        <f t="shared" si="20"/>
        <v>540.74758512302026</v>
      </c>
    </row>
    <row r="153" spans="6:17" x14ac:dyDescent="0.25">
      <c r="F153" s="3">
        <v>-30</v>
      </c>
      <c r="G153">
        <f t="shared" si="14"/>
        <v>66.001569767144815</v>
      </c>
      <c r="H153">
        <f t="shared" si="15"/>
        <v>73.448999312877589</v>
      </c>
      <c r="I153">
        <f t="shared" si="18"/>
        <v>12.151406994740512</v>
      </c>
      <c r="J153">
        <f t="shared" si="19"/>
        <v>12.151406994740489</v>
      </c>
      <c r="K153">
        <f t="shared" si="16"/>
        <v>-2.0835787688307574</v>
      </c>
      <c r="P153">
        <f t="shared" si="17"/>
        <v>497.6767679566363</v>
      </c>
      <c r="Q153">
        <f t="shared" si="20"/>
        <v>545.3279331188686</v>
      </c>
    </row>
    <row r="154" spans="6:17" x14ac:dyDescent="0.25">
      <c r="F154" s="3">
        <v>-29</v>
      </c>
      <c r="G154">
        <f t="shared" si="14"/>
        <v>64.286888685577395</v>
      </c>
      <c r="H154">
        <f t="shared" si="15"/>
        <v>71.286325821122801</v>
      </c>
      <c r="I154">
        <f t="shared" si="18"/>
        <v>12.580777259328251</v>
      </c>
      <c r="J154">
        <f t="shared" si="19"/>
        <v>12.580777259328226</v>
      </c>
      <c r="K154">
        <f t="shared" si="16"/>
        <v>-2.0903318597819363</v>
      </c>
      <c r="P154">
        <f t="shared" si="17"/>
        <v>501.87598704886085</v>
      </c>
      <c r="Q154">
        <f t="shared" si="20"/>
        <v>549.92921574991897</v>
      </c>
    </row>
    <row r="155" spans="6:17" x14ac:dyDescent="0.25">
      <c r="F155" s="3">
        <v>-28</v>
      </c>
      <c r="G155">
        <f t="shared" si="14"/>
        <v>62.625360294529841</v>
      </c>
      <c r="H155">
        <f t="shared" si="15"/>
        <v>69.186764499106587</v>
      </c>
      <c r="I155">
        <f t="shared" si="18"/>
        <v>13.022958005861444</v>
      </c>
      <c r="J155">
        <f t="shared" si="19"/>
        <v>13.022958005861417</v>
      </c>
      <c r="K155">
        <f t="shared" si="16"/>
        <v>-2.0939216484600127</v>
      </c>
      <c r="P155">
        <f t="shared" si="17"/>
        <v>506.08843549146945</v>
      </c>
      <c r="Q155">
        <f t="shared" si="20"/>
        <v>554.54499440482653</v>
      </c>
    </row>
    <row r="156" spans="6:17" x14ac:dyDescent="0.25">
      <c r="F156" s="3">
        <v>-27</v>
      </c>
      <c r="G156">
        <f t="shared" si="14"/>
        <v>61.017490832371109</v>
      </c>
      <c r="H156">
        <f t="shared" si="15"/>
        <v>67.15133506088263</v>
      </c>
      <c r="I156">
        <f t="shared" si="18"/>
        <v>13.477557148029689</v>
      </c>
      <c r="J156">
        <f t="shared" si="19"/>
        <v>13.477557148029661</v>
      </c>
      <c r="K156">
        <f t="shared" si="16"/>
        <v>-2.0940358754600781</v>
      </c>
      <c r="P156">
        <f t="shared" si="17"/>
        <v>510.30763072710437</v>
      </c>
      <c r="Q156">
        <f t="shared" si="20"/>
        <v>559.1681658394117</v>
      </c>
    </row>
    <row r="157" spans="6:17" x14ac:dyDescent="0.25">
      <c r="F157" s="3">
        <v>-26</v>
      </c>
      <c r="G157">
        <f t="shared" si="14"/>
        <v>59.463770189631177</v>
      </c>
      <c r="H157">
        <f t="shared" si="15"/>
        <v>65.181027631159211</v>
      </c>
      <c r="I157">
        <f t="shared" si="18"/>
        <v>13.944043621284417</v>
      </c>
      <c r="J157">
        <f t="shared" si="19"/>
        <v>13.944043621284386</v>
      </c>
      <c r="K157">
        <f t="shared" si="16"/>
        <v>-2.0903493900514465</v>
      </c>
      <c r="P157">
        <f t="shared" si="17"/>
        <v>514.52645561639747</v>
      </c>
      <c r="Q157">
        <f t="shared" si="20"/>
        <v>563.79093146802359</v>
      </c>
    </row>
    <row r="158" spans="6:17" x14ac:dyDescent="0.25">
      <c r="F158" s="3">
        <v>-25</v>
      </c>
      <c r="G158">
        <f t="shared" si="14"/>
        <v>57.9646717596315</v>
      </c>
      <c r="H158">
        <f t="shared" si="15"/>
        <v>63.276802085290868</v>
      </c>
      <c r="I158">
        <f t="shared" si="18"/>
        <v>14.421732017060965</v>
      </c>
      <c r="J158">
        <f t="shared" si="19"/>
        <v>14.421732017060934</v>
      </c>
      <c r="K158">
        <f t="shared" si="16"/>
        <v>-2.0825261758666889</v>
      </c>
      <c r="P158">
        <f t="shared" si="17"/>
        <v>518.73713379257856</v>
      </c>
      <c r="Q158">
        <f t="shared" si="20"/>
        <v>568.40477035842093</v>
      </c>
    </row>
    <row r="159" spans="6:17" x14ac:dyDescent="0.25">
      <c r="F159" s="3">
        <v>-24</v>
      </c>
      <c r="G159">
        <f t="shared" si="14"/>
        <v>56.520652294144931</v>
      </c>
      <c r="H159">
        <f t="shared" si="15"/>
        <v>61.439587412356929</v>
      </c>
      <c r="I159">
        <f t="shared" si="18"/>
        <v>14.90976714591673</v>
      </c>
      <c r="J159">
        <f t="shared" si="19"/>
        <v>14.909767145916701</v>
      </c>
      <c r="K159">
        <f t="shared" si="16"/>
        <v>-2.070221958453172</v>
      </c>
      <c r="P159">
        <f t="shared" si="17"/>
        <v>522.93120948472665</v>
      </c>
      <c r="Q159">
        <f t="shared" si="20"/>
        <v>573.00041712315499</v>
      </c>
    </row>
    <row r="160" spans="6:17" x14ac:dyDescent="0.25">
      <c r="F160" s="3">
        <v>-23</v>
      </c>
      <c r="G160">
        <f t="shared" si="14"/>
        <v>55.132151764128174</v>
      </c>
      <c r="H160">
        <f t="shared" si="15"/>
        <v>59.670281101512444</v>
      </c>
      <c r="I160">
        <f t="shared" si="18"/>
        <v>15.407108912473463</v>
      </c>
      <c r="J160">
        <f t="shared" si="19"/>
        <v>15.407108912473433</v>
      </c>
      <c r="K160">
        <f t="shared" si="16"/>
        <v>-2.0530874535802979</v>
      </c>
      <c r="P160">
        <f t="shared" si="17"/>
        <v>527.09953302211647</v>
      </c>
      <c r="Q160">
        <f t="shared" si="20"/>
        <v>577.56784603599829</v>
      </c>
    </row>
    <row r="161" spans="6:17" x14ac:dyDescent="0.25">
      <c r="F161" s="3">
        <v>-22</v>
      </c>
      <c r="G161">
        <f t="shared" si="14"/>
        <v>53.799593225570597</v>
      </c>
      <c r="H161">
        <f t="shared" si="15"/>
        <v>57.969748551774941</v>
      </c>
      <c r="I161">
        <f t="shared" si="18"/>
        <v>15.912517969977236</v>
      </c>
      <c r="J161">
        <f t="shared" si="19"/>
        <v>15.912517969977204</v>
      </c>
      <c r="K161">
        <f t="shared" si="16"/>
        <v>-2.0307723072807975</v>
      </c>
      <c r="P161">
        <f t="shared" si="17"/>
        <v>531.23225334462381</v>
      </c>
      <c r="Q161">
        <f t="shared" si="20"/>
        <v>582.09626282524187</v>
      </c>
    </row>
    <row r="162" spans="6:17" x14ac:dyDescent="0.25">
      <c r="F162" s="3">
        <v>-21</v>
      </c>
      <c r="G162">
        <f t="shared" si="14"/>
        <v>52.523382690498565</v>
      </c>
      <c r="H162">
        <f t="shared" si="15"/>
        <v>56.338822505389444</v>
      </c>
      <c r="I162">
        <f t="shared" si="18"/>
        <v>16.42454270978067</v>
      </c>
      <c r="J162">
        <f t="shared" si="19"/>
        <v>16.424542709780638</v>
      </c>
      <c r="K162">
        <f t="shared" si="16"/>
        <v>-2.0029297660882692</v>
      </c>
      <c r="P162">
        <f t="shared" si="17"/>
        <v>535.31881893717889</v>
      </c>
      <c r="Q162">
        <f t="shared" si="20"/>
        <v>586.57410569761976</v>
      </c>
    </row>
    <row r="163" spans="6:17" x14ac:dyDescent="0.25">
      <c r="F163" s="3">
        <v>-20</v>
      </c>
      <c r="G163">
        <f t="shared" si="14"/>
        <v>51.303909003176031</v>
      </c>
      <c r="H163">
        <f t="shared" si="15"/>
        <v>54.778302504894206</v>
      </c>
      <c r="I163">
        <f t="shared" si="18"/>
        <v>16.941508226820844</v>
      </c>
      <c r="J163">
        <f t="shared" si="19"/>
        <v>16.941508226820812</v>
      </c>
      <c r="K163">
        <f t="shared" si="16"/>
        <v>-1.9692220981410522</v>
      </c>
      <c r="P163">
        <f t="shared" si="17"/>
        <v>539.3479886699854</v>
      </c>
      <c r="Q163">
        <f t="shared" si="20"/>
        <v>590.98905721644962</v>
      </c>
    </row>
    <row r="164" spans="6:17" x14ac:dyDescent="0.25">
      <c r="F164" s="3">
        <v>-19</v>
      </c>
      <c r="G164">
        <f t="shared" si="14"/>
        <v>50.141543721539833</v>
      </c>
      <c r="H164">
        <f t="shared" si="15"/>
        <v>53.28895437399467</v>
      </c>
      <c r="I164">
        <f t="shared" si="18"/>
        <v>17.461507980577501</v>
      </c>
      <c r="J164">
        <f t="shared" si="19"/>
        <v>17.461507980577469</v>
      </c>
      <c r="K164">
        <f t="shared" si="16"/>
        <v>-1.9293267621757459</v>
      </c>
      <c r="P164">
        <f t="shared" si="17"/>
        <v>543.30785404958249</v>
      </c>
      <c r="Q164">
        <f t="shared" si="20"/>
        <v>595.32806868317084</v>
      </c>
    </row>
    <row r="165" spans="6:17" x14ac:dyDescent="0.25">
      <c r="F165" s="3">
        <v>-18</v>
      </c>
      <c r="G165">
        <f t="shared" si="14"/>
        <v>49.036641003904137</v>
      </c>
      <c r="H165">
        <f t="shared" si="15"/>
        <v>51.87150972233195</v>
      </c>
      <c r="I165">
        <f t="shared" si="18"/>
        <v>17.982398935044881</v>
      </c>
      <c r="J165">
        <f t="shared" si="19"/>
        <v>17.982398935044845</v>
      </c>
      <c r="K165">
        <f t="shared" si="16"/>
        <v>-1.8829432916046815</v>
      </c>
      <c r="P165">
        <f t="shared" si="17"/>
        <v>547.18587435677046</v>
      </c>
      <c r="Q165">
        <f t="shared" si="20"/>
        <v>599.57739863963002</v>
      </c>
    </row>
    <row r="166" spans="6:17" x14ac:dyDescent="0.25">
      <c r="F166" s="3">
        <v>-17</v>
      </c>
      <c r="G166">
        <f t="shared" si="14"/>
        <v>47.989537500969874</v>
      </c>
      <c r="H166">
        <f t="shared" si="15"/>
        <v>50.526665474223599</v>
      </c>
      <c r="I166">
        <f t="shared" si="18"/>
        <v>18.501801002693441</v>
      </c>
      <c r="J166">
        <f t="shared" si="19"/>
        <v>18.501801002693401</v>
      </c>
      <c r="K166">
        <f t="shared" si="16"/>
        <v>-1.8298008249344424</v>
      </c>
      <c r="N166" s="19"/>
      <c r="P166">
        <f t="shared" si="17"/>
        <v>550.96892605356948</v>
      </c>
      <c r="Q166">
        <f t="shared" si="20"/>
        <v>603.72266700561693</v>
      </c>
    </row>
    <row r="167" spans="6:17" x14ac:dyDescent="0.25">
      <c r="F167" s="3">
        <v>-16</v>
      </c>
      <c r="G167">
        <f t="shared" si="14"/>
        <v>47.000552253172607</v>
      </c>
      <c r="H167">
        <f t="shared" si="15"/>
        <v>49.255083421436893</v>
      </c>
      <c r="I167">
        <f t="shared" si="18"/>
        <v>19.017101627077594</v>
      </c>
      <c r="J167">
        <f t="shared" si="19"/>
        <v>19.017101627077555</v>
      </c>
      <c r="K167">
        <f t="shared" si="16"/>
        <v>-1.769666172258751</v>
      </c>
      <c r="N167" s="19"/>
      <c r="P167">
        <f t="shared" si="17"/>
        <v>554.64336767085751</v>
      </c>
      <c r="Q167">
        <f t="shared" si="20"/>
        <v>607.74892617931448</v>
      </c>
    </row>
    <row r="168" spans="6:17" x14ac:dyDescent="0.25">
      <c r="F168" s="3">
        <v>-15</v>
      </c>
      <c r="G168">
        <f t="shared" si="14"/>
        <v>46.069986593398767</v>
      </c>
      <c r="H168">
        <f t="shared" si="15"/>
        <v>48.057389800045065</v>
      </c>
      <c r="I168">
        <f t="shared" si="18"/>
        <v>19.525466307123889</v>
      </c>
      <c r="J168">
        <f t="shared" si="19"/>
        <v>19.52546630712385</v>
      </c>
      <c r="K168">
        <f t="shared" si="16"/>
        <v>-1.7023522615975655</v>
      </c>
      <c r="N168" s="19"/>
      <c r="P168">
        <f t="shared" si="17"/>
        <v>558.19512113088172</v>
      </c>
      <c r="Q168">
        <f t="shared" si="20"/>
        <v>611.64075014621415</v>
      </c>
    </row>
    <row r="169" spans="6:17" x14ac:dyDescent="0.25">
      <c r="F169" s="3">
        <v>-14</v>
      </c>
      <c r="G169">
        <f t="shared" si="14"/>
        <v>45.198124055101047</v>
      </c>
      <c r="H169">
        <f t="shared" si="15"/>
        <v>46.934174891405021</v>
      </c>
      <c r="I169">
        <f t="shared" si="18"/>
        <v>20.023855784079391</v>
      </c>
      <c r="J169">
        <f t="shared" si="19"/>
        <v>20.023855784079352</v>
      </c>
      <c r="K169">
        <f t="shared" si="16"/>
        <v>-1.6277267603424994</v>
      </c>
      <c r="N169" s="19"/>
      <c r="P169">
        <f t="shared" si="17"/>
        <v>561.60977010702663</v>
      </c>
      <c r="Q169">
        <f t="shared" si="20"/>
        <v>615.38234225655719</v>
      </c>
    </row>
    <row r="170" spans="6:17" x14ac:dyDescent="0.25">
      <c r="F170" s="3">
        <v>-13</v>
      </c>
      <c r="G170">
        <f t="shared" si="14"/>
        <v>44.385230285841743</v>
      </c>
      <c r="H170">
        <f t="shared" si="15"/>
        <v>45.885992647288766</v>
      </c>
      <c r="I170">
        <f t="shared" si="18"/>
        <v>20.509050471930859</v>
      </c>
      <c r="J170">
        <f t="shared" si="19"/>
        <v>20.509050471930816</v>
      </c>
      <c r="K170">
        <f t="shared" si="16"/>
        <v>-1.5457206186272316</v>
      </c>
      <c r="N170" s="19"/>
      <c r="P170">
        <f t="shared" si="17"/>
        <v>564.87267557412315</v>
      </c>
      <c r="Q170">
        <f t="shared" si="20"/>
        <v>618.95766183926503</v>
      </c>
    </row>
    <row r="171" spans="6:17" x14ac:dyDescent="0.25">
      <c r="F171" s="3">
        <v>-12</v>
      </c>
      <c r="G171">
        <f t="shared" si="14"/>
        <v>43.63155296628824</v>
      </c>
      <c r="H171">
        <f t="shared" si="15"/>
        <v>44.913360339189602</v>
      </c>
      <c r="I171">
        <f t="shared" si="18"/>
        <v>20.977682508806186</v>
      </c>
      <c r="J171">
        <f t="shared" si="19"/>
        <v>20.977682508806144</v>
      </c>
      <c r="K171">
        <f t="shared" si="16"/>
        <v>-1.4563362364211641</v>
      </c>
      <c r="N171" s="19"/>
      <c r="P171">
        <f t="shared" si="17"/>
        <v>567.96910815910758</v>
      </c>
      <c r="Q171">
        <f t="shared" si="20"/>
        <v>622.35056922480442</v>
      </c>
    </row>
    <row r="172" spans="6:17" x14ac:dyDescent="0.25">
      <c r="F172" s="3">
        <v>-11</v>
      </c>
      <c r="G172">
        <f t="shared" si="14"/>
        <v>42.937321734687792</v>
      </c>
      <c r="H172">
        <f t="shared" si="15"/>
        <v>44.016758231818166</v>
      </c>
      <c r="I172">
        <f t="shared" si="18"/>
        <v>21.426275539413794</v>
      </c>
      <c r="J172">
        <f t="shared" si="19"/>
        <v>21.426275539413751</v>
      </c>
      <c r="K172">
        <f t="shared" si="16"/>
        <v>-1.3596549185978075</v>
      </c>
      <c r="N172" s="19"/>
      <c r="P172">
        <f t="shared" si="17"/>
        <v>570.88439627418597</v>
      </c>
      <c r="Q172">
        <f t="shared" si="20"/>
        <v>625.54498806169124</v>
      </c>
    </row>
    <row r="173" spans="6:17" x14ac:dyDescent="0.25">
      <c r="F173" s="3">
        <v>-10</v>
      </c>
      <c r="G173">
        <f t="shared" si="14"/>
        <v>42.302748116843333</v>
      </c>
      <c r="H173">
        <f t="shared" si="15"/>
        <v>43.196629280800202</v>
      </c>
      <c r="I173">
        <f t="shared" si="18"/>
        <v>21.851292011221435</v>
      </c>
      <c r="J173">
        <f t="shared" si="19"/>
        <v>21.851292011221393</v>
      </c>
      <c r="K173">
        <f t="shared" si="16"/>
        <v>-1.2558432564924271</v>
      </c>
      <c r="N173" s="19"/>
      <c r="P173">
        <f t="shared" si="17"/>
        <v>573.6040883215037</v>
      </c>
      <c r="Q173">
        <f t="shared" si="20"/>
        <v>628.52508305180504</v>
      </c>
    </row>
    <row r="174" spans="6:17" x14ac:dyDescent="0.25">
      <c r="F174" s="3">
        <v>-9</v>
      </c>
      <c r="G174">
        <f t="shared" si="14"/>
        <v>41.728025461612006</v>
      </c>
      <c r="H174">
        <f t="shared" si="15"/>
        <v>42.45337885457905</v>
      </c>
      <c r="I174">
        <f t="shared" si="18"/>
        <v>22.249187390353935</v>
      </c>
      <c r="J174">
        <f t="shared" si="19"/>
        <v>22.249187390353889</v>
      </c>
      <c r="K174">
        <f t="shared" si="16"/>
        <v>-1.1451580650146627</v>
      </c>
      <c r="N174" s="19"/>
      <c r="P174">
        <f t="shared" si="17"/>
        <v>576.11412652707213</v>
      </c>
      <c r="Q174">
        <f t="shared" si="20"/>
        <v>631.27545042842996</v>
      </c>
    </row>
    <row r="175" spans="6:17" x14ac:dyDescent="0.25">
      <c r="F175" s="3">
        <v>-8</v>
      </c>
      <c r="G175">
        <f t="shared" si="14"/>
        <v>41.213328881946744</v>
      </c>
      <c r="H175">
        <f t="shared" si="15"/>
        <v>41.787374480525614</v>
      </c>
      <c r="I175">
        <f t="shared" si="18"/>
        <v>22.616470294469888</v>
      </c>
      <c r="J175">
        <f t="shared" si="19"/>
        <v>22.616470294469842</v>
      </c>
      <c r="K175">
        <f t="shared" si="16"/>
        <v>-1.0279495152313234</v>
      </c>
      <c r="L175">
        <f t="shared" ref="L175:L231" si="21">1-EXP((-$C$13)*(((F175-$C$17)/$C$18))^($C$14+1))</f>
        <v>0</v>
      </c>
      <c r="M175">
        <f t="shared" ref="M175:M230" si="22">L175-L174</f>
        <v>0</v>
      </c>
      <c r="N175" s="19">
        <f>M175*$C$23*$C$24*$C$27</f>
        <v>0</v>
      </c>
      <c r="O175" s="19">
        <f>N166/($C$23+$C$21*1007)</f>
        <v>0</v>
      </c>
      <c r="P175">
        <f t="shared" si="17"/>
        <v>578.40102922843744</v>
      </c>
      <c r="Q175">
        <f t="shared" si="20"/>
        <v>633.78131769746039</v>
      </c>
    </row>
    <row r="176" spans="6:17" x14ac:dyDescent="0.25">
      <c r="F176" s="3">
        <v>-7</v>
      </c>
      <c r="G176">
        <f t="shared" si="14"/>
        <v>40.758815201497377</v>
      </c>
      <c r="H176">
        <f t="shared" si="15"/>
        <v>41.198945615252555</v>
      </c>
      <c r="I176">
        <f t="shared" si="18"/>
        <v>22.949767123180724</v>
      </c>
      <c r="J176">
        <f t="shared" si="19"/>
        <v>22.952912436363803</v>
      </c>
      <c r="K176">
        <f t="shared" si="16"/>
        <v>-0.90478612234961975</v>
      </c>
      <c r="L176">
        <f t="shared" si="21"/>
        <v>2.3147880231833007E-5</v>
      </c>
      <c r="M176">
        <f t="shared" si="22"/>
        <v>2.3147880231833007E-5</v>
      </c>
      <c r="N176" s="19">
        <f t="shared" ref="N176:N239" si="23">M176*$C$23*$C$24*$C$27</f>
        <v>3.2049809695440704E-2</v>
      </c>
      <c r="O176" s="19">
        <f t="shared" ref="O176:O239" si="24">N167/($C$23+$C$21*1007)</f>
        <v>0</v>
      </c>
      <c r="P176">
        <f t="shared" si="17"/>
        <v>580.53162990972669</v>
      </c>
      <c r="Q176">
        <f t="shared" si="20"/>
        <v>636.02874840396419</v>
      </c>
    </row>
    <row r="177" spans="6:17" x14ac:dyDescent="0.25">
      <c r="F177" s="3">
        <v>-6</v>
      </c>
      <c r="G177">
        <f t="shared" si="14"/>
        <v>40.364622906790501</v>
      </c>
      <c r="H177">
        <f t="shared" si="15"/>
        <v>40.688383439131208</v>
      </c>
      <c r="I177">
        <f t="shared" si="18"/>
        <v>23.245889371502919</v>
      </c>
      <c r="J177">
        <f t="shared" si="19"/>
        <v>23.271305417919582</v>
      </c>
      <c r="K177">
        <f t="shared" si="16"/>
        <v>-0.77668168419773165</v>
      </c>
      <c r="L177">
        <f t="shared" si="21"/>
        <v>1.851680394672206E-4</v>
      </c>
      <c r="M177">
        <f t="shared" si="22"/>
        <v>1.620201592353876E-4</v>
      </c>
      <c r="N177" s="19">
        <f t="shared" si="23"/>
        <v>0.22432789604545045</v>
      </c>
      <c r="O177" s="19">
        <f t="shared" si="24"/>
        <v>0</v>
      </c>
      <c r="P177">
        <f t="shared" si="17"/>
        <v>582.89211627973839</v>
      </c>
      <c r="Q177">
        <f t="shared" si="20"/>
        <v>638.00484702600602</v>
      </c>
    </row>
    <row r="178" spans="6:17" x14ac:dyDescent="0.25">
      <c r="F178" s="3">
        <v>-5</v>
      </c>
      <c r="G178">
        <f t="shared" si="14"/>
        <v>40.030872104998494</v>
      </c>
      <c r="H178">
        <f t="shared" si="15"/>
        <v>40.25594067500257</v>
      </c>
      <c r="I178">
        <f t="shared" si="18"/>
        <v>23.501901471552948</v>
      </c>
      <c r="J178">
        <f t="shared" si="19"/>
        <v>23.588421167024741</v>
      </c>
      <c r="K178">
        <f t="shared" si="16"/>
        <v>-0.64445363519576715</v>
      </c>
      <c r="L178">
        <f t="shared" si="21"/>
        <v>6.2480472818371435E-4</v>
      </c>
      <c r="M178">
        <f t="shared" si="22"/>
        <v>4.3963668871649375E-4</v>
      </c>
      <c r="N178" s="19">
        <f t="shared" si="23"/>
        <v>0.60870680457039694</v>
      </c>
      <c r="O178" s="19">
        <f t="shared" si="24"/>
        <v>0</v>
      </c>
      <c r="P178">
        <f t="shared" si="17"/>
        <v>585.9498682896741</v>
      </c>
      <c r="Q178">
        <f t="shared" si="20"/>
        <v>639.69795858971065</v>
      </c>
    </row>
    <row r="179" spans="6:17" x14ac:dyDescent="0.25">
      <c r="F179" s="3">
        <v>-4</v>
      </c>
      <c r="G179">
        <f t="shared" si="14"/>
        <v>39.757664487315004</v>
      </c>
      <c r="H179">
        <f t="shared" si="15"/>
        <v>39.901831431078996</v>
      </c>
      <c r="I179">
        <f t="shared" si="18"/>
        <v>23.715186755940348</v>
      </c>
      <c r="J179">
        <f t="shared" si="19"/>
        <v>23.921674532695281</v>
      </c>
      <c r="K179">
        <f t="shared" si="16"/>
        <v>-0.50852980238752044</v>
      </c>
      <c r="L179">
        <f t="shared" si="21"/>
        <v>1.4803846295136092E-3</v>
      </c>
      <c r="M179">
        <f t="shared" si="22"/>
        <v>8.5557990132989481E-4</v>
      </c>
      <c r="N179" s="19">
        <f t="shared" si="23"/>
        <v>1.1846083849681155</v>
      </c>
      <c r="O179" s="19">
        <f t="shared" si="24"/>
        <v>0</v>
      </c>
      <c r="P179">
        <f t="shared" si="17"/>
        <v>590.17251161977265</v>
      </c>
      <c r="Q179">
        <f t="shared" si="20"/>
        <v>641.09785729498867</v>
      </c>
    </row>
    <row r="180" spans="6:17" x14ac:dyDescent="0.25">
      <c r="F180" s="3">
        <v>-3</v>
      </c>
      <c r="G180">
        <f t="shared" si="14"/>
        <v>39.545083297945304</v>
      </c>
      <c r="H180">
        <f t="shared" si="15"/>
        <v>39.626231068028808</v>
      </c>
      <c r="I180">
        <f t="shared" si="18"/>
        <v>23.88350900384529</v>
      </c>
      <c r="J180">
        <f t="shared" si="19"/>
        <v>24.288785414689141</v>
      </c>
      <c r="K180">
        <f t="shared" si="16"/>
        <v>-0.36892233548934406</v>
      </c>
      <c r="L180">
        <f t="shared" si="21"/>
        <v>2.8893363285305007E-3</v>
      </c>
      <c r="M180">
        <f t="shared" si="22"/>
        <v>1.4089516990168915E-3</v>
      </c>
      <c r="N180" s="19">
        <f t="shared" si="23"/>
        <v>1.9507891595818672</v>
      </c>
      <c r="O180" s="19">
        <f t="shared" si="24"/>
        <v>0</v>
      </c>
      <c r="P180">
        <f t="shared" si="17"/>
        <v>596.02548331017067</v>
      </c>
      <c r="Q180">
        <f t="shared" si="20"/>
        <v>642.19591838303722</v>
      </c>
    </row>
    <row r="181" spans="6:17" x14ac:dyDescent="0.25">
      <c r="F181" s="3">
        <v>-2</v>
      </c>
      <c r="G181">
        <f t="shared" si="14"/>
        <v>39.393193308721621</v>
      </c>
      <c r="H181">
        <f t="shared" si="15"/>
        <v>39.42927609023662</v>
      </c>
      <c r="I181">
        <f t="shared" si="18"/>
        <v>24.005067041401421</v>
      </c>
      <c r="J181">
        <f t="shared" si="19"/>
        <v>24.707388962153544</v>
      </c>
      <c r="K181">
        <f t="shared" si="16"/>
        <v>-0.22521405038734996</v>
      </c>
      <c r="L181">
        <f t="shared" si="21"/>
        <v>4.9875208073176802E-3</v>
      </c>
      <c r="M181">
        <f t="shared" si="22"/>
        <v>2.0981844787871795E-3</v>
      </c>
      <c r="N181" s="19">
        <f t="shared" si="23"/>
        <v>2.9050786757821205</v>
      </c>
      <c r="O181" s="19">
        <f t="shared" si="24"/>
        <v>0</v>
      </c>
      <c r="P181">
        <f t="shared" si="17"/>
        <v>603.96889884711015</v>
      </c>
      <c r="Q181">
        <f t="shared" si="20"/>
        <v>642.98526769363912</v>
      </c>
    </row>
    <row r="182" spans="6:17" x14ac:dyDescent="0.25">
      <c r="F182" s="3">
        <v>-1</v>
      </c>
      <c r="G182">
        <f t="shared" si="14"/>
        <v>39.302040799351921</v>
      </c>
      <c r="H182">
        <f t="shared" si="15"/>
        <v>39.311064061236216</v>
      </c>
      <c r="I182">
        <f t="shared" si="18"/>
        <v>24.07854003509625</v>
      </c>
      <c r="J182">
        <f t="shared" si="19"/>
        <v>25.194605921245213</v>
      </c>
      <c r="K182">
        <f t="shared" si="16"/>
        <v>-7.6559494107762194E-2</v>
      </c>
      <c r="L182">
        <f t="shared" si="21"/>
        <v>7.9083777417021661E-3</v>
      </c>
      <c r="M182">
        <f t="shared" si="22"/>
        <v>2.9208569343844859E-3</v>
      </c>
      <c r="N182" s="19">
        <f t="shared" si="23"/>
        <v>4.0441244708832764</v>
      </c>
      <c r="O182" s="19">
        <f t="shared" si="24"/>
        <v>0</v>
      </c>
      <c r="P182">
        <f t="shared" si="17"/>
        <v>614.4537623793733</v>
      </c>
      <c r="Q182">
        <f t="shared" si="20"/>
        <v>643.46090386356582</v>
      </c>
    </row>
    <row r="183" spans="6:17" x14ac:dyDescent="0.25">
      <c r="F183" s="3">
        <v>0</v>
      </c>
      <c r="G183">
        <f t="shared" si="14"/>
        <v>39.271653543307089</v>
      </c>
      <c r="H183">
        <f t="shared" si="15"/>
        <v>39.271653543307174</v>
      </c>
      <c r="I183">
        <f t="shared" si="18"/>
        <v>24.10312144057642</v>
      </c>
      <c r="J183">
        <f t="shared" si="19"/>
        <v>25.766588160797156</v>
      </c>
      <c r="K183">
        <f t="shared" si="16"/>
        <v>7.8297591184398566E-2</v>
      </c>
      <c r="L183">
        <f t="shared" si="21"/>
        <v>1.178189529999929E-2</v>
      </c>
      <c r="M183">
        <f t="shared" si="22"/>
        <v>3.8735175582971237E-3</v>
      </c>
      <c r="N183" s="19">
        <f t="shared" si="23"/>
        <v>5.3631476987100468</v>
      </c>
      <c r="O183" s="19">
        <f t="shared" si="24"/>
        <v>0</v>
      </c>
      <c r="P183">
        <f t="shared" si="17"/>
        <v>627.91757610490288</v>
      </c>
      <c r="Q183">
        <f t="shared" si="20"/>
        <v>643.61978889706938</v>
      </c>
    </row>
    <row r="184" spans="6:17" x14ac:dyDescent="0.25">
      <c r="F184" s="3">
        <v>1</v>
      </c>
      <c r="G184">
        <f t="shared" si="14"/>
        <v>39.302040799351921</v>
      </c>
      <c r="H184">
        <f t="shared" si="15"/>
        <v>39.311064061236216</v>
      </c>
      <c r="I184">
        <f t="shared" si="18"/>
        <v>24.07854003509625</v>
      </c>
      <c r="J184">
        <f t="shared" si="19"/>
        <v>26.438056680377702</v>
      </c>
      <c r="K184">
        <f t="shared" si="16"/>
        <v>0.24098952092747628</v>
      </c>
      <c r="L184">
        <f t="shared" si="21"/>
        <v>1.6733414723380968E-2</v>
      </c>
      <c r="M184">
        <f t="shared" si="22"/>
        <v>4.9515194233816784E-3</v>
      </c>
      <c r="N184" s="19">
        <f t="shared" si="23"/>
        <v>6.8557143735530079</v>
      </c>
      <c r="O184" s="19">
        <f t="shared" si="24"/>
        <v>0</v>
      </c>
      <c r="P184">
        <f t="shared" si="17"/>
        <v>644.77942016781958</v>
      </c>
      <c r="Q184">
        <f t="shared" si="20"/>
        <v>643.4609038635657</v>
      </c>
    </row>
    <row r="185" spans="6:17" x14ac:dyDescent="0.25">
      <c r="F185" s="3">
        <v>2</v>
      </c>
      <c r="G185">
        <f t="shared" si="14"/>
        <v>39.393193308721621</v>
      </c>
      <c r="H185">
        <f t="shared" si="15"/>
        <v>39.42927609023662</v>
      </c>
      <c r="I185">
        <f t="shared" si="18"/>
        <v>24.005067041401418</v>
      </c>
      <c r="J185">
        <f t="shared" si="19"/>
        <v>27.221850790478513</v>
      </c>
      <c r="K185">
        <f t="shared" si="16"/>
        <v>0.41347266232144403</v>
      </c>
      <c r="L185">
        <f t="shared" si="21"/>
        <v>2.2882285130061297E-2</v>
      </c>
      <c r="M185">
        <f t="shared" si="22"/>
        <v>6.148870406680329E-3</v>
      </c>
      <c r="N185" s="19">
        <f t="shared" si="23"/>
        <v>8.5135279948882943</v>
      </c>
      <c r="O185" s="19">
        <f t="shared" si="24"/>
        <v>6.0512632817834304E-2</v>
      </c>
      <c r="P185">
        <f t="shared" si="17"/>
        <v>665.4345901013653</v>
      </c>
      <c r="Q185">
        <f t="shared" si="20"/>
        <v>642.985267693639</v>
      </c>
    </row>
    <row r="186" spans="6:17" x14ac:dyDescent="0.25">
      <c r="F186" s="3">
        <v>3</v>
      </c>
      <c r="G186">
        <f t="shared" si="14"/>
        <v>39.545083297945304</v>
      </c>
      <c r="H186">
        <f t="shared" si="15"/>
        <v>39.626231068028808</v>
      </c>
      <c r="I186">
        <f t="shared" si="18"/>
        <v>23.883509003845283</v>
      </c>
      <c r="J186">
        <f t="shared" si="19"/>
        <v>28.128507502461765</v>
      </c>
      <c r="K186">
        <f t="shared" si="16"/>
        <v>0.59795915800678268</v>
      </c>
      <c r="L186">
        <f t="shared" si="21"/>
        <v>3.0340388631558524E-2</v>
      </c>
      <c r="M186">
        <f t="shared" si="22"/>
        <v>7.4581035014972263E-3</v>
      </c>
      <c r="N186" s="19">
        <f t="shared" si="23"/>
        <v>10.326249985654002</v>
      </c>
      <c r="O186" s="19">
        <f t="shared" si="24"/>
        <v>0.42354921084373032</v>
      </c>
      <c r="P186">
        <f t="shared" si="17"/>
        <v>690.24889440578488</v>
      </c>
      <c r="Q186">
        <f t="shared" si="20"/>
        <v>642.19591838303711</v>
      </c>
    </row>
    <row r="187" spans="6:17" x14ac:dyDescent="0.25">
      <c r="F187" s="3">
        <v>4</v>
      </c>
      <c r="G187">
        <f t="shared" si="14"/>
        <v>39.757664487315004</v>
      </c>
      <c r="H187">
        <f t="shared" si="15"/>
        <v>39.901831431078996</v>
      </c>
      <c r="I187">
        <f t="shared" si="18"/>
        <v>23.715186755940341</v>
      </c>
      <c r="J187">
        <f t="shared" si="19"/>
        <v>29.165889415504196</v>
      </c>
      <c r="K187">
        <f t="shared" si="16"/>
        <v>0.79683431648300596</v>
      </c>
      <c r="L187">
        <f t="shared" si="21"/>
        <v>3.9210560847676823E-2</v>
      </c>
      <c r="M187">
        <f t="shared" si="22"/>
        <v>8.8701722161182994E-3</v>
      </c>
      <c r="N187" s="19">
        <f t="shared" si="23"/>
        <v>12.281354864685389</v>
      </c>
      <c r="O187" s="19">
        <f t="shared" si="24"/>
        <v>1.1492876777962773</v>
      </c>
      <c r="P187">
        <f t="shared" si="17"/>
        <v>719.552729740833</v>
      </c>
      <c r="Q187">
        <f t="shared" si="20"/>
        <v>641.09785729498867</v>
      </c>
    </row>
    <row r="188" spans="6:17" x14ac:dyDescent="0.25">
      <c r="F188" s="3">
        <v>5</v>
      </c>
      <c r="G188">
        <f t="shared" si="14"/>
        <v>40.030872104998494</v>
      </c>
      <c r="H188">
        <f t="shared" si="15"/>
        <v>40.25594067500257</v>
      </c>
      <c r="I188">
        <f t="shared" si="18"/>
        <v>23.501901471552941</v>
      </c>
      <c r="J188">
        <f t="shared" si="19"/>
        <v>30.33887757318077</v>
      </c>
      <c r="K188">
        <f t="shared" si="16"/>
        <v>1.0125624715518595</v>
      </c>
      <c r="L188">
        <f t="shared" si="21"/>
        <v>4.9584937093416936E-2</v>
      </c>
      <c r="M188">
        <f t="shared" si="22"/>
        <v>1.0374376245740113E-2</v>
      </c>
      <c r="N188" s="19">
        <f t="shared" si="23"/>
        <v>14.364027334460674</v>
      </c>
      <c r="O188" s="19">
        <f t="shared" si="24"/>
        <v>2.236636439145558</v>
      </c>
      <c r="P188">
        <f t="shared" si="17"/>
        <v>753.63506494080798</v>
      </c>
      <c r="Q188">
        <f t="shared" si="20"/>
        <v>639.69795858971065</v>
      </c>
    </row>
    <row r="189" spans="6:17" x14ac:dyDescent="0.25">
      <c r="F189" s="3">
        <v>6</v>
      </c>
      <c r="G189">
        <f t="shared" si="14"/>
        <v>40.364622906790501</v>
      </c>
      <c r="H189">
        <f t="shared" si="15"/>
        <v>40.688383439131208</v>
      </c>
      <c r="I189">
        <f t="shared" si="18"/>
        <v>23.245889371502916</v>
      </c>
      <c r="J189">
        <f t="shared" si="19"/>
        <v>31.649143008844884</v>
      </c>
      <c r="K189">
        <f t="shared" si="16"/>
        <v>1.2475848308162589</v>
      </c>
      <c r="L189">
        <f t="shared" si="21"/>
        <v>6.1543259688776386E-2</v>
      </c>
      <c r="M189">
        <f t="shared" si="22"/>
        <v>1.195832259535945E-2</v>
      </c>
      <c r="N189" s="19">
        <f t="shared" si="23"/>
        <v>16.557108453105631</v>
      </c>
      <c r="O189" s="19">
        <f t="shared" si="24"/>
        <v>3.683247708506117</v>
      </c>
      <c r="P189">
        <f t="shared" si="17"/>
        <v>792.73747714471403</v>
      </c>
      <c r="Q189">
        <f t="shared" si="20"/>
        <v>638.00484702600613</v>
      </c>
    </row>
    <row r="190" spans="6:17" x14ac:dyDescent="0.25">
      <c r="F190" s="3">
        <v>7</v>
      </c>
      <c r="G190">
        <f t="shared" si="14"/>
        <v>40.758815201497377</v>
      </c>
      <c r="H190">
        <f t="shared" si="15"/>
        <v>41.198945615252555</v>
      </c>
      <c r="I190">
        <f t="shared" si="18"/>
        <v>22.949767123180724</v>
      </c>
      <c r="J190">
        <f t="shared" si="19"/>
        <v>33.095007208311849</v>
      </c>
      <c r="K190">
        <f t="shared" si="16"/>
        <v>1.5042133530748099</v>
      </c>
      <c r="L190">
        <f t="shared" si="21"/>
        <v>7.5151186783795176E-2</v>
      </c>
      <c r="M190">
        <f t="shared" si="22"/>
        <v>1.360792709501879E-2</v>
      </c>
      <c r="N190" s="19">
        <f t="shared" si="23"/>
        <v>18.841097732353681</v>
      </c>
      <c r="O190" s="19">
        <f t="shared" si="24"/>
        <v>5.4850234957723201</v>
      </c>
      <c r="P190">
        <f t="shared" si="17"/>
        <v>837.04839330442292</v>
      </c>
      <c r="Q190">
        <f t="shared" si="20"/>
        <v>636.02874840396441</v>
      </c>
    </row>
    <row r="191" spans="6:17" x14ac:dyDescent="0.25">
      <c r="F191" s="3">
        <v>8</v>
      </c>
      <c r="G191">
        <f t="shared" si="14"/>
        <v>41.213328881946744</v>
      </c>
      <c r="H191">
        <f t="shared" si="15"/>
        <v>41.787374480525614</v>
      </c>
      <c r="I191">
        <f t="shared" si="18"/>
        <v>22.616470294469892</v>
      </c>
      <c r="J191">
        <f t="shared" si="19"/>
        <v>34.67139774515779</v>
      </c>
      <c r="K191">
        <f t="shared" si="16"/>
        <v>1.7845249831646597</v>
      </c>
      <c r="L191">
        <f t="shared" si="21"/>
        <v>9.0458647542719706E-2</v>
      </c>
      <c r="M191">
        <f t="shared" si="22"/>
        <v>1.5307460758924529E-2</v>
      </c>
      <c r="N191" s="19">
        <f t="shared" si="23"/>
        <v>21.194217324888427</v>
      </c>
      <c r="O191" s="19">
        <f t="shared" si="24"/>
        <v>7.6356340802545004</v>
      </c>
      <c r="P191">
        <f t="shared" si="17"/>
        <v>886.69769771684366</v>
      </c>
      <c r="Q191">
        <f t="shared" si="20"/>
        <v>633.78131769746062</v>
      </c>
    </row>
    <row r="192" spans="6:17" x14ac:dyDescent="0.25">
      <c r="F192" s="3">
        <v>9</v>
      </c>
      <c r="G192">
        <f t="shared" si="14"/>
        <v>41.728025461612006</v>
      </c>
      <c r="H192">
        <f t="shared" si="15"/>
        <v>42.45337885457905</v>
      </c>
      <c r="I192">
        <f t="shared" si="18"/>
        <v>22.249187390353942</v>
      </c>
      <c r="J192">
        <f t="shared" si="19"/>
        <v>36.369901167181105</v>
      </c>
      <c r="K192">
        <f t="shared" si="16"/>
        <v>2.0902606169303315</v>
      </c>
      <c r="L192">
        <f t="shared" si="21"/>
        <v>0.10749829222059781</v>
      </c>
      <c r="M192">
        <f t="shared" si="22"/>
        <v>1.7039644677878107E-2</v>
      </c>
      <c r="N192" s="19">
        <f t="shared" si="23"/>
        <v>23.592543409348593</v>
      </c>
      <c r="O192" s="19">
        <f t="shared" si="24"/>
        <v>10.126056613871933</v>
      </c>
      <c r="P192">
        <f t="shared" si="17"/>
        <v>941.75187053756088</v>
      </c>
      <c r="Q192">
        <f t="shared" si="20"/>
        <v>631.27545042843019</v>
      </c>
    </row>
    <row r="193" spans="6:17" x14ac:dyDescent="0.25">
      <c r="F193" s="3">
        <v>10</v>
      </c>
      <c r="G193">
        <f t="shared" si="14"/>
        <v>42.302748116843333</v>
      </c>
      <c r="H193">
        <f t="shared" si="15"/>
        <v>43.196629280800202</v>
      </c>
      <c r="I193">
        <f t="shared" si="18"/>
        <v>21.851292011221442</v>
      </c>
      <c r="J193">
        <f t="shared" si="19"/>
        <v>38.178911106399966</v>
      </c>
      <c r="K193">
        <f t="shared" si="16"/>
        <v>2.4227329746150317</v>
      </c>
      <c r="L193">
        <f t="shared" si="21"/>
        <v>0.12628408831196558</v>
      </c>
      <c r="M193">
        <f t="shared" si="22"/>
        <v>1.8785796091367768E-2</v>
      </c>
      <c r="N193" s="19">
        <f t="shared" si="23"/>
        <v>26.010208437043307</v>
      </c>
      <c r="O193" s="19">
        <f t="shared" si="24"/>
        <v>12.94414321123967</v>
      </c>
      <c r="P193">
        <f t="shared" si="17"/>
        <v>1002.209822972852</v>
      </c>
      <c r="Q193">
        <f t="shared" si="20"/>
        <v>628.52508305180527</v>
      </c>
    </row>
    <row r="194" spans="6:17" x14ac:dyDescent="0.25">
      <c r="F194" s="3">
        <v>11</v>
      </c>
      <c r="G194">
        <f t="shared" si="14"/>
        <v>42.937321734687792</v>
      </c>
      <c r="H194">
        <f t="shared" si="15"/>
        <v>44.016758231818166</v>
      </c>
      <c r="I194">
        <f t="shared" si="18"/>
        <v>21.426275539413805</v>
      </c>
      <c r="J194">
        <f t="shared" si="19"/>
        <v>40.083865792996143</v>
      </c>
      <c r="K194">
        <f t="shared" si="16"/>
        <v>2.782747151677873</v>
      </c>
      <c r="L194">
        <f t="shared" si="21"/>
        <v>0.14681011527720556</v>
      </c>
      <c r="M194">
        <f t="shared" si="22"/>
        <v>2.0526026965239974E-2</v>
      </c>
      <c r="N194" s="19">
        <f t="shared" si="23"/>
        <v>28.419676076202506</v>
      </c>
      <c r="O194" s="19">
        <f t="shared" si="24"/>
        <v>16.074229408367305</v>
      </c>
      <c r="P194">
        <f t="shared" si="17"/>
        <v>1067.9995915051229</v>
      </c>
      <c r="Q194">
        <f t="shared" si="20"/>
        <v>625.54498806169147</v>
      </c>
    </row>
    <row r="195" spans="6:17" x14ac:dyDescent="0.25">
      <c r="F195" s="3">
        <v>12</v>
      </c>
      <c r="G195">
        <f t="shared" si="14"/>
        <v>43.63155296628824</v>
      </c>
      <c r="H195">
        <f t="shared" si="15"/>
        <v>44.913360339189602</v>
      </c>
      <c r="I195">
        <f t="shared" si="18"/>
        <v>20.977682508806197</v>
      </c>
      <c r="J195">
        <f t="shared" si="19"/>
        <v>42.067565869667263</v>
      </c>
      <c r="K195">
        <f t="shared" si="16"/>
        <v>3.1705370284791234</v>
      </c>
      <c r="L195">
        <f t="shared" si="21"/>
        <v>0.169049610098708</v>
      </c>
      <c r="M195">
        <f t="shared" si="22"/>
        <v>2.2239494821502448E-2</v>
      </c>
      <c r="N195" s="19">
        <f t="shared" si="23"/>
        <v>30.792088502846482</v>
      </c>
      <c r="O195" s="19">
        <f t="shared" si="24"/>
        <v>19.496795135602287</v>
      </c>
      <c r="P195">
        <f t="shared" si="17"/>
        <v>1138.9760455850851</v>
      </c>
      <c r="Q195">
        <f t="shared" si="20"/>
        <v>622.35056922480464</v>
      </c>
    </row>
    <row r="196" spans="6:17" x14ac:dyDescent="0.25">
      <c r="F196" s="3">
        <v>13</v>
      </c>
      <c r="G196">
        <f t="shared" ref="G196:G259" si="25">$C$6+((PI()*($C$4/10)^2)/4)*((($C$9/10)+($C$8/10))-(($C$9/10)*COS(RADIANS(F196)))-($C$8/10)*COS((ASIN(RADIANS(($C$9/$C$8)*SIN(RADIANS(F196)))))))</f>
        <v>44.385230285841743</v>
      </c>
      <c r="H196">
        <f t="shared" ref="H196:H259" si="26">$C$6+((PI()*($C$4/10)^2)/4)*(($C$9/10)*(1+($C$8/$C$9)-COS(RADIANS(F196))-SQRT(($C$8/$C$9)^2-SIN(RADIANS(F196))^2)))</f>
        <v>45.885992647288766</v>
      </c>
      <c r="I196">
        <f t="shared" si="18"/>
        <v>20.509050471930866</v>
      </c>
      <c r="J196">
        <f t="shared" si="19"/>
        <v>44.110560760080816</v>
      </c>
      <c r="K196">
        <f t="shared" ref="K196:K259" si="27">(J196*100000)*((G197/1000000)-(G196/1000000))</f>
        <v>3.5857200000403675</v>
      </c>
      <c r="L196">
        <f t="shared" si="21"/>
        <v>0.19295431386211381</v>
      </c>
      <c r="M196">
        <f t="shared" si="22"/>
        <v>2.390470376340581E-2</v>
      </c>
      <c r="N196" s="19">
        <f t="shared" si="23"/>
        <v>33.097683190422018</v>
      </c>
      <c r="O196" s="19">
        <f t="shared" si="24"/>
        <v>23.188191271474285</v>
      </c>
      <c r="P196">
        <f t="shared" ref="P196:P259" si="28">((J196*100000)*(G196/1000000))/(($C$23+$C$21)*$C$36)</f>
        <v>1214.9197502694522</v>
      </c>
      <c r="Q196">
        <f t="shared" si="20"/>
        <v>618.95766183926526</v>
      </c>
    </row>
    <row r="197" spans="6:17" x14ac:dyDescent="0.25">
      <c r="F197" s="3">
        <v>14</v>
      </c>
      <c r="G197">
        <f t="shared" si="25"/>
        <v>45.198124055101047</v>
      </c>
      <c r="H197">
        <f t="shared" si="26"/>
        <v>46.934174891405021</v>
      </c>
      <c r="I197">
        <f t="shared" ref="I197:I260" si="29">I196*(G196/G197)^$C$11</f>
        <v>20.023855784079398</v>
      </c>
      <c r="J197">
        <f t="shared" ref="J197:J260" si="30">((J196*100000)*(G196/G197)^$C$11+(N197*($C$34-1))/(G197/1000000))/100000</f>
        <v>46.191589913469478</v>
      </c>
      <c r="K197">
        <f t="shared" si="27"/>
        <v>4.0272716829964965</v>
      </c>
      <c r="L197">
        <f t="shared" si="21"/>
        <v>0.21845416552599561</v>
      </c>
      <c r="M197">
        <f t="shared" si="22"/>
        <v>2.5499851663881801E-2</v>
      </c>
      <c r="N197" s="19">
        <f t="shared" si="23"/>
        <v>35.306273615735833</v>
      </c>
      <c r="O197" s="19">
        <f t="shared" si="24"/>
        <v>27.120445336035932</v>
      </c>
      <c r="P197">
        <f t="shared" si="28"/>
        <v>1295.5371069345913</v>
      </c>
      <c r="Q197">
        <f t="shared" ref="Q197:Q260" si="31">((G196/G197)^($C$11-1))*Q196</f>
        <v>615.38234225655742</v>
      </c>
    </row>
    <row r="198" spans="6:17" x14ac:dyDescent="0.25">
      <c r="F198" s="3">
        <v>15</v>
      </c>
      <c r="G198">
        <f t="shared" si="25"/>
        <v>46.069986593398767</v>
      </c>
      <c r="H198">
        <f t="shared" si="26"/>
        <v>48.057389800045065</v>
      </c>
      <c r="I198">
        <f t="shared" si="29"/>
        <v>19.525466307123892</v>
      </c>
      <c r="J198">
        <f t="shared" si="30"/>
        <v>48.288064038609591</v>
      </c>
      <c r="K198">
        <f t="shared" si="27"/>
        <v>4.4935214171289974</v>
      </c>
      <c r="L198">
        <f t="shared" si="21"/>
        <v>0.24545738293452046</v>
      </c>
      <c r="M198">
        <f t="shared" si="22"/>
        <v>2.7003217408524849E-2</v>
      </c>
      <c r="N198" s="19">
        <f t="shared" si="23"/>
        <v>37.387785423119105</v>
      </c>
      <c r="O198" s="19">
        <f t="shared" si="24"/>
        <v>31.261159859254033</v>
      </c>
      <c r="P198">
        <f t="shared" si="28"/>
        <v>1380.4618712421352</v>
      </c>
      <c r="Q198">
        <f t="shared" si="31"/>
        <v>611.64075014621437</v>
      </c>
    </row>
    <row r="199" spans="6:17" x14ac:dyDescent="0.25">
      <c r="F199" s="3">
        <v>16</v>
      </c>
      <c r="G199">
        <f t="shared" si="25"/>
        <v>47.000552253172607</v>
      </c>
      <c r="H199">
        <f t="shared" si="26"/>
        <v>49.255083421436893</v>
      </c>
      <c r="I199">
        <f t="shared" si="29"/>
        <v>19.017101627077594</v>
      </c>
      <c r="J199">
        <f t="shared" si="30"/>
        <v>50.376570918253577</v>
      </c>
      <c r="K199">
        <f t="shared" si="27"/>
        <v>4.9821685472765518</v>
      </c>
      <c r="L199">
        <f t="shared" si="21"/>
        <v>0.27385096292630917</v>
      </c>
      <c r="M199">
        <f t="shared" si="22"/>
        <v>2.8393579991788709E-2</v>
      </c>
      <c r="N199" s="19">
        <f t="shared" si="23"/>
        <v>39.312836691528034</v>
      </c>
      <c r="O199" s="19">
        <f t="shared" si="24"/>
        <v>35.573516342127895</v>
      </c>
      <c r="P199">
        <f t="shared" si="28"/>
        <v>1469.2581179681993</v>
      </c>
      <c r="Q199">
        <f t="shared" si="31"/>
        <v>607.74892617931471</v>
      </c>
    </row>
    <row r="200" spans="6:17" x14ac:dyDescent="0.25">
      <c r="F200" s="3">
        <v>17</v>
      </c>
      <c r="G200">
        <f t="shared" si="25"/>
        <v>47.989537500969874</v>
      </c>
      <c r="H200">
        <f t="shared" si="26"/>
        <v>50.526665474223599</v>
      </c>
      <c r="I200">
        <f t="shared" si="29"/>
        <v>18.501801002693444</v>
      </c>
      <c r="J200">
        <f t="shared" si="30"/>
        <v>52.433390488646673</v>
      </c>
      <c r="K200">
        <f t="shared" si="27"/>
        <v>5.4903186851381989</v>
      </c>
      <c r="L200">
        <f t="shared" si="21"/>
        <v>0.30350162218320376</v>
      </c>
      <c r="M200">
        <f t="shared" si="22"/>
        <v>2.9650659256894585E-2</v>
      </c>
      <c r="N200" s="19">
        <f t="shared" si="23"/>
        <v>41.053348168830482</v>
      </c>
      <c r="O200" s="19">
        <f t="shared" si="24"/>
        <v>40.016396447583354</v>
      </c>
      <c r="P200">
        <f t="shared" si="28"/>
        <v>1561.4246873951115</v>
      </c>
      <c r="Q200">
        <f t="shared" si="31"/>
        <v>603.72266700561704</v>
      </c>
    </row>
    <row r="201" spans="6:17" x14ac:dyDescent="0.25">
      <c r="F201" s="3">
        <v>18</v>
      </c>
      <c r="G201">
        <f t="shared" si="25"/>
        <v>49.036641003904137</v>
      </c>
      <c r="H201">
        <f t="shared" si="26"/>
        <v>51.87150972233195</v>
      </c>
      <c r="I201">
        <f t="shared" si="29"/>
        <v>17.982398935044884</v>
      </c>
      <c r="J201">
        <f t="shared" si="30"/>
        <v>54.43500448639972</v>
      </c>
      <c r="K201">
        <f t="shared" si="27"/>
        <v>6.0145384391534424</v>
      </c>
      <c r="L201">
        <f t="shared" si="21"/>
        <v>0.334257188439262</v>
      </c>
      <c r="M201">
        <f t="shared" si="22"/>
        <v>3.0755566256058242E-2</v>
      </c>
      <c r="N201" s="19">
        <f t="shared" si="23"/>
        <v>42.58316682607655</v>
      </c>
      <c r="O201" s="19">
        <f t="shared" si="24"/>
        <v>44.544630065988201</v>
      </c>
      <c r="P201">
        <f t="shared" si="28"/>
        <v>1656.4011082779971</v>
      </c>
      <c r="Q201">
        <f t="shared" si="31"/>
        <v>599.57739863963025</v>
      </c>
    </row>
    <row r="202" spans="6:17" x14ac:dyDescent="0.25">
      <c r="F202" s="3">
        <v>19</v>
      </c>
      <c r="G202">
        <f t="shared" si="25"/>
        <v>50.141543721539833</v>
      </c>
      <c r="H202">
        <f t="shared" si="26"/>
        <v>53.28895437399467</v>
      </c>
      <c r="I202">
        <f t="shared" si="29"/>
        <v>17.461507980577505</v>
      </c>
      <c r="J202">
        <f t="shared" si="30"/>
        <v>56.358587006894552</v>
      </c>
      <c r="K202">
        <f t="shared" si="27"/>
        <v>6.5509264858887102</v>
      </c>
      <c r="L202">
        <f t="shared" si="21"/>
        <v>0.36594843814193245</v>
      </c>
      <c r="M202">
        <f t="shared" si="22"/>
        <v>3.1691249702670454E-2</v>
      </c>
      <c r="N202" s="19">
        <f t="shared" si="23"/>
        <v>43.878684000813585</v>
      </c>
      <c r="O202" s="19">
        <f t="shared" si="24"/>
        <v>49.109377173307891</v>
      </c>
      <c r="P202">
        <f t="shared" si="28"/>
        <v>1753.5749488555871</v>
      </c>
      <c r="Q202">
        <f t="shared" si="31"/>
        <v>595.32806868317107</v>
      </c>
    </row>
    <row r="203" spans="6:17" x14ac:dyDescent="0.25">
      <c r="F203" s="3">
        <v>20</v>
      </c>
      <c r="G203">
        <f t="shared" si="25"/>
        <v>51.303909003176031</v>
      </c>
      <c r="H203">
        <f t="shared" si="26"/>
        <v>54.778302504894206</v>
      </c>
      <c r="I203">
        <f t="shared" si="29"/>
        <v>16.941508226820851</v>
      </c>
      <c r="J203">
        <f t="shared" si="30"/>
        <v>58.182463686708559</v>
      </c>
      <c r="K203">
        <f t="shared" si="27"/>
        <v>7.0951983529540108</v>
      </c>
      <c r="L203">
        <f t="shared" si="21"/>
        <v>0.39839136204585479</v>
      </c>
      <c r="M203">
        <f t="shared" si="22"/>
        <v>3.2442923903922338E-2</v>
      </c>
      <c r="N203" s="19">
        <f t="shared" si="23"/>
        <v>44.919427898821375</v>
      </c>
      <c r="O203" s="19">
        <f t="shared" si="24"/>
        <v>53.658646948087117</v>
      </c>
      <c r="P203">
        <f t="shared" si="28"/>
        <v>1852.2905012442036</v>
      </c>
      <c r="Q203">
        <f t="shared" si="31"/>
        <v>590.98905721644985</v>
      </c>
    </row>
    <row r="204" spans="6:17" x14ac:dyDescent="0.25">
      <c r="F204" s="3">
        <v>21</v>
      </c>
      <c r="G204">
        <f t="shared" si="25"/>
        <v>52.523382690498565</v>
      </c>
      <c r="H204">
        <f t="shared" si="26"/>
        <v>56.338822505389444</v>
      </c>
      <c r="I204">
        <f t="shared" si="29"/>
        <v>16.424542709780674</v>
      </c>
      <c r="J204">
        <f t="shared" si="30"/>
        <v>59.886528828144669</v>
      </c>
      <c r="K204">
        <f t="shared" si="27"/>
        <v>7.6427818999373329</v>
      </c>
      <c r="L204">
        <f t="shared" si="21"/>
        <v>0.43138982505074419</v>
      </c>
      <c r="M204">
        <f t="shared" si="22"/>
        <v>3.29984630048894E-2</v>
      </c>
      <c r="N204" s="19">
        <f t="shared" si="23"/>
        <v>45.688609451777786</v>
      </c>
      <c r="O204" s="19">
        <f t="shared" si="24"/>
        <v>58.137953484699622</v>
      </c>
      <c r="P204">
        <f t="shared" si="28"/>
        <v>1951.8586574370379</v>
      </c>
      <c r="Q204">
        <f t="shared" si="31"/>
        <v>586.57410569761998</v>
      </c>
    </row>
    <row r="205" spans="6:17" x14ac:dyDescent="0.25">
      <c r="F205" s="3">
        <v>22</v>
      </c>
      <c r="G205">
        <f t="shared" si="25"/>
        <v>53.799593225570597</v>
      </c>
      <c r="H205">
        <f t="shared" si="26"/>
        <v>57.969748551774941</v>
      </c>
      <c r="I205">
        <f t="shared" si="29"/>
        <v>15.912517969977239</v>
      </c>
      <c r="J205">
        <f t="shared" si="30"/>
        <v>61.452611550169578</v>
      </c>
      <c r="K205">
        <f t="shared" si="27"/>
        <v>8.1889202237840308</v>
      </c>
      <c r="L205">
        <f t="shared" si="21"/>
        <v>0.46473857148100972</v>
      </c>
      <c r="M205">
        <f t="shared" si="22"/>
        <v>3.334874643026553E-2</v>
      </c>
      <c r="N205" s="19">
        <f t="shared" si="23"/>
        <v>46.173600604761781</v>
      </c>
      <c r="O205" s="19">
        <f t="shared" si="24"/>
        <v>62.491102725890123</v>
      </c>
      <c r="P205">
        <f t="shared" si="28"/>
        <v>2051.5677889132471</v>
      </c>
      <c r="Q205">
        <f t="shared" si="31"/>
        <v>582.09626282524209</v>
      </c>
    </row>
    <row r="206" spans="6:17" x14ac:dyDescent="0.25">
      <c r="F206" s="3">
        <v>23</v>
      </c>
      <c r="G206">
        <f t="shared" si="25"/>
        <v>55.132151764128174</v>
      </c>
      <c r="H206">
        <f t="shared" si="26"/>
        <v>59.670281101512444</v>
      </c>
      <c r="I206">
        <f t="shared" si="29"/>
        <v>15.407108912473465</v>
      </c>
      <c r="J206">
        <f t="shared" si="30"/>
        <v>62.864783913508404</v>
      </c>
      <c r="K206">
        <f t="shared" si="27"/>
        <v>8.7287785783295124</v>
      </c>
      <c r="L206">
        <f t="shared" si="21"/>
        <v>0.49822651262098794</v>
      </c>
      <c r="M206">
        <f t="shared" si="22"/>
        <v>3.3487941139978217E-2</v>
      </c>
      <c r="N206" s="19">
        <f t="shared" si="23"/>
        <v>46.366325118290618</v>
      </c>
      <c r="O206" s="19">
        <f t="shared" si="24"/>
        <v>66.661100074455092</v>
      </c>
      <c r="P206">
        <f t="shared" si="28"/>
        <v>2150.6953986364038</v>
      </c>
      <c r="Q206">
        <f t="shared" si="31"/>
        <v>577.56784603599851</v>
      </c>
    </row>
    <row r="207" spans="6:17" x14ac:dyDescent="0.25">
      <c r="F207" s="3">
        <v>24</v>
      </c>
      <c r="G207">
        <f t="shared" si="25"/>
        <v>56.520652294144931</v>
      </c>
      <c r="H207">
        <f t="shared" si="26"/>
        <v>61.439587412356929</v>
      </c>
      <c r="I207">
        <f t="shared" si="29"/>
        <v>14.909767145916732</v>
      </c>
      <c r="J207">
        <f t="shared" si="30"/>
        <v>64.109605876946816</v>
      </c>
      <c r="K207">
        <f t="shared" si="27"/>
        <v>9.2575518810983422</v>
      </c>
      <c r="L207">
        <f t="shared" si="21"/>
        <v>0.53164022037124592</v>
      </c>
      <c r="M207">
        <f t="shared" si="22"/>
        <v>3.3413707750257982E-2</v>
      </c>
      <c r="N207" s="19">
        <f t="shared" si="23"/>
        <v>46.263543956916322</v>
      </c>
      <c r="O207" s="19">
        <f t="shared" si="24"/>
        <v>70.591162714548986</v>
      </c>
      <c r="P207">
        <f t="shared" si="28"/>
        <v>2248.5202761870305</v>
      </c>
      <c r="Q207">
        <f t="shared" si="31"/>
        <v>573.00041712315522</v>
      </c>
    </row>
    <row r="208" spans="6:17" x14ac:dyDescent="0.25">
      <c r="F208" s="3">
        <v>25</v>
      </c>
      <c r="G208">
        <f t="shared" si="25"/>
        <v>57.9646717596315</v>
      </c>
      <c r="H208">
        <f t="shared" si="26"/>
        <v>63.276802085290868</v>
      </c>
      <c r="I208">
        <f t="shared" si="29"/>
        <v>14.421732017060966</v>
      </c>
      <c r="J208">
        <f t="shared" si="30"/>
        <v>65.176303855170985</v>
      </c>
      <c r="K208">
        <f t="shared" si="27"/>
        <v>9.7705694782468875</v>
      </c>
      <c r="L208">
        <f t="shared" si="21"/>
        <v>0.56476754007626484</v>
      </c>
      <c r="M208">
        <f t="shared" si="22"/>
        <v>3.3127319705018921E-2</v>
      </c>
      <c r="N208" s="19">
        <f t="shared" si="23"/>
        <v>45.867020290082301</v>
      </c>
      <c r="O208" s="19">
        <f t="shared" si="24"/>
        <v>74.225815202900804</v>
      </c>
      <c r="P208">
        <f t="shared" si="28"/>
        <v>2344.3348561066759</v>
      </c>
      <c r="Q208">
        <f t="shared" si="31"/>
        <v>568.40477035842116</v>
      </c>
    </row>
    <row r="209" spans="6:17" x14ac:dyDescent="0.25">
      <c r="F209" s="3">
        <v>26</v>
      </c>
      <c r="G209">
        <f t="shared" si="25"/>
        <v>59.463770189631177</v>
      </c>
      <c r="H209">
        <f t="shared" si="26"/>
        <v>65.181027631159211</v>
      </c>
      <c r="I209">
        <f t="shared" si="29"/>
        <v>13.944043621284418</v>
      </c>
      <c r="J209">
        <f t="shared" si="30"/>
        <v>66.056881530291136</v>
      </c>
      <c r="K209">
        <f t="shared" si="27"/>
        <v>10.263394042863936</v>
      </c>
      <c r="L209">
        <f t="shared" si="21"/>
        <v>0.5974012275409758</v>
      </c>
      <c r="M209">
        <f t="shared" si="22"/>
        <v>3.2633687464710959E-2</v>
      </c>
      <c r="N209" s="19">
        <f t="shared" si="23"/>
        <v>45.183552983229404</v>
      </c>
      <c r="O209" s="19">
        <f t="shared" si="24"/>
        <v>77.512041640501522</v>
      </c>
      <c r="P209">
        <f t="shared" si="28"/>
        <v>2437.4574582492833</v>
      </c>
      <c r="Q209">
        <f t="shared" si="31"/>
        <v>563.79093146802393</v>
      </c>
    </row>
    <row r="210" spans="6:17" x14ac:dyDescent="0.25">
      <c r="F210" s="3">
        <v>27</v>
      </c>
      <c r="G210">
        <f t="shared" si="25"/>
        <v>61.017490832371109</v>
      </c>
      <c r="H210">
        <f t="shared" si="26"/>
        <v>67.15133506088263</v>
      </c>
      <c r="I210">
        <f t="shared" si="29"/>
        <v>13.477557148029691</v>
      </c>
      <c r="J210">
        <f t="shared" si="30"/>
        <v>66.746163387573148</v>
      </c>
      <c r="K210">
        <f t="shared" si="27"/>
        <v>10.731911782713599</v>
      </c>
      <c r="L210">
        <f t="shared" si="21"/>
        <v>0.62934251056022061</v>
      </c>
      <c r="M210">
        <f t="shared" si="22"/>
        <v>3.1941283019244815E-2</v>
      </c>
      <c r="N210" s="19">
        <f t="shared" si="23"/>
        <v>44.224872080822223</v>
      </c>
      <c r="O210" s="19">
        <f t="shared" si="24"/>
        <v>80.400462993498607</v>
      </c>
      <c r="P210">
        <f t="shared" si="28"/>
        <v>2527.2440787547457</v>
      </c>
      <c r="Q210">
        <f t="shared" si="31"/>
        <v>559.16816583941204</v>
      </c>
    </row>
    <row r="211" spans="6:17" x14ac:dyDescent="0.25">
      <c r="F211" s="3">
        <v>28</v>
      </c>
      <c r="G211">
        <f t="shared" si="25"/>
        <v>62.625360294529841</v>
      </c>
      <c r="H211">
        <f t="shared" si="26"/>
        <v>69.186764499106587</v>
      </c>
      <c r="I211">
        <f t="shared" si="29"/>
        <v>13.022958005861446</v>
      </c>
      <c r="J211">
        <f t="shared" si="30"/>
        <v>67.24177317002642</v>
      </c>
      <c r="K211">
        <f t="shared" si="27"/>
        <v>11.172411518637901</v>
      </c>
      <c r="L211">
        <f t="shared" si="21"/>
        <v>0.66040447435506089</v>
      </c>
      <c r="M211">
        <f t="shared" si="22"/>
        <v>3.1061963794840275E-2</v>
      </c>
      <c r="N211" s="19">
        <f t="shared" si="23"/>
        <v>43.007394993440705</v>
      </c>
      <c r="O211" s="19">
        <f t="shared" si="24"/>
        <v>82.84650419776861</v>
      </c>
      <c r="P211">
        <f t="shared" si="28"/>
        <v>2613.0994024533038</v>
      </c>
      <c r="Q211">
        <f t="shared" si="31"/>
        <v>554.54499440482687</v>
      </c>
    </row>
    <row r="212" spans="6:17" x14ac:dyDescent="0.25">
      <c r="F212" s="3">
        <v>29</v>
      </c>
      <c r="G212">
        <f t="shared" si="25"/>
        <v>64.286888685577395</v>
      </c>
      <c r="H212">
        <f t="shared" si="26"/>
        <v>71.286325821122801</v>
      </c>
      <c r="I212">
        <f t="shared" si="29"/>
        <v>12.580777259328251</v>
      </c>
      <c r="J212">
        <f t="shared" si="30"/>
        <v>67.544051045303647</v>
      </c>
      <c r="K212">
        <f t="shared" si="27"/>
        <v>11.58165064998065</v>
      </c>
      <c r="L212">
        <f t="shared" si="21"/>
        <v>0.69041517339710445</v>
      </c>
      <c r="M212">
        <f t="shared" si="22"/>
        <v>3.0010699042043565E-2</v>
      </c>
      <c r="N212" s="19">
        <f t="shared" si="23"/>
        <v>41.551847663438345</v>
      </c>
      <c r="O212" s="19">
        <f t="shared" si="24"/>
        <v>84.811512850113459</v>
      </c>
      <c r="P212">
        <f t="shared" si="28"/>
        <v>2694.48672279017</v>
      </c>
      <c r="Q212">
        <f t="shared" si="31"/>
        <v>549.92921574991931</v>
      </c>
    </row>
    <row r="213" spans="6:17" x14ac:dyDescent="0.25">
      <c r="F213" s="3">
        <v>30</v>
      </c>
      <c r="G213">
        <f t="shared" si="25"/>
        <v>66.001569767144815</v>
      </c>
      <c r="H213">
        <f t="shared" si="26"/>
        <v>73.448999312877589</v>
      </c>
      <c r="I213">
        <f t="shared" si="29"/>
        <v>12.151406994740512</v>
      </c>
      <c r="J213">
        <f t="shared" si="30"/>
        <v>67.655914720058661</v>
      </c>
      <c r="K213">
        <f t="shared" si="27"/>
        <v>11.956906531845513</v>
      </c>
      <c r="L213">
        <f t="shared" si="21"/>
        <v>0.71922037926244531</v>
      </c>
      <c r="M213">
        <f t="shared" si="22"/>
        <v>2.8805205865340855E-2</v>
      </c>
      <c r="N213" s="19">
        <f t="shared" si="23"/>
        <v>39.882760623263401</v>
      </c>
      <c r="O213" s="19">
        <f t="shared" si="24"/>
        <v>86.263789831680825</v>
      </c>
      <c r="P213">
        <f t="shared" si="28"/>
        <v>2770.9364837835146</v>
      </c>
      <c r="Q213">
        <f t="shared" si="31"/>
        <v>545.32793311886905</v>
      </c>
    </row>
    <row r="214" spans="6:17" x14ac:dyDescent="0.25">
      <c r="F214" s="3">
        <v>31</v>
      </c>
      <c r="G214">
        <f t="shared" si="25"/>
        <v>67.768881107375734</v>
      </c>
      <c r="H214">
        <f t="shared" si="26"/>
        <v>75.673736353856583</v>
      </c>
      <c r="I214">
        <f t="shared" si="29"/>
        <v>11.735115311302257</v>
      </c>
      <c r="J214">
        <f t="shared" si="30"/>
        <v>67.582670989581146</v>
      </c>
      <c r="K214">
        <f t="shared" si="27"/>
        <v>12.296012332406981</v>
      </c>
      <c r="L214">
        <f t="shared" si="21"/>
        <v>0.74668588523060953</v>
      </c>
      <c r="M214">
        <f t="shared" si="22"/>
        <v>2.7465505968164217E-2</v>
      </c>
      <c r="N214" s="19">
        <f t="shared" si="23"/>
        <v>38.027855278865367</v>
      </c>
      <c r="O214" s="19">
        <f t="shared" si="24"/>
        <v>87.179492353452531</v>
      </c>
      <c r="P214">
        <f t="shared" si="28"/>
        <v>2842.0531994414546</v>
      </c>
      <c r="Q214">
        <f t="shared" si="31"/>
        <v>540.74758512302083</v>
      </c>
    </row>
    <row r="215" spans="6:17" x14ac:dyDescent="0.25">
      <c r="F215" s="3">
        <v>32</v>
      </c>
      <c r="G215">
        <f t="shared" si="25"/>
        <v>69.588284240214705</v>
      </c>
      <c r="H215">
        <f t="shared" si="26"/>
        <v>77.959460122610523</v>
      </c>
      <c r="I215">
        <f t="shared" si="29"/>
        <v>11.33206070580289</v>
      </c>
      <c r="J215">
        <f t="shared" si="30"/>
        <v>67.331785243459109</v>
      </c>
      <c r="K215">
        <f t="shared" si="27"/>
        <v>12.597376996661046</v>
      </c>
      <c r="L215">
        <f t="shared" si="21"/>
        <v>0.77269930295116862</v>
      </c>
      <c r="M215">
        <f t="shared" si="22"/>
        <v>2.6013417720559096E-2</v>
      </c>
      <c r="N215" s="19">
        <f t="shared" si="23"/>
        <v>36.017340642940759</v>
      </c>
      <c r="O215" s="19">
        <f t="shared" si="24"/>
        <v>87.543371822098038</v>
      </c>
      <c r="P215">
        <f t="shared" si="28"/>
        <v>2907.5205580886309</v>
      </c>
      <c r="Q215">
        <f t="shared" si="31"/>
        <v>536.19397910044665</v>
      </c>
    </row>
    <row r="216" spans="6:17" x14ac:dyDescent="0.25">
      <c r="F216" s="3">
        <v>33</v>
      </c>
      <c r="G216">
        <f t="shared" si="25"/>
        <v>71.459224829582908</v>
      </c>
      <c r="H216">
        <f t="shared" si="26"/>
        <v>80.305066324657588</v>
      </c>
      <c r="I216">
        <f t="shared" si="29"/>
        <v>10.942305682225539</v>
      </c>
      <c r="J216">
        <f t="shared" si="30"/>
        <v>66.912617233680294</v>
      </c>
      <c r="K216">
        <f t="shared" si="27"/>
        <v>12.859989495164852</v>
      </c>
      <c r="L216">
        <f t="shared" si="21"/>
        <v>0.79717130405216252</v>
      </c>
      <c r="M216">
        <f t="shared" si="22"/>
        <v>2.4472001100993901E-2</v>
      </c>
      <c r="N216" s="19">
        <f t="shared" si="23"/>
        <v>33.883144819233493</v>
      </c>
      <c r="O216" s="19">
        <f t="shared" si="24"/>
        <v>87.349312676726001</v>
      </c>
      <c r="P216">
        <f t="shared" si="28"/>
        <v>2967.1045801325331</v>
      </c>
      <c r="Q216">
        <f t="shared" si="31"/>
        <v>531.67232621330504</v>
      </c>
    </row>
    <row r="217" spans="6:17" x14ac:dyDescent="0.25">
      <c r="F217" s="3">
        <v>34</v>
      </c>
      <c r="G217">
        <f t="shared" si="25"/>
        <v>73.381132838389931</v>
      </c>
      <c r="H217">
        <f t="shared" si="26"/>
        <v>82.709423942470437</v>
      </c>
      <c r="I217">
        <f t="shared" si="29"/>
        <v>10.565829471794006</v>
      </c>
      <c r="J217">
        <f t="shared" si="30"/>
        <v>66.33613192777706</v>
      </c>
      <c r="K217">
        <f t="shared" si="27"/>
        <v>13.083408061429644</v>
      </c>
      <c r="L217">
        <f t="shared" si="21"/>
        <v>0.82003627928688771</v>
      </c>
      <c r="M217">
        <f t="shared" si="22"/>
        <v>2.2864975234725193E-2</v>
      </c>
      <c r="N217" s="19">
        <f t="shared" si="23"/>
        <v>31.65810854490833</v>
      </c>
      <c r="O217" s="19">
        <f t="shared" si="24"/>
        <v>86.60064392384659</v>
      </c>
      <c r="P217">
        <f t="shared" si="28"/>
        <v>3020.6547652836707</v>
      </c>
      <c r="Q217">
        <f t="shared" si="31"/>
        <v>527.18727750404469</v>
      </c>
    </row>
    <row r="218" spans="6:17" x14ac:dyDescent="0.25">
      <c r="F218" s="3">
        <v>35</v>
      </c>
      <c r="G218">
        <f t="shared" si="25"/>
        <v>75.353422702332267</v>
      </c>
      <c r="H218">
        <f t="shared" si="26"/>
        <v>85.171376007222563</v>
      </c>
      <c r="I218">
        <f t="shared" si="29"/>
        <v>10.202539794313136</v>
      </c>
      <c r="J218">
        <f t="shared" si="30"/>
        <v>65.614594501742374</v>
      </c>
      <c r="K218">
        <f t="shared" si="27"/>
        <v>13.267735599542162</v>
      </c>
      <c r="L218">
        <f t="shared" si="21"/>
        <v>0.84125240879159469</v>
      </c>
      <c r="M218">
        <f t="shared" si="22"/>
        <v>2.1216129504706971E-2</v>
      </c>
      <c r="N218" s="19">
        <f t="shared" si="23"/>
        <v>29.375169833675884</v>
      </c>
      <c r="O218" s="19">
        <f t="shared" si="24"/>
        <v>85.310202371288256</v>
      </c>
      <c r="P218">
        <f t="shared" si="28"/>
        <v>3068.1032360267486</v>
      </c>
      <c r="Q218">
        <f t="shared" si="31"/>
        <v>522.74296025733258</v>
      </c>
    </row>
    <row r="219" spans="6:17" x14ac:dyDescent="0.25">
      <c r="F219" s="3">
        <v>36</v>
      </c>
      <c r="G219">
        <f t="shared" si="25"/>
        <v>77.375493508422494</v>
      </c>
      <c r="H219">
        <f t="shared" si="26"/>
        <v>87.689740391937249</v>
      </c>
      <c r="I219">
        <f t="shared" si="29"/>
        <v>9.8522836286735362</v>
      </c>
      <c r="J219">
        <f t="shared" si="30"/>
        <v>64.761258470396683</v>
      </c>
      <c r="K219">
        <f t="shared" si="27"/>
        <v>13.413582856341339</v>
      </c>
      <c r="L219">
        <f t="shared" si="21"/>
        <v>0.86080115824636994</v>
      </c>
      <c r="M219">
        <f t="shared" si="22"/>
        <v>1.9548749454775249E-2</v>
      </c>
      <c r="N219" s="19">
        <f t="shared" si="23"/>
        <v>27.066569099825681</v>
      </c>
      <c r="O219" s="19">
        <f t="shared" si="24"/>
        <v>83.500135291698442</v>
      </c>
      <c r="P219">
        <f t="shared" si="28"/>
        <v>3109.461954838835</v>
      </c>
      <c r="Q219">
        <f t="shared" si="31"/>
        <v>518.3430141301418</v>
      </c>
    </row>
    <row r="220" spans="6:17" x14ac:dyDescent="0.25">
      <c r="F220" s="3">
        <v>37</v>
      </c>
      <c r="G220">
        <f t="shared" si="25"/>
        <v>79.446729178197643</v>
      </c>
      <c r="H220">
        <f t="shared" si="26"/>
        <v>90.26331062564816</v>
      </c>
      <c r="I220">
        <f t="shared" si="29"/>
        <v>9.5148569898283366</v>
      </c>
      <c r="J220">
        <f t="shared" si="30"/>
        <v>63.790055612402831</v>
      </c>
      <c r="K220">
        <f t="shared" si="27"/>
        <v>13.52202128456539</v>
      </c>
      <c r="L220">
        <f t="shared" si="21"/>
        <v>0.87868623615337316</v>
      </c>
      <c r="M220">
        <f t="shared" si="22"/>
        <v>1.7885077907003222E-2</v>
      </c>
      <c r="N220" s="19">
        <f t="shared" si="23"/>
        <v>24.763103038666159</v>
      </c>
      <c r="O220" s="19">
        <f t="shared" si="24"/>
        <v>81.201440084053431</v>
      </c>
      <c r="P220">
        <f t="shared" si="28"/>
        <v>3144.8181598073743</v>
      </c>
      <c r="Q220">
        <f t="shared" si="31"/>
        <v>513.99062661655978</v>
      </c>
    </row>
    <row r="221" spans="6:17" x14ac:dyDescent="0.25">
      <c r="F221" s="3">
        <v>38</v>
      </c>
      <c r="G221">
        <f t="shared" si="25"/>
        <v>81.566498655548003</v>
      </c>
      <c r="H221">
        <f t="shared" si="26"/>
        <v>92.890856728142751</v>
      </c>
      <c r="I221">
        <f t="shared" si="29"/>
        <v>9.1900137322773663</v>
      </c>
      <c r="J221">
        <f t="shared" si="30"/>
        <v>62.71529574052817</v>
      </c>
      <c r="K221">
        <f t="shared" si="27"/>
        <v>13.594527763720087</v>
      </c>
      <c r="L221">
        <f t="shared" si="21"/>
        <v>0.89493206606216025</v>
      </c>
      <c r="M221">
        <f t="shared" si="22"/>
        <v>1.6245829908787091E-2</v>
      </c>
      <c r="N221" s="19">
        <f t="shared" si="23"/>
        <v>22.493453037876485</v>
      </c>
      <c r="O221" s="19">
        <f t="shared" si="24"/>
        <v>78.453249003781835</v>
      </c>
      <c r="P221">
        <f t="shared" si="28"/>
        <v>3174.3282236025962</v>
      </c>
      <c r="Q221">
        <f t="shared" si="31"/>
        <v>509.68856750622894</v>
      </c>
    </row>
    <row r="222" spans="6:17" x14ac:dyDescent="0.25">
      <c r="F222" s="3">
        <v>39</v>
      </c>
      <c r="G222">
        <f t="shared" si="25"/>
        <v>83.734156099110848</v>
      </c>
      <c r="H222">
        <f t="shared" si="26"/>
        <v>95.571126064823687</v>
      </c>
      <c r="I222">
        <f t="shared" si="29"/>
        <v>8.8774734170186012</v>
      </c>
      <c r="J222">
        <f t="shared" si="30"/>
        <v>61.551383523699727</v>
      </c>
      <c r="K222">
        <f t="shared" si="27"/>
        <v>13.63292348684663</v>
      </c>
      <c r="L222">
        <f t="shared" si="21"/>
        <v>0.90958184347045234</v>
      </c>
      <c r="M222">
        <f t="shared" si="22"/>
        <v>1.4649777408292097E-2</v>
      </c>
      <c r="N222" s="19">
        <f t="shared" si="23"/>
        <v>20.283610132501032</v>
      </c>
      <c r="O222" s="19">
        <f t="shared" si="24"/>
        <v>75.301877680117471</v>
      </c>
      <c r="P222">
        <f t="shared" si="28"/>
        <v>3198.2101912509584</v>
      </c>
      <c r="Q222">
        <f t="shared" si="31"/>
        <v>505.43922207595517</v>
      </c>
    </row>
    <row r="223" spans="6:17" x14ac:dyDescent="0.25">
      <c r="F223" s="3">
        <v>40</v>
      </c>
      <c r="G223">
        <f t="shared" si="25"/>
        <v>85.949041079169405</v>
      </c>
      <c r="H223">
        <f t="shared" si="26"/>
        <v>98.302844221183335</v>
      </c>
      <c r="I223">
        <f t="shared" si="29"/>
        <v>8.5769282909489402</v>
      </c>
      <c r="J223">
        <f t="shared" si="30"/>
        <v>60.31255852497803</v>
      </c>
      <c r="K223">
        <f t="shared" si="27"/>
        <v>13.639309362142784</v>
      </c>
      <c r="L223">
        <f t="shared" si="21"/>
        <v>0.92269525955670029</v>
      </c>
      <c r="M223">
        <f t="shared" si="22"/>
        <v>1.3113416086247942E-2</v>
      </c>
      <c r="N223" s="19">
        <f t="shared" si="23"/>
        <v>18.156413710980075</v>
      </c>
      <c r="O223" s="19">
        <f t="shared" si="24"/>
        <v>71.799666369534734</v>
      </c>
      <c r="P223">
        <f t="shared" si="28"/>
        <v>3216.7352904378445</v>
      </c>
      <c r="Q223">
        <f t="shared" si="31"/>
        <v>501.24462282344803</v>
      </c>
    </row>
    <row r="224" spans="6:17" x14ac:dyDescent="0.25">
      <c r="F224" s="3">
        <v>41</v>
      </c>
      <c r="G224">
        <f t="shared" si="25"/>
        <v>88.210478778996745</v>
      </c>
      <c r="H224">
        <f t="shared" si="26"/>
        <v>101.08471589634416</v>
      </c>
      <c r="I224">
        <f t="shared" si="29"/>
        <v>8.2880494356605094</v>
      </c>
      <c r="J224">
        <f t="shared" si="30"/>
        <v>59.012663426441854</v>
      </c>
      <c r="K224">
        <f t="shared" si="27"/>
        <v>13.616000221548969</v>
      </c>
      <c r="L224">
        <f t="shared" si="21"/>
        <v>0.93434598231030752</v>
      </c>
      <c r="M224">
        <f t="shared" si="22"/>
        <v>1.1650722753607234E-2</v>
      </c>
      <c r="N224" s="19">
        <f t="shared" si="23"/>
        <v>16.131215615758531</v>
      </c>
      <c r="O224" s="19">
        <f t="shared" si="24"/>
        <v>68.003652131238184</v>
      </c>
      <c r="P224">
        <f t="shared" si="28"/>
        <v>3230.2187324499478</v>
      </c>
      <c r="Q224">
        <f t="shared" si="31"/>
        <v>497.10647961108521</v>
      </c>
    </row>
    <row r="225" spans="6:17" x14ac:dyDescent="0.25">
      <c r="F225" s="3">
        <v>42</v>
      </c>
      <c r="G225">
        <f t="shared" si="25"/>
        <v>90.51778020058417</v>
      </c>
      <c r="H225">
        <f t="shared" si="26"/>
        <v>103.9154258150792</v>
      </c>
      <c r="I225">
        <f t="shared" si="29"/>
        <v>8.010492147256862</v>
      </c>
      <c r="J225">
        <f t="shared" si="30"/>
        <v>57.664944121936749</v>
      </c>
      <c r="K225">
        <f t="shared" si="27"/>
        <v>13.565459981874545</v>
      </c>
      <c r="L225">
        <f t="shared" si="21"/>
        <v>0.94461898970890679</v>
      </c>
      <c r="M225">
        <f t="shared" si="22"/>
        <v>1.0273007398599265E-2</v>
      </c>
      <c r="N225" s="19">
        <f t="shared" si="23"/>
        <v>14.223675292400143</v>
      </c>
      <c r="O225" s="19">
        <f t="shared" si="24"/>
        <v>63.974117807365893</v>
      </c>
      <c r="P225">
        <f t="shared" si="28"/>
        <v>3239.0101314824192</v>
      </c>
      <c r="Q225">
        <f t="shared" si="31"/>
        <v>493.02620813692511</v>
      </c>
    </row>
    <row r="226" spans="6:17" x14ac:dyDescent="0.25">
      <c r="F226" s="3">
        <v>43</v>
      </c>
      <c r="G226">
        <f t="shared" si="25"/>
        <v>92.870242374689354</v>
      </c>
      <c r="H226">
        <f t="shared" si="26"/>
        <v>106.79363965767854</v>
      </c>
      <c r="I226">
        <f t="shared" si="29"/>
        <v>7.7439006108897104</v>
      </c>
      <c r="J226">
        <f t="shared" si="30"/>
        <v>56.281884028692239</v>
      </c>
      <c r="K226">
        <f t="shared" si="27"/>
        <v>13.490239680152374</v>
      </c>
      <c r="L226">
        <f t="shared" si="21"/>
        <v>0.9536078492996114</v>
      </c>
      <c r="M226">
        <f t="shared" si="22"/>
        <v>8.988859590704612E-3</v>
      </c>
      <c r="N226" s="19">
        <f t="shared" si="23"/>
        <v>12.445685582256308</v>
      </c>
      <c r="O226" s="19">
        <f t="shared" si="24"/>
        <v>59.773069365766112</v>
      </c>
      <c r="P226">
        <f t="shared" si="28"/>
        <v>3243.4838648850514</v>
      </c>
      <c r="Q226">
        <f t="shared" si="31"/>
        <v>489.00495669089264</v>
      </c>
    </row>
    <row r="227" spans="6:17" x14ac:dyDescent="0.25">
      <c r="F227" s="3">
        <v>44</v>
      </c>
      <c r="G227">
        <f t="shared" si="25"/>
        <v>95.267148575141903</v>
      </c>
      <c r="H227">
        <f t="shared" si="26"/>
        <v>109.71800500698808</v>
      </c>
      <c r="I227">
        <f t="shared" si="29"/>
        <v>7.4879119337821551</v>
      </c>
      <c r="J227">
        <f t="shared" si="30"/>
        <v>54.875073655944895</v>
      </c>
      <c r="K227">
        <f t="shared" si="27"/>
        <v>13.392920019178042</v>
      </c>
      <c r="L227">
        <f t="shared" si="21"/>
        <v>0.9614120340786293</v>
      </c>
      <c r="M227">
        <f t="shared" si="22"/>
        <v>7.8041847790178975E-3</v>
      </c>
      <c r="N227" s="19">
        <f t="shared" si="23"/>
        <v>10.805422980010476</v>
      </c>
      <c r="O227" s="19">
        <f t="shared" si="24"/>
        <v>55.46269644027317</v>
      </c>
      <c r="P227">
        <f t="shared" si="28"/>
        <v>3244.0296778640031</v>
      </c>
      <c r="Q227">
        <f t="shared" si="31"/>
        <v>485.0436311871008</v>
      </c>
    </row>
    <row r="228" spans="6:17" x14ac:dyDescent="0.25">
      <c r="F228" s="3">
        <v>45</v>
      </c>
      <c r="G228">
        <f t="shared" si="25"/>
        <v>97.707768537339831</v>
      </c>
      <c r="H228">
        <f t="shared" si="26"/>
        <v>112.68715231189586</v>
      </c>
      <c r="I228">
        <f t="shared" si="29"/>
        <v>7.2421595990626182</v>
      </c>
      <c r="J228">
        <f t="shared" si="30"/>
        <v>53.455115226730172</v>
      </c>
      <c r="K228">
        <f t="shared" si="27"/>
        <v>13.276059729840375</v>
      </c>
      <c r="L228">
        <f t="shared" si="21"/>
        <v>0.96813435637263012</v>
      </c>
      <c r="M228">
        <f t="shared" si="22"/>
        <v>6.7223222940008265E-3</v>
      </c>
      <c r="N228" s="19">
        <f t="shared" si="23"/>
        <v>9.3075110151062059</v>
      </c>
      <c r="O228" s="19">
        <f t="shared" si="24"/>
        <v>51.103871540594177</v>
      </c>
      <c r="P228">
        <f t="shared" si="28"/>
        <v>3241.0438048295937</v>
      </c>
      <c r="Q228">
        <f t="shared" si="31"/>
        <v>481.14291848963268</v>
      </c>
    </row>
    <row r="229" spans="6:17" x14ac:dyDescent="0.25">
      <c r="F229" s="3">
        <v>46</v>
      </c>
      <c r="G229">
        <f t="shared" si="25"/>
        <v>100.19135868087051</v>
      </c>
      <c r="H229">
        <f t="shared" si="26"/>
        <v>115.69969586649918</v>
      </c>
      <c r="I229">
        <f t="shared" si="29"/>
        <v>7.0062764002015889</v>
      </c>
      <c r="J229">
        <f t="shared" si="30"/>
        <v>52.031561025577943</v>
      </c>
      <c r="K229">
        <f t="shared" si="27"/>
        <v>13.142150703025278</v>
      </c>
      <c r="L229">
        <f t="shared" si="21"/>
        <v>0.9738785901460818</v>
      </c>
      <c r="M229">
        <f t="shared" si="22"/>
        <v>5.7442337734516791E-3</v>
      </c>
      <c r="N229" s="19">
        <f t="shared" si="23"/>
        <v>7.9532811402779213</v>
      </c>
      <c r="O229" s="19">
        <f t="shared" si="24"/>
        <v>46.754741318235375</v>
      </c>
      <c r="P229">
        <f t="shared" si="28"/>
        <v>3234.9208382731463</v>
      </c>
      <c r="Q229">
        <f t="shared" si="31"/>
        <v>477.30330806969505</v>
      </c>
    </row>
    <row r="230" spans="6:17" x14ac:dyDescent="0.25">
      <c r="F230" s="3">
        <v>47</v>
      </c>
      <c r="G230">
        <f t="shared" si="25"/>
        <v>102.71716233618747</v>
      </c>
      <c r="H230">
        <f t="shared" si="26"/>
        <v>118.75423480413497</v>
      </c>
      <c r="I230">
        <f t="shared" si="29"/>
        <v>6.7798969125630961</v>
      </c>
      <c r="J230">
        <f t="shared" si="30"/>
        <v>50.612883179012535</v>
      </c>
      <c r="K230">
        <f t="shared" si="27"/>
        <v>12.993580484871375</v>
      </c>
      <c r="L230">
        <f t="shared" si="21"/>
        <v>0.97874733857975071</v>
      </c>
      <c r="M230">
        <f t="shared" si="22"/>
        <v>4.8687484336689124E-3</v>
      </c>
      <c r="N230" s="19">
        <f t="shared" si="23"/>
        <v>6.7411123261072419</v>
      </c>
      <c r="O230" s="19">
        <f t="shared" si="24"/>
        <v>42.469458552817869</v>
      </c>
      <c r="P230">
        <f t="shared" si="28"/>
        <v>3226.04652752518</v>
      </c>
      <c r="Q230">
        <f t="shared" si="31"/>
        <v>473.52511204772304</v>
      </c>
    </row>
    <row r="231" spans="6:17" x14ac:dyDescent="0.25">
      <c r="F231" s="3">
        <v>48</v>
      </c>
      <c r="G231">
        <f t="shared" si="25"/>
        <v>105.28440997527463</v>
      </c>
      <c r="H231">
        <f t="shared" si="26"/>
        <v>121.84935410541041</v>
      </c>
      <c r="I231">
        <f t="shared" si="29"/>
        <v>6.5626595548278726</v>
      </c>
      <c r="J231">
        <f t="shared" si="30"/>
        <v>49.206471796113547</v>
      </c>
      <c r="K231">
        <f t="shared" si="27"/>
        <v>12.832602382926551</v>
      </c>
      <c r="L231">
        <f t="shared" si="21"/>
        <v>0.98284018876347257</v>
      </c>
      <c r="M231">
        <f t="shared" ref="M231:M248" si="32">L231-L230</f>
        <v>4.0928501837218523E-3</v>
      </c>
      <c r="N231" s="19">
        <f t="shared" si="23"/>
        <v>5.666828590198195</v>
      </c>
      <c r="O231" s="19">
        <f t="shared" si="24"/>
        <v>38.297096420598912</v>
      </c>
      <c r="P231">
        <f t="shared" si="28"/>
        <v>3214.7916370185521</v>
      </c>
      <c r="Q231">
        <f t="shared" si="31"/>
        <v>469.80848368553467</v>
      </c>
    </row>
    <row r="232" spans="6:17" x14ac:dyDescent="0.25">
      <c r="F232" s="3">
        <v>49</v>
      </c>
      <c r="G232">
        <f t="shared" si="25"/>
        <v>107.89231944622762</v>
      </c>
      <c r="H232">
        <f t="shared" si="26"/>
        <v>124.98362561931955</v>
      </c>
      <c r="I232">
        <f t="shared" si="29"/>
        <v>6.354208289031372</v>
      </c>
      <c r="J232">
        <f t="shared" si="30"/>
        <v>47.81865782003733</v>
      </c>
      <c r="K232">
        <f t="shared" si="27"/>
        <v>12.661313113097947</v>
      </c>
      <c r="L232">
        <f t="shared" ref="L232:L248" si="33">1-EXP((-$C$13)*(((F232-$C$17)/$C$18))^($C$14+1))</f>
        <v>0.98625217982273883</v>
      </c>
      <c r="M232">
        <f t="shared" si="32"/>
        <v>3.4119910592662617E-3</v>
      </c>
      <c r="N232" s="19">
        <f t="shared" si="23"/>
        <v>4.724132967546872</v>
      </c>
      <c r="O232" s="19">
        <f t="shared" si="24"/>
        <v>34.280777534149472</v>
      </c>
      <c r="P232">
        <f t="shared" si="28"/>
        <v>3201.5069398289234</v>
      </c>
      <c r="Q232">
        <f t="shared" si="31"/>
        <v>466.1534344016992</v>
      </c>
    </row>
    <row r="233" spans="6:17" x14ac:dyDescent="0.25">
      <c r="F233" s="3">
        <v>50</v>
      </c>
      <c r="G233">
        <f t="shared" si="25"/>
        <v>110.5400962116793</v>
      </c>
      <c r="H233">
        <f t="shared" si="26"/>
        <v>128.15560909648556</v>
      </c>
      <c r="I233">
        <f t="shared" si="29"/>
        <v>6.1541940038527345</v>
      </c>
      <c r="J233">
        <f t="shared" si="30"/>
        <v>46.454756573687369</v>
      </c>
      <c r="K233">
        <f t="shared" si="27"/>
        <v>12.481637640929584</v>
      </c>
      <c r="L233">
        <f t="shared" si="33"/>
        <v>0.98907259561798966</v>
      </c>
      <c r="M233">
        <f t="shared" si="32"/>
        <v>2.8204157952508302E-3</v>
      </c>
      <c r="N233" s="19">
        <f t="shared" si="23"/>
        <v>3.9050569034608391</v>
      </c>
      <c r="O233" s="19">
        <f t="shared" si="24"/>
        <v>30.457039737136835</v>
      </c>
      <c r="P233">
        <f t="shared" si="28"/>
        <v>3186.5193702078245</v>
      </c>
      <c r="Q233">
        <f t="shared" si="31"/>
        <v>462.55984938850804</v>
      </c>
    </row>
    <row r="234" spans="6:17" x14ac:dyDescent="0.25">
      <c r="F234" s="3">
        <v>51</v>
      </c>
      <c r="G234">
        <f t="shared" si="25"/>
        <v>113.22693359099716</v>
      </c>
      <c r="H234">
        <f t="shared" si="26"/>
        <v>131.36385323351905</v>
      </c>
      <c r="I234">
        <f t="shared" si="29"/>
        <v>5.9622756217145421</v>
      </c>
      <c r="J234">
        <f t="shared" si="30"/>
        <v>45.119127817826737</v>
      </c>
      <c r="K234">
        <f t="shared" si="27"/>
        <v>12.295320644736323</v>
      </c>
      <c r="L234">
        <f t="shared" si="33"/>
        <v>0.99138407908926529</v>
      </c>
      <c r="M234">
        <f t="shared" si="32"/>
        <v>2.3114834712756327E-3</v>
      </c>
      <c r="N234" s="19">
        <f t="shared" si="23"/>
        <v>3.2004055933666957</v>
      </c>
      <c r="O234" s="19">
        <f t="shared" si="24"/>
        <v>26.85544932928428</v>
      </c>
      <c r="P234">
        <f t="shared" si="28"/>
        <v>3170.1293111335472</v>
      </c>
      <c r="Q234">
        <f t="shared" si="31"/>
        <v>459.02750191184089</v>
      </c>
    </row>
    <row r="235" spans="6:17" x14ac:dyDescent="0.25">
      <c r="F235" s="3">
        <v>52</v>
      </c>
      <c r="G235">
        <f t="shared" si="25"/>
        <v>115.95201300618001</v>
      </c>
      <c r="H235">
        <f t="shared" si="26"/>
        <v>134.60689672743266</v>
      </c>
      <c r="I235">
        <f t="shared" si="29"/>
        <v>5.7781209662989408</v>
      </c>
      <c r="J235">
        <f t="shared" si="30"/>
        <v>43.815248162118941</v>
      </c>
      <c r="K235">
        <f t="shared" si="27"/>
        <v>12.103923857765666</v>
      </c>
      <c r="L235">
        <f t="shared" si="33"/>
        <v>0.99326205300091452</v>
      </c>
      <c r="M235">
        <f t="shared" si="32"/>
        <v>1.8779739116492333E-3</v>
      </c>
      <c r="N235" s="19">
        <f t="shared" si="23"/>
        <v>2.6001822144642293</v>
      </c>
      <c r="O235" s="19">
        <f t="shared" si="24"/>
        <v>23.498460956928142</v>
      </c>
      <c r="P235">
        <f t="shared" si="28"/>
        <v>3152.6089516636157</v>
      </c>
      <c r="Q235">
        <f t="shared" si="31"/>
        <v>455.55606637627415</v>
      </c>
    </row>
    <row r="236" spans="6:17" x14ac:dyDescent="0.25">
      <c r="F236" s="3">
        <v>53</v>
      </c>
      <c r="G236">
        <f t="shared" si="25"/>
        <v>118.71450423137642</v>
      </c>
      <c r="H236">
        <f t="shared" si="26"/>
        <v>137.88326933900677</v>
      </c>
      <c r="I236">
        <f t="shared" si="29"/>
        <v>5.6014074233165587</v>
      </c>
      <c r="J236">
        <f t="shared" si="30"/>
        <v>42.54579185505763</v>
      </c>
      <c r="K236">
        <f t="shared" si="27"/>
        <v>11.908828433399488</v>
      </c>
      <c r="L236">
        <f t="shared" si="33"/>
        <v>0.99477442173649999</v>
      </c>
      <c r="M236">
        <f t="shared" si="32"/>
        <v>1.5123687355854676E-3</v>
      </c>
      <c r="N236" s="19">
        <f t="shared" si="23"/>
        <v>2.0939770587801356</v>
      </c>
      <c r="O236" s="19">
        <f t="shared" si="24"/>
        <v>20.40151250332633</v>
      </c>
      <c r="P236">
        <f t="shared" si="28"/>
        <v>3134.201615571098</v>
      </c>
      <c r="Q236">
        <f t="shared" si="31"/>
        <v>452.1451302373768</v>
      </c>
    </row>
    <row r="237" spans="6:17" x14ac:dyDescent="0.25">
      <c r="F237" s="3">
        <v>54</v>
      </c>
      <c r="G237">
        <f t="shared" si="25"/>
        <v>121.51356564595056</v>
      </c>
      <c r="H237">
        <f t="shared" si="26"/>
        <v>141.19149296395284</v>
      </c>
      <c r="I237">
        <f t="shared" si="29"/>
        <v>5.4318224238214663</v>
      </c>
      <c r="J237">
        <f t="shared" si="30"/>
        <v>41.312716297841845</v>
      </c>
      <c r="K237">
        <f t="shared" si="27"/>
        <v>11.711241419338091</v>
      </c>
      <c r="L237">
        <f t="shared" si="33"/>
        <v>0.99598152118362904</v>
      </c>
      <c r="M237">
        <f t="shared" si="32"/>
        <v>1.2070994471290453E-3</v>
      </c>
      <c r="N237" s="19">
        <f t="shared" si="23"/>
        <v>1.6713110304914545</v>
      </c>
      <c r="O237" s="19">
        <f t="shared" si="24"/>
        <v>17.573333566008415</v>
      </c>
      <c r="P237">
        <f t="shared" si="28"/>
        <v>3115.1219382397703</v>
      </c>
      <c r="Q237">
        <f t="shared" si="31"/>
        <v>448.79420484159488</v>
      </c>
    </row>
    <row r="238" spans="6:17" x14ac:dyDescent="0.25">
      <c r="F238" s="3">
        <v>55</v>
      </c>
      <c r="G238">
        <f t="shared" si="25"/>
        <v>124.34834449101768</v>
      </c>
      <c r="H238">
        <f t="shared" si="26"/>
        <v>144.53008271067458</v>
      </c>
      <c r="I238">
        <f t="shared" si="29"/>
        <v>5.2690637760736072</v>
      </c>
      <c r="J238">
        <f t="shared" si="30"/>
        <v>40.117349046886666</v>
      </c>
      <c r="K238">
        <f t="shared" si="27"/>
        <v>11.512205418912448</v>
      </c>
      <c r="L238">
        <f t="shared" si="33"/>
        <v>0.99693627872827539</v>
      </c>
      <c r="M238">
        <f t="shared" si="32"/>
        <v>9.5475754464635632E-4</v>
      </c>
      <c r="N238" s="19">
        <f t="shared" si="23"/>
        <v>1.3219265567618179</v>
      </c>
      <c r="O238" s="19">
        <f t="shared" si="24"/>
        <v>15.016438035421745</v>
      </c>
      <c r="P238">
        <f t="shared" si="28"/>
        <v>3095.5567533037433</v>
      </c>
      <c r="Q238">
        <f t="shared" si="31"/>
        <v>445.50273527173425</v>
      </c>
    </row>
    <row r="239" spans="6:17" x14ac:dyDescent="0.25">
      <c r="F239" s="3">
        <v>56</v>
      </c>
      <c r="G239">
        <f t="shared" si="25"/>
        <v>127.21797712937015</v>
      </c>
      <c r="H239">
        <f t="shared" si="26"/>
        <v>147.89754798338132</v>
      </c>
      <c r="I239">
        <f t="shared" si="29"/>
        <v>5.1128398689207106</v>
      </c>
      <c r="J239">
        <f t="shared" si="30"/>
        <v>38.960473555689084</v>
      </c>
      <c r="K239">
        <f t="shared" si="27"/>
        <v>11.312610552937349</v>
      </c>
      <c r="L239">
        <f t="shared" si="33"/>
        <v>0.9976845428736435</v>
      </c>
      <c r="M239">
        <f t="shared" si="32"/>
        <v>7.4826414536810493E-4</v>
      </c>
      <c r="N239" s="19">
        <f t="shared" si="23"/>
        <v>1.0360224444219144</v>
      </c>
      <c r="O239" s="19">
        <f t="shared" si="24"/>
        <v>12.727765276919385</v>
      </c>
      <c r="P239">
        <f t="shared" si="28"/>
        <v>3075.6665436915082</v>
      </c>
      <c r="Q239">
        <f t="shared" si="31"/>
        <v>442.2701092730357</v>
      </c>
    </row>
    <row r="240" spans="6:17" x14ac:dyDescent="0.25">
      <c r="F240" s="3">
        <v>57</v>
      </c>
      <c r="G240">
        <f t="shared" si="25"/>
        <v>130.12158930871581</v>
      </c>
      <c r="H240">
        <f t="shared" si="26"/>
        <v>151.29239356926897</v>
      </c>
      <c r="I240">
        <f t="shared" si="29"/>
        <v>4.9628697669064241</v>
      </c>
      <c r="J240">
        <f t="shared" si="30"/>
        <v>37.842411426218383</v>
      </c>
      <c r="K240">
        <f t="shared" si="27"/>
        <v>11.113207905181984</v>
      </c>
      <c r="L240">
        <f t="shared" si="33"/>
        <v>0.99826554178989901</v>
      </c>
      <c r="M240">
        <f t="shared" si="32"/>
        <v>5.8099891625551514E-4</v>
      </c>
      <c r="N240" s="19">
        <f t="shared" ref="N240:N248" si="34">M240*$C$23*$C$24*$C$27</f>
        <v>0.80443239349575735</v>
      </c>
      <c r="O240" s="19">
        <f t="shared" ref="O240:O248" si="35">N231/($C$23+$C$21*1007)</f>
        <v>10.699430697994156</v>
      </c>
      <c r="P240">
        <f t="shared" si="28"/>
        <v>3055.5873127331379</v>
      </c>
      <c r="Q240">
        <f t="shared" si="31"/>
        <v>439.095665331379</v>
      </c>
    </row>
    <row r="241" spans="6:17" x14ac:dyDescent="0.25">
      <c r="F241" s="3">
        <v>58</v>
      </c>
      <c r="G241">
        <f t="shared" si="25"/>
        <v>133.058296428147</v>
      </c>
      <c r="H241">
        <f t="shared" si="26"/>
        <v>154.71312072843546</v>
      </c>
      <c r="I241">
        <f t="shared" si="29"/>
        <v>4.8188832148054059</v>
      </c>
      <c r="J241">
        <f t="shared" si="30"/>
        <v>36.763099462906176</v>
      </c>
      <c r="K241">
        <f t="shared" si="27"/>
        <v>10.914623729287751</v>
      </c>
      <c r="L241">
        <f t="shared" si="33"/>
        <v>0.99871243185671033</v>
      </c>
      <c r="M241">
        <f t="shared" si="32"/>
        <v>4.4689006681131183E-4</v>
      </c>
      <c r="N241" s="19">
        <f t="shared" si="34"/>
        <v>0.61874959834934118</v>
      </c>
      <c r="O241" s="19">
        <f t="shared" si="35"/>
        <v>8.9195451194350355</v>
      </c>
      <c r="P241">
        <f t="shared" si="28"/>
        <v>3035.4327386063292</v>
      </c>
      <c r="Q241">
        <f t="shared" si="31"/>
        <v>435.97869997141561</v>
      </c>
    </row>
    <row r="242" spans="6:17" x14ac:dyDescent="0.25">
      <c r="F242" s="3">
        <v>59</v>
      </c>
      <c r="G242">
        <f t="shared" si="25"/>
        <v>136.02720380776023</v>
      </c>
      <c r="H242">
        <f t="shared" si="26"/>
        <v>158.15822828516389</v>
      </c>
      <c r="I242">
        <f t="shared" si="29"/>
        <v>4.680620567028619</v>
      </c>
      <c r="J242">
        <f t="shared" si="30"/>
        <v>35.722160323130119</v>
      </c>
      <c r="K242">
        <f t="shared" si="27"/>
        <v>10.7173738054273</v>
      </c>
      <c r="L242">
        <f t="shared" si="33"/>
        <v>0.99905290057559915</v>
      </c>
      <c r="M242">
        <f t="shared" si="32"/>
        <v>3.4046871888882002E-4</v>
      </c>
      <c r="N242" s="19">
        <f t="shared" si="34"/>
        <v>0.47140202637782075</v>
      </c>
      <c r="O242" s="19">
        <f t="shared" si="35"/>
        <v>7.3730632655048423</v>
      </c>
      <c r="P242">
        <f t="shared" si="28"/>
        <v>3015.2964881913663</v>
      </c>
      <c r="Q242">
        <f t="shared" si="31"/>
        <v>432.91847433852985</v>
      </c>
    </row>
    <row r="243" spans="6:17" x14ac:dyDescent="0.25">
      <c r="F243" s="3">
        <v>60</v>
      </c>
      <c r="G243">
        <f t="shared" si="25"/>
        <v>139.02740696134381</v>
      </c>
      <c r="H243">
        <f t="shared" si="26"/>
        <v>161.62621371916845</v>
      </c>
      <c r="I243">
        <f t="shared" si="29"/>
        <v>4.5478326553198194</v>
      </c>
      <c r="J243">
        <f t="shared" si="30"/>
        <v>34.718966016617713</v>
      </c>
      <c r="K243">
        <f t="shared" si="27"/>
        <v>10.52187745252337</v>
      </c>
      <c r="L243">
        <f t="shared" si="33"/>
        <v>0.99930979266397579</v>
      </c>
      <c r="M243">
        <f t="shared" si="32"/>
        <v>2.568920883766479E-4</v>
      </c>
      <c r="N243" s="19">
        <f t="shared" si="34"/>
        <v>0.35568451461976169</v>
      </c>
      <c r="O243" s="19">
        <f t="shared" si="35"/>
        <v>6.0426246015149383</v>
      </c>
      <c r="P243">
        <f t="shared" si="28"/>
        <v>2995.2545828351313</v>
      </c>
      <c r="Q243">
        <f t="shared" si="31"/>
        <v>429.91422012456582</v>
      </c>
    </row>
    <row r="244" spans="6:17" x14ac:dyDescent="0.25">
      <c r="F244" s="3">
        <v>61</v>
      </c>
      <c r="G244">
        <f t="shared" si="25"/>
        <v>142.0579918720486</v>
      </c>
      <c r="H244">
        <f t="shared" si="26"/>
        <v>165.11557425536091</v>
      </c>
      <c r="I244">
        <f t="shared" si="29"/>
        <v>4.4202806063615023</v>
      </c>
      <c r="J244">
        <f t="shared" si="30"/>
        <v>33.752693907987123</v>
      </c>
      <c r="K244">
        <f t="shared" si="27"/>
        <v>10.328470818861868</v>
      </c>
      <c r="L244">
        <f t="shared" si="33"/>
        <v>0.99950173325908109</v>
      </c>
      <c r="M244">
        <f t="shared" si="32"/>
        <v>1.9194059510529993E-4</v>
      </c>
      <c r="N244" s="19">
        <f t="shared" si="34"/>
        <v>0.26575476822688615</v>
      </c>
      <c r="O244" s="19">
        <f t="shared" si="35"/>
        <v>4.909354317499127</v>
      </c>
      <c r="P244">
        <f t="shared" si="28"/>
        <v>2975.3677270693274</v>
      </c>
      <c r="Q244">
        <f t="shared" si="31"/>
        <v>426.96514489330809</v>
      </c>
    </row>
    <row r="245" spans="6:17" x14ac:dyDescent="0.25">
      <c r="F245" s="3">
        <v>62</v>
      </c>
      <c r="G245">
        <f t="shared" si="25"/>
        <v>145.11803527096015</v>
      </c>
      <c r="H245">
        <f t="shared" si="26"/>
        <v>168.62480795066935</v>
      </c>
      <c r="I245">
        <f t="shared" si="29"/>
        <v>4.2977356193081926</v>
      </c>
      <c r="J245">
        <f t="shared" si="30"/>
        <v>32.822375212930602</v>
      </c>
      <c r="K245">
        <f t="shared" si="27"/>
        <v>10.137419184236107</v>
      </c>
      <c r="L245">
        <f t="shared" si="33"/>
        <v>0.99964372755142217</v>
      </c>
      <c r="M245">
        <f t="shared" si="32"/>
        <v>1.4199429234107441E-4</v>
      </c>
      <c r="N245" s="19">
        <f t="shared" si="34"/>
        <v>0.19660072550020441</v>
      </c>
      <c r="O245" s="19">
        <f t="shared" si="35"/>
        <v>3.9535980428912381</v>
      </c>
      <c r="P245">
        <f t="shared" si="28"/>
        <v>2955.6835305917539</v>
      </c>
      <c r="Q245">
        <f t="shared" si="31"/>
        <v>424.07043685782116</v>
      </c>
    </row>
    <row r="246" spans="6:17" x14ac:dyDescent="0.25">
      <c r="F246" s="3">
        <v>63</v>
      </c>
      <c r="G246">
        <f t="shared" si="25"/>
        <v>148.20660491848597</v>
      </c>
      <c r="H246">
        <f t="shared" si="26"/>
        <v>172.15241477640734</v>
      </c>
      <c r="I246">
        <f t="shared" si="29"/>
        <v>4.1799787118506524</v>
      </c>
      <c r="J246">
        <f t="shared" si="30"/>
        <v>31.926936245834703</v>
      </c>
      <c r="K246">
        <f t="shared" si="27"/>
        <v>9.9489281058857468</v>
      </c>
      <c r="L246">
        <f t="shared" si="33"/>
        <v>0.99974772148231295</v>
      </c>
      <c r="M246">
        <f t="shared" si="32"/>
        <v>1.039939308907778E-4</v>
      </c>
      <c r="N246" s="19">
        <f t="shared" si="34"/>
        <v>0.14398664850298962</v>
      </c>
      <c r="O246" s="19">
        <f t="shared" si="35"/>
        <v>3.1555703972530247</v>
      </c>
      <c r="P246">
        <f t="shared" si="28"/>
        <v>2936.2385726069278</v>
      </c>
      <c r="Q246">
        <f t="shared" si="31"/>
        <v>421.2292691579886</v>
      </c>
    </row>
    <row r="247" spans="6:17" x14ac:dyDescent="0.25">
      <c r="F247" s="3">
        <v>64</v>
      </c>
      <c r="G247">
        <f t="shared" si="25"/>
        <v>151.32275988847115</v>
      </c>
      <c r="H247">
        <f t="shared" si="26"/>
        <v>175.6968976946732</v>
      </c>
      <c r="I247">
        <f t="shared" si="29"/>
        <v>4.066800442168752</v>
      </c>
      <c r="J247">
        <f t="shared" si="30"/>
        <v>31.065232875932228</v>
      </c>
      <c r="K247">
        <f t="shared" si="27"/>
        <v>9.7631533254283855</v>
      </c>
      <c r="L247">
        <f t="shared" si="33"/>
        <v>0.9998231130977574</v>
      </c>
      <c r="M247">
        <f t="shared" si="32"/>
        <v>7.5391615444453386E-5</v>
      </c>
      <c r="N247" s="19">
        <f t="shared" si="34"/>
        <v>0.10438480342159787</v>
      </c>
      <c r="O247" s="19">
        <f t="shared" si="35"/>
        <v>2.4959042534611822</v>
      </c>
      <c r="P247">
        <f t="shared" si="28"/>
        <v>2917.0602749891991</v>
      </c>
      <c r="Q247">
        <f t="shared" si="31"/>
        <v>418.44080368297421</v>
      </c>
    </row>
    <row r="248" spans="6:17" x14ac:dyDescent="0.25">
      <c r="F248" s="3">
        <v>65</v>
      </c>
      <c r="G248">
        <f t="shared" si="25"/>
        <v>154.4655508549578</v>
      </c>
      <c r="H248">
        <f t="shared" si="26"/>
        <v>179.25676372723336</v>
      </c>
      <c r="I248">
        <f t="shared" si="29"/>
        <v>3.9580006130372554</v>
      </c>
      <c r="J248">
        <f t="shared" si="30"/>
        <v>30.236078785008619</v>
      </c>
      <c r="K248">
        <f t="shared" si="27"/>
        <v>9.5802094232407384</v>
      </c>
      <c r="L248">
        <f t="shared" si="33"/>
        <v>0.99987720854730666</v>
      </c>
      <c r="M248">
        <f t="shared" si="32"/>
        <v>5.4095449549262931E-5</v>
      </c>
      <c r="N248" s="19">
        <f t="shared" si="34"/>
        <v>7.4898817778525403E-2</v>
      </c>
      <c r="O248" s="19">
        <f t="shared" si="35"/>
        <v>1.9560941661147171</v>
      </c>
      <c r="P248">
        <f t="shared" si="28"/>
        <v>2898.1685660042867</v>
      </c>
      <c r="Q248">
        <f t="shared" si="31"/>
        <v>415.70419447987007</v>
      </c>
    </row>
    <row r="249" spans="6:17" x14ac:dyDescent="0.25">
      <c r="F249" s="3">
        <v>66</v>
      </c>
      <c r="G249">
        <f t="shared" si="25"/>
        <v>157.63402038149928</v>
      </c>
      <c r="H249">
        <f t="shared" si="26"/>
        <v>182.83052501533055</v>
      </c>
      <c r="I249">
        <f t="shared" si="29"/>
        <v>3.8533879633924206</v>
      </c>
      <c r="J249">
        <f t="shared" si="30"/>
        <v>29.436918646894725</v>
      </c>
      <c r="K249">
        <f t="shared" si="27"/>
        <v>9.3997463233776344</v>
      </c>
      <c r="P249">
        <f t="shared" si="28"/>
        <v>2879.4453192626352</v>
      </c>
      <c r="Q249">
        <f t="shared" si="31"/>
        <v>413.01859078652905</v>
      </c>
    </row>
    <row r="250" spans="6:17" x14ac:dyDescent="0.25">
      <c r="F250" s="3">
        <v>67</v>
      </c>
      <c r="G250">
        <f t="shared" si="25"/>
        <v>160.82720321293982</v>
      </c>
      <c r="H250">
        <f t="shared" si="26"/>
        <v>186.41669986884551</v>
      </c>
      <c r="I250">
        <f t="shared" si="29"/>
        <v>3.7527798518332505</v>
      </c>
      <c r="J250">
        <f t="shared" si="30"/>
        <v>28.668350098043572</v>
      </c>
      <c r="K250">
        <f t="shared" si="27"/>
        <v>9.222388502657008</v>
      </c>
      <c r="P250">
        <f t="shared" si="28"/>
        <v>2861.0717220520582</v>
      </c>
      <c r="Q250">
        <f t="shared" si="31"/>
        <v>410.38313972349755</v>
      </c>
    </row>
    <row r="251" spans="6:17" x14ac:dyDescent="0.25">
      <c r="F251" s="3">
        <v>68</v>
      </c>
      <c r="G251">
        <f t="shared" si="25"/>
        <v>164.04412656957427</v>
      </c>
      <c r="H251">
        <f t="shared" si="26"/>
        <v>190.0138138032321</v>
      </c>
      <c r="I251">
        <f t="shared" si="29"/>
        <v>3.6560019358058611</v>
      </c>
      <c r="J251">
        <f t="shared" si="30"/>
        <v>27.929041295509656</v>
      </c>
      <c r="K251">
        <f t="shared" si="27"/>
        <v>9.0481264701878814</v>
      </c>
      <c r="P251">
        <f t="shared" si="28"/>
        <v>2843.0418301981304</v>
      </c>
      <c r="Q251">
        <f t="shared" si="31"/>
        <v>407.79698867706958</v>
      </c>
    </row>
    <row r="252" spans="6:17" x14ac:dyDescent="0.25">
      <c r="F252" s="3">
        <v>69</v>
      </c>
      <c r="G252">
        <f t="shared" si="25"/>
        <v>167.28381044359347</v>
      </c>
      <c r="H252">
        <f t="shared" si="26"/>
        <v>193.62040056264459</v>
      </c>
      <c r="I252">
        <f t="shared" si="29"/>
        <v>3.5628878495912173</v>
      </c>
      <c r="J252">
        <f t="shared" si="30"/>
        <v>27.217721333227082</v>
      </c>
      <c r="K252">
        <f t="shared" si="27"/>
        <v>8.8769440126840902</v>
      </c>
      <c r="P252">
        <f t="shared" si="28"/>
        <v>2825.3497160441716</v>
      </c>
      <c r="Q252">
        <f t="shared" si="31"/>
        <v>405.25928740279306</v>
      </c>
    </row>
    <row r="253" spans="6:17" x14ac:dyDescent="0.25">
      <c r="F253" s="3">
        <v>70</v>
      </c>
      <c r="G253">
        <f t="shared" si="25"/>
        <v>170.54526789772916</v>
      </c>
      <c r="H253">
        <f t="shared" si="26"/>
        <v>197.23500312767865</v>
      </c>
      <c r="I253">
        <f t="shared" si="29"/>
        <v>3.4732788836729451</v>
      </c>
      <c r="J253">
        <f t="shared" si="30"/>
        <v>26.533177792626443</v>
      </c>
      <c r="K253">
        <f t="shared" si="27"/>
        <v>8.708819030332716</v>
      </c>
      <c r="P253">
        <f t="shared" si="28"/>
        <v>2807.9894813542919</v>
      </c>
      <c r="Q253">
        <f t="shared" si="31"/>
        <v>402.76918987624123</v>
      </c>
    </row>
    <row r="254" spans="6:17" x14ac:dyDescent="0.25">
      <c r="F254" s="3">
        <v>71</v>
      </c>
      <c r="G254">
        <f t="shared" si="25"/>
        <v>173.8275053660029</v>
      </c>
      <c r="H254">
        <f t="shared" si="26"/>
        <v>200.85617470615216</v>
      </c>
      <c r="I254">
        <f t="shared" si="29"/>
        <v>3.3870236675941934</v>
      </c>
      <c r="J254">
        <f t="shared" si="30"/>
        <v>25.874254319905262</v>
      </c>
      <c r="K254">
        <f t="shared" si="27"/>
        <v>8.5437242905122766</v>
      </c>
      <c r="P254">
        <f t="shared" si="28"/>
        <v>2790.9552686251873</v>
      </c>
      <c r="Q254">
        <f t="shared" si="31"/>
        <v>400.32585591554135</v>
      </c>
    </row>
    <row r="255" spans="6:17" x14ac:dyDescent="0.25">
      <c r="F255" s="3">
        <v>72</v>
      </c>
      <c r="G255">
        <f t="shared" si="25"/>
        <v>177.12952295649225</v>
      </c>
      <c r="H255">
        <f t="shared" si="26"/>
        <v>204.4824797053727</v>
      </c>
      <c r="I255">
        <f t="shared" si="29"/>
        <v>3.3039778580101866</v>
      </c>
      <c r="J255">
        <f t="shared" si="30"/>
        <v>25.239848242989574</v>
      </c>
      <c r="K255">
        <f t="shared" si="27"/>
        <v>8.3816281066574483</v>
      </c>
      <c r="P255">
        <f t="shared" si="28"/>
        <v>2774.2412709623854</v>
      </c>
      <c r="Q255">
        <f t="shared" si="31"/>
        <v>397.92845259799276</v>
      </c>
    </row>
    <row r="256" spans="6:17" x14ac:dyDescent="0.25">
      <c r="F256" s="3">
        <v>73</v>
      </c>
      <c r="G256">
        <f t="shared" si="25"/>
        <v>180.45031475601724</v>
      </c>
      <c r="H256">
        <f t="shared" si="26"/>
        <v>208.11249468434536</v>
      </c>
      <c r="I256">
        <f t="shared" si="29"/>
        <v>3.2240038332992005</v>
      </c>
      <c r="J256">
        <f t="shared" si="30"/>
        <v>24.628908238596797</v>
      </c>
      <c r="K256">
        <f t="shared" si="27"/>
        <v>8.2224949490351271</v>
      </c>
      <c r="P256">
        <f t="shared" si="28"/>
        <v>2757.8417406628341</v>
      </c>
      <c r="Q256">
        <f t="shared" si="31"/>
        <v>395.57615549112631</v>
      </c>
    </row>
    <row r="257" spans="6:17" x14ac:dyDescent="0.25">
      <c r="F257" s="3">
        <v>74</v>
      </c>
      <c r="G257">
        <f t="shared" si="25"/>
        <v>183.78886913665735</v>
      </c>
      <c r="H257">
        <f t="shared" si="26"/>
        <v>211.74480928441133</v>
      </c>
      <c r="I257">
        <f t="shared" si="29"/>
        <v>3.1469703958007154</v>
      </c>
      <c r="J257">
        <f t="shared" si="30"/>
        <v>24.040432057564352</v>
      </c>
      <c r="K257">
        <f t="shared" si="27"/>
        <v>8.0662859936100499</v>
      </c>
      <c r="P257">
        <f t="shared" si="28"/>
        <v>2741.7509966329389</v>
      </c>
      <c r="Q257">
        <f t="shared" si="31"/>
        <v>393.26814971672388</v>
      </c>
    </row>
    <row r="258" spans="6:17" x14ac:dyDescent="0.25">
      <c r="F258" s="3">
        <v>75</v>
      </c>
      <c r="G258">
        <f t="shared" si="25"/>
        <v>187.14416906400288</v>
      </c>
      <c r="H258">
        <f t="shared" si="26"/>
        <v>215.37802713682908</v>
      </c>
      <c r="I258">
        <f t="shared" si="29"/>
        <v>3.0727524824999652</v>
      </c>
      <c r="J258">
        <f t="shared" si="30"/>
        <v>23.473464314702284</v>
      </c>
      <c r="K258">
        <f t="shared" si="27"/>
        <v>7.9129596147038574</v>
      </c>
      <c r="P258">
        <f t="shared" si="28"/>
        <v>2725.9634307594511</v>
      </c>
      <c r="Q258">
        <f t="shared" si="31"/>
        <v>391.00363086463915</v>
      </c>
    </row>
    <row r="259" spans="6:17" x14ac:dyDescent="0.25">
      <c r="F259" s="3">
        <v>76</v>
      </c>
      <c r="G259">
        <f t="shared" si="25"/>
        <v>190.51519240704974</v>
      </c>
      <c r="H259">
        <f t="shared" si="26"/>
        <v>219.01076674584525</v>
      </c>
      <c r="I259">
        <f t="shared" si="29"/>
        <v>3.0012308847664384</v>
      </c>
      <c r="J259">
        <f t="shared" si="30"/>
        <v>22.927094347811057</v>
      </c>
      <c r="K259">
        <f t="shared" si="27"/>
        <v>7.762471826634127</v>
      </c>
      <c r="P259">
        <f t="shared" si="28"/>
        <v>2710.4735133398653</v>
      </c>
      <c r="Q259">
        <f t="shared" si="31"/>
        <v>388.78180577171639</v>
      </c>
    </row>
    <row r="260" spans="6:17" x14ac:dyDescent="0.25">
      <c r="F260" s="3">
        <v>77</v>
      </c>
      <c r="G260">
        <f t="shared" ref="G260:G323" si="36">$C$6+((PI()*($C$4/10)^2)/4)*((($C$9/10)+($C$8/10))-(($C$9/10)*COS(RADIANS(F260)))-($C$8/10)*COS((ASIN(RADIANS(($C$9/$C$8)*SIN(RADIANS(F260)))))))</f>
        <v>193.90091224964078</v>
      </c>
      <c r="H260">
        <f t="shared" ref="H260:H323" si="37">$C$6+((PI()*($C$4/10)^2)/4)*(($C$9/10)*(1+($C$8/$C$9)-COS(RADIANS(F260))-SQRT(($C$8/$C$9)^2-SIN(RADIANS(F260))^2)))</f>
        <v>222.64166234585102</v>
      </c>
      <c r="I260">
        <f t="shared" si="29"/>
        <v>2.9322919775757281</v>
      </c>
      <c r="J260">
        <f t="shared" si="30"/>
        <v>22.400454149144903</v>
      </c>
      <c r="K260">
        <f t="shared" ref="K260:K323" si="38">(J260*100000)*((G261/1000000)-(G260/1000000))</f>
        <v>7.6147766791062308</v>
      </c>
      <c r="P260">
        <f t="shared" ref="P260:P323" si="39">((J260*100000)*(G260/1000000))/(($C$23+$C$21)*$C$36)</f>
        <v>2695.2757976691437</v>
      </c>
      <c r="Q260">
        <f t="shared" si="31"/>
        <v>386.60189317969559</v>
      </c>
    </row>
    <row r="261" spans="6:17" x14ac:dyDescent="0.25">
      <c r="F261" s="3">
        <v>78</v>
      </c>
      <c r="G261">
        <f t="shared" si="36"/>
        <v>197.30029720335921</v>
      </c>
      <c r="H261">
        <f t="shared" si="37"/>
        <v>226.2693647312561</v>
      </c>
      <c r="I261">
        <f t="shared" ref="I261:I324" si="40">I260*(G260/G261)^$C$11</f>
        <v>2.8658274584944134</v>
      </c>
      <c r="J261">
        <f t="shared" ref="J261:J324" si="41">((J260*100000)*(G260/G261)^$C$11+(N261*($C$34-1))/(G261/1000000))/100000</f>
        <v>21.892716371457141</v>
      </c>
      <c r="K261">
        <f t="shared" si="38"/>
        <v>7.469826610706229</v>
      </c>
      <c r="P261">
        <f t="shared" si="39"/>
        <v>2680.3649238705671</v>
      </c>
      <c r="Q261">
        <f t="shared" ref="Q261:Q324" si="42">((G260/G261)^($C$11-1))*Q260</f>
        <v>384.46312428469855</v>
      </c>
    </row>
    <row r="262" spans="6:17" x14ac:dyDescent="0.25">
      <c r="F262" s="3">
        <v>79</v>
      </c>
      <c r="G262">
        <f t="shared" si="36"/>
        <v>200.71231172177917</v>
      </c>
      <c r="H262">
        <f t="shared" si="37"/>
        <v>229.89254205777073</v>
      </c>
      <c r="I262">
        <f t="shared" si="40"/>
        <v>2.8017340965828037</v>
      </c>
      <c r="J262">
        <f t="shared" si="41"/>
        <v>21.403092409810405</v>
      </c>
      <c r="K262">
        <f t="shared" si="38"/>
        <v>7.3275727644580302</v>
      </c>
      <c r="P262">
        <f t="shared" si="39"/>
        <v>2665.7356220503134</v>
      </c>
      <c r="Q262">
        <f t="shared" si="42"/>
        <v>382.36474318971068</v>
      </c>
    </row>
    <row r="263" spans="6:17" x14ac:dyDescent="0.25">
      <c r="F263" s="3">
        <v>80</v>
      </c>
      <c r="G263">
        <f t="shared" si="36"/>
        <v>204.13591641597716</v>
      </c>
      <c r="H263">
        <f t="shared" si="37"/>
        <v>233.50988061384285</v>
      </c>
      <c r="I263">
        <f t="shared" si="40"/>
        <v>2.7399134912668859</v>
      </c>
      <c r="J263">
        <f t="shared" si="41"/>
        <v>20.930830559543882</v>
      </c>
      <c r="K263">
        <f t="shared" si="38"/>
        <v>7.1879652690688491</v>
      </c>
      <c r="P263">
        <f t="shared" si="39"/>
        <v>2651.3827148478294</v>
      </c>
      <c r="Q263">
        <f t="shared" si="42"/>
        <v>380.30600727039899</v>
      </c>
    </row>
    <row r="264" spans="6:17" x14ac:dyDescent="0.25">
      <c r="F264" s="3">
        <v>81</v>
      </c>
      <c r="G264">
        <f t="shared" si="36"/>
        <v>207.5700683712092</v>
      </c>
      <c r="H264">
        <f t="shared" si="37"/>
        <v>237.12008556105607</v>
      </c>
      <c r="I264">
        <f t="shared" si="40"/>
        <v>2.6802718411455713</v>
      </c>
      <c r="J264">
        <f t="shared" si="41"/>
        <v>20.475214250138571</v>
      </c>
      <c r="K264">
        <f t="shared" si="38"/>
        <v>7.0509534891450354</v>
      </c>
      <c r="P264">
        <f t="shared" si="39"/>
        <v>2637.3011194472383</v>
      </c>
      <c r="Q264">
        <f t="shared" si="42"/>
        <v>378.2861874636219</v>
      </c>
    </row>
    <row r="265" spans="6:17" x14ac:dyDescent="0.25">
      <c r="F265" s="3">
        <v>82</v>
      </c>
      <c r="G265">
        <f t="shared" si="36"/>
        <v>211.01372146465476</v>
      </c>
      <c r="H265">
        <f t="shared" si="37"/>
        <v>240.72188164236826</v>
      </c>
      <c r="I265">
        <f t="shared" si="40"/>
        <v>2.6227197226299257</v>
      </c>
      <c r="J265">
        <f t="shared" si="41"/>
        <v>20.035560354191375</v>
      </c>
      <c r="K265">
        <f t="shared" si="38"/>
        <v>6.9164862473880735</v>
      </c>
      <c r="P265">
        <f t="shared" si="39"/>
        <v>2623.4858491087966</v>
      </c>
      <c r="Q265">
        <f t="shared" si="42"/>
        <v>376.3045684870965</v>
      </c>
    </row>
    <row r="266" spans="6:17" x14ac:dyDescent="0.25">
      <c r="F266" s="3">
        <v>83</v>
      </c>
      <c r="G266">
        <f t="shared" si="36"/>
        <v>214.46582668413328</v>
      </c>
      <c r="H266">
        <f t="shared" si="37"/>
        <v>244.31401385713244</v>
      </c>
      <c r="I266">
        <f t="shared" si="40"/>
        <v>2.5671718782549044</v>
      </c>
      <c r="J266">
        <f t="shared" si="41"/>
        <v>19.611217570279653</v>
      </c>
      <c r="K266">
        <f t="shared" si="38"/>
        <v>6.7845120214852566</v>
      </c>
      <c r="P266">
        <f t="shared" si="39"/>
        <v>2609.9320142737256</v>
      </c>
      <c r="Q266">
        <f t="shared" si="42"/>
        <v>374.36044899787214</v>
      </c>
    </row>
    <row r="267" spans="6:17" x14ac:dyDescent="0.25">
      <c r="F267" s="3">
        <v>84</v>
      </c>
      <c r="G267">
        <f t="shared" si="36"/>
        <v>217.92533244769538</v>
      </c>
      <c r="H267">
        <f t="shared" si="37"/>
        <v>247.89524810193026</v>
      </c>
      <c r="I267">
        <f t="shared" si="40"/>
        <v>2.5135470144595518</v>
      </c>
      <c r="J267">
        <f t="shared" si="41"/>
        <v>19.201564878157548</v>
      </c>
      <c r="K267">
        <f t="shared" si="38"/>
        <v>6.6549791181675033</v>
      </c>
      <c r="P267">
        <f t="shared" si="39"/>
        <v>2596.6348232905934</v>
      </c>
      <c r="Q267">
        <f t="shared" si="42"/>
        <v>372.45314169652056</v>
      </c>
    </row>
    <row r="268" spans="6:17" x14ac:dyDescent="0.25">
      <c r="F268" s="3">
        <v>85</v>
      </c>
      <c r="G268">
        <f t="shared" si="36"/>
        <v>221.39118492398899</v>
      </c>
      <c r="H268">
        <f t="shared" si="37"/>
        <v>251.46437177631944</v>
      </c>
      <c r="I268">
        <f t="shared" si="40"/>
        <v>2.4617676085967553</v>
      </c>
      <c r="J268">
        <f t="shared" si="41"/>
        <v>18.806010064459059</v>
      </c>
      <c r="K268">
        <f t="shared" si="38"/>
        <v>6.5278358266942202</v>
      </c>
      <c r="P268">
        <f t="shared" si="39"/>
        <v>2583.5895828067601</v>
      </c>
      <c r="Q268">
        <f t="shared" si="42"/>
        <v>370.58197338328307</v>
      </c>
    </row>
    <row r="269" spans="6:17" x14ac:dyDescent="0.25">
      <c r="F269" s="3">
        <v>86</v>
      </c>
      <c r="G269">
        <f t="shared" si="36"/>
        <v>224.86232835330736</v>
      </c>
      <c r="H269">
        <f t="shared" si="37"/>
        <v>255.02019435268301</v>
      </c>
      <c r="I269">
        <f t="shared" si="40"/>
        <v>2.4117597249068594</v>
      </c>
      <c r="J269">
        <f t="shared" si="41"/>
        <v>18.423988316878042</v>
      </c>
      <c r="K269">
        <f t="shared" si="38"/>
        <v>6.4030305537859142</v>
      </c>
      <c r="P269">
        <f t="shared" si="39"/>
        <v>2570.7916978640787</v>
      </c>
      <c r="Q269">
        <f t="shared" si="42"/>
        <v>368.74628497179833</v>
      </c>
    </row>
    <row r="270" spans="6:17" x14ac:dyDescent="0.25">
      <c r="F270" s="3">
        <v>87</v>
      </c>
      <c r="G270">
        <f t="shared" si="36"/>
        <v>228.33770536921665</v>
      </c>
      <c r="H270">
        <f t="shared" si="37"/>
        <v>258.56154790946186</v>
      </c>
      <c r="I270">
        <f t="shared" si="40"/>
        <v>2.3634528391698817</v>
      </c>
      <c r="J270">
        <f t="shared" si="41"/>
        <v>18.054960884646079</v>
      </c>
      <c r="K270">
        <f t="shared" si="38"/>
        <v>6.280511941864483</v>
      </c>
      <c r="P270">
        <f t="shared" si="39"/>
        <v>2558.2366717342707</v>
      </c>
      <c r="Q270">
        <f t="shared" si="42"/>
        <v>366.94543146548858</v>
      </c>
    </row>
    <row r="271" spans="6:17" x14ac:dyDescent="0.25">
      <c r="F271" s="3">
        <v>88</v>
      </c>
      <c r="G271">
        <f t="shared" si="36"/>
        <v>231.81625732066698</v>
      </c>
      <c r="H271">
        <f t="shared" si="37"/>
        <v>262.08728762713275</v>
      </c>
      <c r="I271">
        <f t="shared" si="40"/>
        <v>2.316779671737081</v>
      </c>
      <c r="J271">
        <f t="shared" si="41"/>
        <v>17.698413803022177</v>
      </c>
      <c r="K271">
        <f t="shared" si="38"/>
        <v>6.1602289722755881</v>
      </c>
      <c r="P271">
        <f t="shared" si="39"/>
        <v>2545.9201055258118</v>
      </c>
      <c r="Q271">
        <f t="shared" si="42"/>
        <v>365.17878190117273</v>
      </c>
    </row>
    <row r="272" spans="6:17" x14ac:dyDescent="0.25">
      <c r="F272" s="3">
        <v>89</v>
      </c>
      <c r="G272">
        <f t="shared" si="36"/>
        <v>235.29692459448995</v>
      </c>
      <c r="H272">
        <f t="shared" si="37"/>
        <v>265.59629224639741</v>
      </c>
      <c r="I272">
        <f t="shared" si="40"/>
        <v>2.2716760286336588</v>
      </c>
      <c r="J272">
        <f t="shared" si="41"/>
        <v>17.353856679439655</v>
      </c>
      <c r="K272">
        <f t="shared" si="38"/>
        <v>6.0421310550033205</v>
      </c>
      <c r="P272">
        <f t="shared" si="39"/>
        <v>2533.8376975910205</v>
      </c>
      <c r="Q272">
        <f t="shared" si="42"/>
        <v>363.44571926402097</v>
      </c>
    </row>
    <row r="273" spans="6:17" x14ac:dyDescent="0.25">
      <c r="F273" s="3">
        <v>90</v>
      </c>
      <c r="G273">
        <f t="shared" si="36"/>
        <v>238.77864693818191</v>
      </c>
      <c r="H273">
        <f t="shared" si="37"/>
        <v>269.08746448813645</v>
      </c>
      <c r="I273">
        <f t="shared" si="40"/>
        <v>2.2280806504194812</v>
      </c>
      <c r="J273">
        <f t="shared" si="41"/>
        <v>17.020821538918387</v>
      </c>
      <c r="K273">
        <f t="shared" si="38"/>
        <v>5.9261681062591585</v>
      </c>
      <c r="P273">
        <f t="shared" si="39"/>
        <v>2521.9852427591686</v>
      </c>
      <c r="Q273">
        <f t="shared" si="42"/>
        <v>361.74564037755471</v>
      </c>
    </row>
    <row r="274" spans="6:17" x14ac:dyDescent="0.25">
      <c r="F274" s="3">
        <v>91</v>
      </c>
      <c r="G274">
        <f t="shared" si="36"/>
        <v>242.26036378287642</v>
      </c>
      <c r="H274">
        <f t="shared" si="37"/>
        <v>272.55973143478371</v>
      </c>
      <c r="I274">
        <f t="shared" si="40"/>
        <v>2.1859350684930723</v>
      </c>
      <c r="J274">
        <f t="shared" si="41"/>
        <v>16.698861726337896</v>
      </c>
      <c r="K274">
        <f t="shared" si="38"/>
        <v>5.8122906151840255</v>
      </c>
      <c r="P274">
        <f t="shared" si="39"/>
        <v>2510.3586314188046</v>
      </c>
      <c r="Q274">
        <f t="shared" si="42"/>
        <v>360.07795577201773</v>
      </c>
    </row>
    <row r="275" spans="6:17" x14ac:dyDescent="0.25">
      <c r="F275" s="3">
        <v>92</v>
      </c>
      <c r="G275">
        <f t="shared" si="36"/>
        <v>245.74101456640662</v>
      </c>
      <c r="H275">
        <f t="shared" si="37"/>
        <v>276.0120448728722</v>
      </c>
      <c r="I275">
        <f t="shared" si="40"/>
        <v>2.1451834685253486</v>
      </c>
      <c r="J275">
        <f t="shared" si="41"/>
        <v>16.387550863176173</v>
      </c>
      <c r="K275">
        <f t="shared" si="38"/>
        <v>5.7004497007919364</v>
      </c>
      <c r="P275">
        <f t="shared" si="39"/>
        <v>2498.9538484701302</v>
      </c>
      <c r="Q275">
        <f t="shared" si="42"/>
        <v>358.44208953410845</v>
      </c>
    </row>
    <row r="276" spans="6:17" x14ac:dyDescent="0.25">
      <c r="F276" s="3">
        <v>93</v>
      </c>
      <c r="G276">
        <f t="shared" si="36"/>
        <v>249.21953905636025</v>
      </c>
      <c r="H276">
        <f t="shared" si="37"/>
        <v>279.44338159660543</v>
      </c>
      <c r="I276">
        <f t="shared" si="40"/>
        <v>2.1057725607129401</v>
      </c>
      <c r="J276">
        <f t="shared" si="41"/>
        <v>16.0864818563449</v>
      </c>
      <c r="K276">
        <f t="shared" si="38"/>
        <v>5.5905971601665927</v>
      </c>
      <c r="P276">
        <f t="shared" si="39"/>
        <v>2487.7669721661277</v>
      </c>
      <c r="Q276">
        <f t="shared" si="42"/>
        <v>356.83747914075479</v>
      </c>
    </row>
    <row r="277" spans="6:17" x14ac:dyDescent="0.25">
      <c r="F277" s="3">
        <v>94</v>
      </c>
      <c r="G277">
        <f t="shared" si="36"/>
        <v>252.69487767302709</v>
      </c>
      <c r="H277">
        <f t="shared" si="37"/>
        <v>282.85274367240282</v>
      </c>
      <c r="I277">
        <f t="shared" si="40"/>
        <v>2.0676514565462107</v>
      </c>
      <c r="J277">
        <f t="shared" si="41"/>
        <v>15.795265956791958</v>
      </c>
      <c r="K277">
        <f t="shared" si="38"/>
        <v>5.4826855088381894</v>
      </c>
      <c r="P277">
        <f t="shared" si="39"/>
        <v>2476.7941728592059</v>
      </c>
      <c r="Q277">
        <f t="shared" si="42"/>
        <v>355.26357527933715</v>
      </c>
    </row>
    <row r="278" spans="6:17" x14ac:dyDescent="0.25">
      <c r="F278" s="3">
        <v>95</v>
      </c>
      <c r="G278">
        <f t="shared" si="36"/>
        <v>256.165971812142</v>
      </c>
      <c r="H278">
        <f t="shared" si="37"/>
        <v>286.23915866447237</v>
      </c>
      <c r="I278">
        <f t="shared" si="40"/>
        <v>2.0307715517936766</v>
      </c>
      <c r="J278">
        <f t="shared" si="41"/>
        <v>15.513531865592427</v>
      </c>
      <c r="K278">
        <f t="shared" si="38"/>
        <v>5.3766680141650633</v>
      </c>
      <c r="P278">
        <f t="shared" si="39"/>
        <v>2466.0317116683759</v>
      </c>
      <c r="Q278">
        <f t="shared" si="42"/>
        <v>353.7198416565123</v>
      </c>
    </row>
    <row r="279" spans="6:17" x14ac:dyDescent="0.25">
      <c r="F279" s="3">
        <v>96</v>
      </c>
      <c r="G279">
        <f t="shared" si="36"/>
        <v>259.63176416732455</v>
      </c>
      <c r="H279">
        <f t="shared" si="37"/>
        <v>289.60167982155957</v>
      </c>
      <c r="I279">
        <f t="shared" si="40"/>
        <v>1.9950864154123096</v>
      </c>
      <c r="J279">
        <f t="shared" si="41"/>
        <v>15.240924885308811</v>
      </c>
      <c r="K279">
        <f t="shared" si="38"/>
        <v>5.2724987224750057</v>
      </c>
      <c r="P279">
        <f t="shared" si="39"/>
        <v>2455.475939080397</v>
      </c>
      <c r="Q279">
        <f t="shared" si="42"/>
        <v>352.20575479756599</v>
      </c>
    </row>
    <row r="280" spans="6:17" x14ac:dyDescent="0.25">
      <c r="F280" s="3">
        <v>97</v>
      </c>
      <c r="G280">
        <f t="shared" si="36"/>
        <v>263.09119905211776</v>
      </c>
      <c r="H280">
        <f t="shared" si="37"/>
        <v>292.93938622511672</v>
      </c>
      <c r="I280">
        <f t="shared" si="40"/>
        <v>1.9605516841017996</v>
      </c>
      <c r="J280">
        <f t="shared" si="41"/>
        <v>14.97710611446673</v>
      </c>
      <c r="K280">
        <f t="shared" si="38"/>
        <v>5.170132480638733</v>
      </c>
      <c r="P280">
        <f t="shared" si="39"/>
        <v>2445.1232934968853</v>
      </c>
      <c r="Q280">
        <f t="shared" si="42"/>
        <v>350.72080383801477</v>
      </c>
    </row>
    <row r="281" spans="6:17" x14ac:dyDescent="0.25">
      <c r="F281" s="3">
        <v>98</v>
      </c>
      <c r="G281">
        <f t="shared" si="36"/>
        <v>266.5432227215266</v>
      </c>
      <c r="H281">
        <f t="shared" si="37"/>
        <v>296.25138289924001</v>
      </c>
      <c r="I281">
        <f t="shared" si="40"/>
        <v>1.9271249622300797</v>
      </c>
      <c r="J281">
        <f t="shared" si="41"/>
        <v>14.721751683062962</v>
      </c>
      <c r="K281">
        <f t="shared" si="38"/>
        <v>5.0695249526917152</v>
      </c>
      <c r="P281">
        <f t="shared" si="39"/>
        <v>2434.9702997381105</v>
      </c>
      <c r="Q281">
        <f t="shared" si="42"/>
        <v>349.26449030899545</v>
      </c>
    </row>
    <row r="282" spans="6:17" x14ac:dyDescent="0.25">
      <c r="F282" s="3">
        <v>99</v>
      </c>
      <c r="G282">
        <f t="shared" si="36"/>
        <v>269.98678369295914</v>
      </c>
      <c r="H282">
        <f t="shared" si="37"/>
        <v>299.53680088280601</v>
      </c>
      <c r="I282">
        <f t="shared" si="40"/>
        <v>1.8947657268670544</v>
      </c>
      <c r="J282">
        <f t="shared" si="41"/>
        <v>14.474552027096191</v>
      </c>
      <c r="K282">
        <f t="shared" si="38"/>
        <v>4.9706326320556951</v>
      </c>
      <c r="P282">
        <f t="shared" si="39"/>
        <v>2425.0135675130186</v>
      </c>
      <c r="Q282">
        <f t="shared" si="42"/>
        <v>347.83632791780985</v>
      </c>
    </row>
    <row r="283" spans="6:17" x14ac:dyDescent="0.25">
      <c r="F283" s="3">
        <v>100</v>
      </c>
      <c r="G283">
        <f t="shared" si="36"/>
        <v>273.42083306647396</v>
      </c>
      <c r="H283">
        <f t="shared" si="37"/>
        <v>302.79479726433937</v>
      </c>
      <c r="I283">
        <f t="shared" si="40"/>
        <v>1.8634352376733889</v>
      </c>
      <c r="J283">
        <f t="shared" si="41"/>
        <v>14.235211200186722</v>
      </c>
      <c r="K283">
        <f t="shared" si="38"/>
        <v>4.8734128498498821</v>
      </c>
      <c r="P283">
        <f t="shared" si="39"/>
        <v>2415.2497898639772</v>
      </c>
      <c r="Q283">
        <f t="shared" si="42"/>
        <v>346.43584232484403</v>
      </c>
    </row>
    <row r="284" spans="6:17" x14ac:dyDescent="0.25">
      <c r="F284" s="3">
        <v>101</v>
      </c>
      <c r="G284">
        <f t="shared" si="36"/>
        <v>276.84432484423274</v>
      </c>
      <c r="H284">
        <f t="shared" si="37"/>
        <v>306.02455518022441</v>
      </c>
      <c r="I284">
        <f t="shared" si="40"/>
        <v>1.8330964514013468</v>
      </c>
      <c r="J284">
        <f t="shared" si="41"/>
        <v>14.003446220428653</v>
      </c>
      <c r="K284">
        <f t="shared" si="38"/>
        <v>4.7778237797518868</v>
      </c>
      <c r="P284">
        <f t="shared" si="39"/>
        <v>2405.6757415937959</v>
      </c>
      <c r="Q284">
        <f t="shared" si="42"/>
        <v>345.0625709179451</v>
      </c>
    </row>
    <row r="285" spans="6:17" x14ac:dyDescent="0.25">
      <c r="F285" s="3">
        <v>102</v>
      </c>
      <c r="G285">
        <f t="shared" si="36"/>
        <v>280.25621624906552</v>
      </c>
      <c r="H285">
        <f t="shared" si="37"/>
        <v>309.22528377696239</v>
      </c>
      <c r="I285">
        <f t="shared" si="40"/>
        <v>1.8037139407746763</v>
      </c>
      <c r="J285">
        <f t="shared" si="41"/>
        <v>13.778986450694655</v>
      </c>
      <c r="K285">
        <f t="shared" si="38"/>
        <v>4.6838244397980358</v>
      </c>
      <c r="P285">
        <f t="shared" si="39"/>
        <v>2396.2882776816973</v>
      </c>
      <c r="Q285">
        <f t="shared" si="42"/>
        <v>343.71606258521268</v>
      </c>
    </row>
    <row r="286" spans="6:17" x14ac:dyDescent="0.25">
      <c r="F286" s="3">
        <v>103</v>
      </c>
      <c r="G286">
        <f t="shared" si="36"/>
        <v>283.65546804204621</v>
      </c>
      <c r="H286">
        <f t="shared" si="37"/>
        <v>312.39621813825653</v>
      </c>
      <c r="I286">
        <f t="shared" si="40"/>
        <v>1.775253817524719</v>
      </c>
      <c r="J286">
        <f t="shared" si="41"/>
        <v>13.56157301069106</v>
      </c>
      <c r="K286">
        <f t="shared" si="38"/>
        <v>4.5913746915029483</v>
      </c>
      <c r="P286">
        <f t="shared" si="39"/>
        <v>2387.0843316941678</v>
      </c>
      <c r="Q286">
        <f t="shared" si="42"/>
        <v>342.39587748705702</v>
      </c>
    </row>
    <row r="287" spans="6:17" x14ac:dyDescent="0.25">
      <c r="F287" s="3">
        <v>104</v>
      </c>
      <c r="G287">
        <f t="shared" si="36"/>
        <v>287.04104483898811</v>
      </c>
      <c r="H287">
        <f t="shared" si="37"/>
        <v>315.53661917778362</v>
      </c>
      <c r="I287">
        <f t="shared" si="40"/>
        <v>1.7476836593697325</v>
      </c>
      <c r="J287">
        <f t="shared" si="41"/>
        <v>13.350958219136078</v>
      </c>
      <c r="K287">
        <f t="shared" si="38"/>
        <v>4.5004352366058304</v>
      </c>
      <c r="P287">
        <f t="shared" si="39"/>
        <v>2378.0609141959026</v>
      </c>
      <c r="Q287">
        <f t="shared" si="42"/>
        <v>341.10158682826921</v>
      </c>
    </row>
    <row r="288" spans="6:17" x14ac:dyDescent="0.25">
      <c r="F288" s="3">
        <v>105</v>
      </c>
      <c r="G288">
        <f t="shared" si="36"/>
        <v>290.41191542575643</v>
      </c>
      <c r="H288">
        <f t="shared" si="37"/>
        <v>318.64577349858263</v>
      </c>
      <c r="I288">
        <f t="shared" si="40"/>
        <v>1.7209724407343043</v>
      </c>
      <c r="J288">
        <f t="shared" si="41"/>
        <v>13.146905064509445</v>
      </c>
      <c r="K288">
        <f t="shared" si="38"/>
        <v>4.4109676117565169</v>
      </c>
      <c r="P288">
        <f t="shared" si="39"/>
        <v>2369.2151111654434</v>
      </c>
      <c r="Q288">
        <f t="shared" si="42"/>
        <v>339.83277263076582</v>
      </c>
    </row>
    <row r="289" spans="6:17" x14ac:dyDescent="0.25">
      <c r="F289" s="3">
        <v>106</v>
      </c>
      <c r="G289">
        <f t="shared" si="36"/>
        <v>293.76705307230725</v>
      </c>
      <c r="H289">
        <f t="shared" si="37"/>
        <v>321.7229932200612</v>
      </c>
      <c r="I289">
        <f t="shared" si="40"/>
        <v>1.6950904670151645</v>
      </c>
      <c r="J289">
        <f t="shared" si="41"/>
        <v>12.949186702893803</v>
      </c>
      <c r="K289">
        <f t="shared" si="38"/>
        <v>4.3229341813909388</v>
      </c>
      <c r="P289">
        <f t="shared" si="39"/>
        <v>2360.5440824195452</v>
      </c>
      <c r="Q289">
        <f t="shared" si="42"/>
        <v>338.58902750758438</v>
      </c>
    </row>
    <row r="290" spans="6:17" x14ac:dyDescent="0.25">
      <c r="F290" s="3">
        <v>107</v>
      </c>
      <c r="G290">
        <f t="shared" si="36"/>
        <v>297.10543584535418</v>
      </c>
      <c r="H290">
        <f t="shared" si="37"/>
        <v>324.767615773682</v>
      </c>
      <c r="I290">
        <f t="shared" si="40"/>
        <v>1.670009312209058</v>
      </c>
      <c r="J290">
        <f t="shared" si="41"/>
        <v>12.75758598149965</v>
      </c>
      <c r="K290">
        <f t="shared" si="38"/>
        <v>4.2362981290410957</v>
      </c>
      <c r="P290">
        <f t="shared" si="39"/>
        <v>2352.0450600497829</v>
      </c>
      <c r="Q290">
        <f t="shared" si="42"/>
        <v>337.36995443863606</v>
      </c>
    </row>
    <row r="291" spans="6:17" x14ac:dyDescent="0.25">
      <c r="F291" s="3">
        <v>108</v>
      </c>
      <c r="G291">
        <f t="shared" si="36"/>
        <v>300.42604691956865</v>
      </c>
      <c r="H291">
        <f t="shared" si="37"/>
        <v>327.77900366844909</v>
      </c>
      <c r="I291">
        <f t="shared" si="40"/>
        <v>1.6457017597273038</v>
      </c>
      <c r="J291">
        <f t="shared" si="41"/>
        <v>12.571894986534124</v>
      </c>
      <c r="K291">
        <f t="shared" si="38"/>
        <v>4.1510234472907346</v>
      </c>
      <c r="P291">
        <f t="shared" si="39"/>
        <v>2343.7153468744923</v>
      </c>
      <c r="Q291">
        <f t="shared" si="42"/>
        <v>336.17516654865608</v>
      </c>
    </row>
    <row r="292" spans="6:17" x14ac:dyDescent="0.25">
      <c r="F292" s="3">
        <v>109</v>
      </c>
      <c r="G292">
        <f t="shared" si="36"/>
        <v>303.72787488721946</v>
      </c>
      <c r="H292">
        <f t="shared" si="37"/>
        <v>330.75654422736886</v>
      </c>
      <c r="I292">
        <f t="shared" si="40"/>
        <v>1.6221417462303631</v>
      </c>
      <c r="J292">
        <f t="shared" si="41"/>
        <v>12.391914614140317</v>
      </c>
      <c r="K292">
        <f t="shared" si="38"/>
        <v>4.0670749265650716</v>
      </c>
      <c r="P292">
        <f t="shared" si="39"/>
        <v>2335.552314908683</v>
      </c>
      <c r="Q292">
        <f t="shared" si="42"/>
        <v>335.00428688773331</v>
      </c>
    </row>
    <row r="293" spans="6:17" x14ac:dyDescent="0.25">
      <c r="F293" s="3">
        <v>110</v>
      </c>
      <c r="G293">
        <f t="shared" si="36"/>
        <v>307.00991406615651</v>
      </c>
      <c r="H293">
        <f t="shared" si="37"/>
        <v>333.69964929610597</v>
      </c>
      <c r="I293">
        <f t="shared" si="40"/>
        <v>1.5993043083241336</v>
      </c>
      <c r="J293">
        <f t="shared" si="41"/>
        <v>12.217454163197987</v>
      </c>
      <c r="K293">
        <f t="shared" si="38"/>
        <v>3.9844181429298451</v>
      </c>
      <c r="P293">
        <f t="shared" si="39"/>
        <v>2327.553403854231</v>
      </c>
      <c r="Q293">
        <f t="shared" si="42"/>
        <v>333.85694821474812</v>
      </c>
    </row>
    <row r="294" spans="6:17" x14ac:dyDescent="0.25">
      <c r="F294" s="3">
        <v>111</v>
      </c>
      <c r="G294">
        <f t="shared" si="36"/>
        <v>310.27116480604622</v>
      </c>
      <c r="H294">
        <f t="shared" si="37"/>
        <v>336.60775492509737</v>
      </c>
      <c r="I294">
        <f t="shared" si="40"/>
        <v>1.5771655319677189</v>
      </c>
      <c r="J294">
        <f t="shared" si="41"/>
        <v>12.048330948837853</v>
      </c>
      <c r="K294">
        <f t="shared" si="38"/>
        <v>3.9030194450469557</v>
      </c>
      <c r="P294">
        <f t="shared" si="39"/>
        <v>2319.7161196123152</v>
      </c>
      <c r="Q294">
        <f t="shared" si="42"/>
        <v>332.73279278400054</v>
      </c>
    </row>
    <row r="295" spans="6:17" x14ac:dyDescent="0.25">
      <c r="F295" s="3">
        <v>112</v>
      </c>
      <c r="G295">
        <f t="shared" si="36"/>
        <v>313.51063379276377</v>
      </c>
      <c r="H295">
        <f t="shared" si="37"/>
        <v>339.48032102642162</v>
      </c>
      <c r="I295">
        <f t="shared" si="40"/>
        <v>1.5557025044501758</v>
      </c>
      <c r="J295">
        <f t="shared" si="41"/>
        <v>11.884369935580898</v>
      </c>
      <c r="K295">
        <f t="shared" si="38"/>
        <v>3.8228459404303443</v>
      </c>
      <c r="P295">
        <f t="shared" si="39"/>
        <v>2312.038032819758</v>
      </c>
      <c r="Q295">
        <f t="shared" si="42"/>
        <v>331.63147213526855</v>
      </c>
    </row>
    <row r="296" spans="6:17" x14ac:dyDescent="0.25">
      <c r="F296" s="3">
        <v>113</v>
      </c>
      <c r="G296">
        <f t="shared" si="36"/>
        <v>316.72733435085149</v>
      </c>
      <c r="H296">
        <f t="shared" si="37"/>
        <v>342.31683100675713</v>
      </c>
      <c r="I296">
        <f t="shared" si="40"/>
        <v>1.5348932688011143</v>
      </c>
      <c r="J296">
        <f t="shared" si="41"/>
        <v>11.725403389070433</v>
      </c>
      <c r="K296">
        <f t="shared" si="38"/>
        <v>3.7438654811176755</v>
      </c>
      <c r="P296">
        <f t="shared" si="39"/>
        <v>2304.5167774106949</v>
      </c>
      <c r="Q296">
        <f t="shared" si="42"/>
        <v>330.55264688749753</v>
      </c>
    </row>
    <row r="297" spans="6:17" x14ac:dyDescent="0.25">
      <c r="F297" s="3">
        <v>114</v>
      </c>
      <c r="G297">
        <f t="shared" si="36"/>
        <v>319.92028674394987</v>
      </c>
      <c r="H297">
        <f t="shared" si="37"/>
        <v>345.11679137778123</v>
      </c>
      <c r="I297">
        <f t="shared" si="40"/>
        <v>1.5147167805071193</v>
      </c>
      <c r="J297">
        <f t="shared" si="41"/>
        <v>11.571270545418875</v>
      </c>
      <c r="K297">
        <f t="shared" si="38"/>
        <v>3.6660466488704548</v>
      </c>
      <c r="P297">
        <f t="shared" si="39"/>
        <v>2297.1500492047285</v>
      </c>
      <c r="Q297">
        <f t="shared" si="42"/>
        <v>329.49598653628971</v>
      </c>
    </row>
    <row r="298" spans="6:17" x14ac:dyDescent="0.25">
      <c r="F298" s="3">
        <v>115</v>
      </c>
      <c r="G298">
        <f t="shared" si="36"/>
        <v>323.08851847311109</v>
      </c>
      <c r="H298">
        <f t="shared" si="37"/>
        <v>347.87973134538663</v>
      </c>
      <c r="I298">
        <f t="shared" si="40"/>
        <v>1.4951528664126954</v>
      </c>
      <c r="J298">
        <f t="shared" si="41"/>
        <v>11.42181729724259</v>
      </c>
      <c r="K298">
        <f t="shared" si="38"/>
        <v>3.5893587399988278</v>
      </c>
      <c r="P298">
        <f t="shared" si="39"/>
        <v>2289.9356045225277</v>
      </c>
      <c r="Q298">
        <f t="shared" si="42"/>
        <v>328.46116925533056</v>
      </c>
    </row>
    <row r="299" spans="6:17" x14ac:dyDescent="0.25">
      <c r="F299" s="3">
        <v>116</v>
      </c>
      <c r="G299">
        <f t="shared" si="36"/>
        <v>326.23106457290322</v>
      </c>
      <c r="H299">
        <f t="shared" si="37"/>
        <v>350.60520237910538</v>
      </c>
      <c r="I299">
        <f t="shared" si="40"/>
        <v>1.4761821856908923</v>
      </c>
      <c r="J299">
        <f t="shared" si="41"/>
        <v>11.276895895507506</v>
      </c>
      <c r="K299">
        <f t="shared" si="38"/>
        <v>3.5137717498945991</v>
      </c>
      <c r="P299">
        <f t="shared" si="39"/>
        <v>2282.8712588296617</v>
      </c>
      <c r="Q299">
        <f t="shared" si="42"/>
        <v>327.44788170186393</v>
      </c>
    </row>
    <row r="300" spans="6:17" x14ac:dyDescent="0.25">
      <c r="F300" s="3">
        <v>117</v>
      </c>
      <c r="G300">
        <f t="shared" si="36"/>
        <v>329.34696790521514</v>
      </c>
      <c r="H300">
        <f t="shared" si="37"/>
        <v>353.2927777631366</v>
      </c>
      <c r="I300">
        <f t="shared" si="40"/>
        <v>1.457786192774881</v>
      </c>
      <c r="J300">
        <f t="shared" si="41"/>
        <v>11.136364666354879</v>
      </c>
      <c r="K300">
        <f t="shared" si="38"/>
        <v>3.4392563573552324</v>
      </c>
      <c r="P300">
        <f t="shared" si="39"/>
        <v>2275.9548854092536</v>
      </c>
      <c r="Q300">
        <f t="shared" si="42"/>
        <v>326.45581882630222</v>
      </c>
    </row>
    <row r="301" spans="6:17" x14ac:dyDescent="0.25">
      <c r="F301" s="3">
        <v>118</v>
      </c>
      <c r="G301">
        <f t="shared" si="36"/>
        <v>332.43527945067473</v>
      </c>
      <c r="H301">
        <f t="shared" si="37"/>
        <v>355.94205213038396</v>
      </c>
      <c r="I301">
        <f t="shared" si="40"/>
        <v>1.4399471021475734</v>
      </c>
      <c r="J301">
        <f t="shared" si="41"/>
        <v>11.000087742121089</v>
      </c>
      <c r="K301">
        <f t="shared" si="38"/>
        <v>3.3657839087562897</v>
      </c>
      <c r="P301">
        <f t="shared" si="39"/>
        <v>2269.1844140639264</v>
      </c>
      <c r="Q301">
        <f t="shared" si="42"/>
        <v>325.4846836860371</v>
      </c>
    </row>
    <row r="302" spans="6:17" x14ac:dyDescent="0.25">
      <c r="F302" s="3">
        <v>119</v>
      </c>
      <c r="G302">
        <f t="shared" si="36"/>
        <v>335.49505859758841</v>
      </c>
      <c r="H302">
        <f t="shared" si="37"/>
        <v>358.55264098090078</v>
      </c>
      <c r="I302">
        <f t="shared" si="40"/>
        <v>1.4226478548919479</v>
      </c>
      <c r="J302">
        <f t="shared" si="41"/>
        <v>10.86793480580786</v>
      </c>
      <c r="K302">
        <f t="shared" si="38"/>
        <v>3.2933264021433484</v>
      </c>
      <c r="P302">
        <f t="shared" si="39"/>
        <v>2262.5578298473592</v>
      </c>
      <c r="Q302">
        <f t="shared" si="42"/>
        <v>324.53418726349844</v>
      </c>
    </row>
    <row r="303" spans="6:17" x14ac:dyDescent="0.25">
      <c r="F303" s="3">
        <v>120</v>
      </c>
      <c r="G303">
        <f t="shared" si="36"/>
        <v>338.52537342831727</v>
      </c>
      <c r="H303">
        <f t="shared" si="37"/>
        <v>361.12418018614193</v>
      </c>
      <c r="I303">
        <f t="shared" si="40"/>
        <v>1.405872086909965</v>
      </c>
      <c r="J303">
        <f t="shared" si="41"/>
        <v>10.739780848299242</v>
      </c>
      <c r="K303">
        <f t="shared" si="38"/>
        <v>3.2218564712876629</v>
      </c>
      <c r="P303">
        <f t="shared" si="39"/>
        <v>2256.0731718256725</v>
      </c>
      <c r="Q303">
        <f t="shared" si="42"/>
        <v>323.60404828849079</v>
      </c>
    </row>
    <row r="304" spans="6:17" x14ac:dyDescent="0.25">
      <c r="F304" s="3">
        <v>121</v>
      </c>
      <c r="G304">
        <f t="shared" si="36"/>
        <v>341.52530100300129</v>
      </c>
      <c r="H304">
        <f t="shared" si="37"/>
        <v>363.65632548040492</v>
      </c>
      <c r="I304">
        <f t="shared" si="40"/>
        <v>1.3896040987229761</v>
      </c>
      <c r="J304">
        <f t="shared" si="41"/>
        <v>10.615505937659972</v>
      </c>
      <c r="K304">
        <f t="shared" si="38"/>
        <v>3.1513473697543257</v>
      </c>
      <c r="P304">
        <f t="shared" si="39"/>
        <v>2249.7285318687382</v>
      </c>
      <c r="Q304">
        <f t="shared" si="42"/>
        <v>322.69399306482296</v>
      </c>
    </row>
    <row r="305" spans="6:17" x14ac:dyDescent="0.25">
      <c r="F305" s="3">
        <v>122</v>
      </c>
      <c r="G305">
        <f t="shared" si="36"/>
        <v>344.49392764054522</v>
      </c>
      <c r="H305">
        <f t="shared" si="37"/>
        <v>366.14875194083368</v>
      </c>
      <c r="I305">
        <f t="shared" si="40"/>
        <v>1.3738288267712497</v>
      </c>
      <c r="J305">
        <f t="shared" si="41"/>
        <v>10.494994999885934</v>
      </c>
      <c r="K305">
        <f t="shared" si="38"/>
        <v>3.0817729550252153</v>
      </c>
      <c r="P305">
        <f t="shared" si="39"/>
        <v>2243.5220534714408</v>
      </c>
      <c r="Q305">
        <f t="shared" si="42"/>
        <v>321.80375530123342</v>
      </c>
    </row>
    <row r="306" spans="6:17" x14ac:dyDescent="0.25">
      <c r="F306" s="3">
        <v>123</v>
      </c>
      <c r="G306">
        <f t="shared" si="36"/>
        <v>347.43034919678104</v>
      </c>
      <c r="H306">
        <f t="shared" si="37"/>
        <v>368.60115345733431</v>
      </c>
      <c r="I306">
        <f t="shared" si="40"/>
        <v>1.3585318161347322</v>
      </c>
      <c r="J306">
        <f t="shared" si="41"/>
        <v>10.378137610511773</v>
      </c>
      <c r="K306">
        <f t="shared" si="38"/>
        <v>3.0131076727101354</v>
      </c>
      <c r="P306">
        <f t="shared" si="39"/>
        <v>2237.4519306048251</v>
      </c>
      <c r="Q306">
        <f t="shared" si="42"/>
        <v>320.93307594660251</v>
      </c>
    </row>
    <row r="307" spans="6:17" x14ac:dyDescent="0.25">
      <c r="F307" s="3">
        <v>124</v>
      </c>
      <c r="G307">
        <f t="shared" si="36"/>
        <v>350.33367133972337</v>
      </c>
      <c r="H307">
        <f t="shared" si="37"/>
        <v>371.01324219373436</v>
      </c>
      <c r="I307">
        <f t="shared" si="40"/>
        <v>1.3436991946013912</v>
      </c>
      <c r="J307">
        <f t="shared" si="41"/>
        <v>10.264827796512993</v>
      </c>
      <c r="K307">
        <f t="shared" si="38"/>
        <v>2.9453265408753548</v>
      </c>
      <c r="P307">
        <f t="shared" si="39"/>
        <v>2231.5164065969966</v>
      </c>
      <c r="Q307">
        <f t="shared" si="42"/>
        <v>320.08170302943222</v>
      </c>
    </row>
    <row r="308" spans="6:17" x14ac:dyDescent="0.25">
      <c r="F308" s="3">
        <v>125</v>
      </c>
      <c r="G308">
        <f t="shared" si="36"/>
        <v>353.20300982183204</v>
      </c>
      <c r="H308">
        <f t="shared" si="37"/>
        <v>373.38474804148876</v>
      </c>
      <c r="I308">
        <f t="shared" si="40"/>
        <v>1.3293176480135465</v>
      </c>
      <c r="J308">
        <f t="shared" si="41"/>
        <v>10.154963847970887</v>
      </c>
      <c r="K308">
        <f t="shared" si="38"/>
        <v>2.8784051345196371</v>
      </c>
      <c r="P308">
        <f t="shared" si="39"/>
        <v>2225.7137730435838</v>
      </c>
      <c r="Q308">
        <f t="shared" si="42"/>
        <v>319.24939150156649</v>
      </c>
    </row>
    <row r="309" spans="6:17" x14ac:dyDescent="0.25">
      <c r="F309" s="3">
        <v>126</v>
      </c>
      <c r="G309">
        <f t="shared" si="36"/>
        <v>356.0374907492012</v>
      </c>
      <c r="H309">
        <f t="shared" si="37"/>
        <v>375.71541806720359</v>
      </c>
      <c r="I309">
        <f t="shared" si="40"/>
        <v>1.315374396826366</v>
      </c>
      <c r="J309">
        <f t="shared" si="41"/>
        <v>10.048448138997502</v>
      </c>
      <c r="K309">
        <f t="shared" si="38"/>
        <v>2.8123195702183534</v>
      </c>
      <c r="P309">
        <f t="shared" si="39"/>
        <v>2220.0423687475209</v>
      </c>
      <c r="Q309">
        <f t="shared" si="42"/>
        <v>318.43590308611698</v>
      </c>
    </row>
    <row r="310" spans="6:17" x14ac:dyDescent="0.25">
      <c r="F310" s="3">
        <v>127</v>
      </c>
      <c r="G310">
        <f t="shared" si="36"/>
        <v>358.83625084759279</v>
      </c>
      <c r="H310">
        <f t="shared" si="37"/>
        <v>378.0050159552232</v>
      </c>
      <c r="I310">
        <f t="shared" si="40"/>
        <v>1.3018571738163278</v>
      </c>
      <c r="J310">
        <f t="shared" si="41"/>
        <v>9.9451869574454328</v>
      </c>
      <c r="K310">
        <f t="shared" si="38"/>
        <v>2.747046490951718</v>
      </c>
      <c r="P310">
        <f t="shared" si="39"/>
        <v>2214.5005786878583</v>
      </c>
      <c r="Q310">
        <f t="shared" si="42"/>
        <v>317.64100612955212</v>
      </c>
    </row>
    <row r="311" spans="6:17" x14ac:dyDescent="0.25">
      <c r="F311" s="3">
        <v>128</v>
      </c>
      <c r="G311">
        <f t="shared" si="36"/>
        <v>361.59843772523124</v>
      </c>
      <c r="H311">
        <f t="shared" si="37"/>
        <v>380.25332144648377</v>
      </c>
      <c r="I311">
        <f t="shared" si="40"/>
        <v>1.2887542028808645</v>
      </c>
      <c r="J311">
        <f t="shared" si="41"/>
        <v>9.8450903429534176</v>
      </c>
      <c r="K311">
        <f t="shared" si="38"/>
        <v>2.6825630511414227</v>
      </c>
      <c r="P311">
        <f t="shared" si="39"/>
        <v>2209.0868330172743</v>
      </c>
      <c r="Q311">
        <f t="shared" si="42"/>
        <v>316.86447545790389</v>
      </c>
    </row>
    <row r="312" spans="6:17" x14ac:dyDescent="0.25">
      <c r="F312" s="3">
        <v>129</v>
      </c>
      <c r="G312">
        <f t="shared" si="36"/>
        <v>364.32321013228329</v>
      </c>
      <c r="H312">
        <f t="shared" si="37"/>
        <v>382.46012977480535</v>
      </c>
      <c r="I312">
        <f t="shared" si="40"/>
        <v>1.2760541788736006</v>
      </c>
      <c r="J312">
        <f t="shared" si="41"/>
        <v>9.7480719329030805</v>
      </c>
      <c r="K312">
        <f t="shared" si="38"/>
        <v>2.6188469019015681</v>
      </c>
      <c r="P312">
        <f t="shared" si="39"/>
        <v>2203.7996060879309</v>
      </c>
      <c r="Q312">
        <f t="shared" si="42"/>
        <v>316.10609223703926</v>
      </c>
    </row>
    <row r="313" spans="6:17" x14ac:dyDescent="0.25">
      <c r="F313" s="3">
        <v>130</v>
      </c>
      <c r="G313">
        <f t="shared" si="36"/>
        <v>367.00973821694186</v>
      </c>
      <c r="H313">
        <f t="shared" si="37"/>
        <v>384.62525110174812</v>
      </c>
      <c r="I313">
        <f t="shared" si="40"/>
        <v>1.2637462484226731</v>
      </c>
      <c r="J313">
        <f t="shared" si="41"/>
        <v>9.6540488158856537</v>
      </c>
      <c r="K313">
        <f t="shared" si="38"/>
        <v>2.5558761765164038</v>
      </c>
      <c r="P313">
        <f t="shared" si="39"/>
        <v>2198.6374155052818</v>
      </c>
      <c r="Q313">
        <f t="shared" si="42"/>
        <v>315.36564383694144</v>
      </c>
    </row>
    <row r="314" spans="6:17" x14ac:dyDescent="0.25">
      <c r="F314" s="3">
        <v>131</v>
      </c>
      <c r="G314">
        <f t="shared" si="36"/>
        <v>369.65720377803444</v>
      </c>
      <c r="H314">
        <f t="shared" si="37"/>
        <v>386.74850995112621</v>
      </c>
      <c r="I314">
        <f t="shared" si="40"/>
        <v>1.2518199916824979</v>
      </c>
      <c r="J314">
        <f t="shared" si="41"/>
        <v>9.5629413922995159</v>
      </c>
      <c r="K314">
        <f t="shared" si="38"/>
        <v>2.4936294761600921</v>
      </c>
      <c r="P314">
        <f t="shared" si="39"/>
        <v>2193.598821209428</v>
      </c>
      <c r="Q314">
        <f t="shared" si="42"/>
        <v>314.64292369994251</v>
      </c>
    </row>
    <row r="315" spans="6:17" x14ac:dyDescent="0.25">
      <c r="F315" s="3">
        <v>132</v>
      </c>
      <c r="G315">
        <f t="shared" si="36"/>
        <v>372.26480051408481</v>
      </c>
      <c r="H315">
        <f t="shared" si="37"/>
        <v>388.82974464422063</v>
      </c>
      <c r="I315">
        <f t="shared" si="40"/>
        <v>1.2402654049720425</v>
      </c>
      <c r="J315">
        <f t="shared" si="41"/>
        <v>9.4746732417199606</v>
      </c>
      <c r="K315">
        <f t="shared" si="38"/>
        <v>2.4320858558554423</v>
      </c>
      <c r="P315">
        <f t="shared" si="39"/>
        <v>2188.6824245835865</v>
      </c>
      <c r="Q315">
        <f t="shared" si="42"/>
        <v>313.93773121284477</v>
      </c>
    </row>
    <row r="316" spans="6:17" x14ac:dyDescent="0.25">
      <c r="F316" s="3">
        <v>133</v>
      </c>
      <c r="G316">
        <f t="shared" si="36"/>
        <v>374.83173426874578</v>
      </c>
      <c r="H316">
        <f t="shared" si="37"/>
        <v>390.86880673669333</v>
      </c>
      <c r="I316">
        <f t="shared" si="40"/>
        <v>1.22907288425529</v>
      </c>
      <c r="J316">
        <f t="shared" si="41"/>
        <v>9.3891709967026529</v>
      </c>
      <c r="K316">
        <f t="shared" si="38"/>
        <v>2.371224810685475</v>
      </c>
      <c r="P316">
        <f t="shared" si="39"/>
        <v>2183.8868675892327</v>
      </c>
      <c r="Q316">
        <f t="shared" si="42"/>
        <v>313.24987158286859</v>
      </c>
    </row>
    <row r="317" spans="6:17" x14ac:dyDescent="0.25">
      <c r="F317" s="3">
        <v>134</v>
      </c>
      <c r="G317">
        <f t="shared" si="36"/>
        <v>377.35722327253347</v>
      </c>
      <c r="H317">
        <f t="shared" si="37"/>
        <v>392.86556045816207</v>
      </c>
      <c r="I317">
        <f t="shared" si="40"/>
        <v>1.2182332094219612</v>
      </c>
      <c r="J317">
        <f t="shared" si="41"/>
        <v>9.3063642227004379</v>
      </c>
      <c r="K317">
        <f t="shared" si="38"/>
        <v>2.3110262622570561</v>
      </c>
      <c r="P317">
        <f t="shared" si="39"/>
        <v>2179.2108319274639</v>
      </c>
      <c r="Q317">
        <f t="shared" si="42"/>
        <v>312.57915571736089</v>
      </c>
    </row>
    <row r="318" spans="6:17" x14ac:dyDescent="0.25">
      <c r="F318" s="3">
        <v>135</v>
      </c>
      <c r="G318">
        <f t="shared" si="36"/>
        <v>379.8404983807867</v>
      </c>
      <c r="H318">
        <f t="shared" si="37"/>
        <v>394.81988215534273</v>
      </c>
      <c r="I318">
        <f t="shared" si="40"/>
        <v>1.2077375293288977</v>
      </c>
      <c r="J318">
        <f t="shared" si="41"/>
        <v>9.2261853037910253</v>
      </c>
      <c r="K318">
        <f t="shared" si="38"/>
        <v>2.251470545420398</v>
      </c>
      <c r="P318">
        <f t="shared" si="39"/>
        <v>2174.6530382261185</v>
      </c>
      <c r="Q318">
        <f t="shared" si="42"/>
        <v>311.9254001071979</v>
      </c>
    </row>
    <row r="319" spans="6:17" x14ac:dyDescent="0.25">
      <c r="F319" s="3">
        <v>136</v>
      </c>
      <c r="G319">
        <f t="shared" si="36"/>
        <v>382.28080330778107</v>
      </c>
      <c r="H319">
        <f t="shared" si="37"/>
        <v>396.73165973962728</v>
      </c>
      <c r="I319">
        <f t="shared" si="40"/>
        <v>1.1975773475646598</v>
      </c>
      <c r="J319">
        <f t="shared" si="41"/>
        <v>9.1485693339294745</v>
      </c>
      <c r="K319">
        <f t="shared" si="38"/>
        <v>2.1925383952459541</v>
      </c>
      <c r="P319">
        <f t="shared" si="39"/>
        <v>2170.2122452521799</v>
      </c>
      <c r="Q319">
        <f t="shared" si="42"/>
        <v>311.28842671381523</v>
      </c>
    </row>
    <row r="320" spans="6:17" x14ac:dyDescent="0.25">
      <c r="F320" s="3">
        <v>137</v>
      </c>
      <c r="G320">
        <f t="shared" si="36"/>
        <v>384.67739485692573</v>
      </c>
      <c r="H320">
        <f t="shared" si="37"/>
        <v>398.6007921399148</v>
      </c>
      <c r="I320">
        <f t="shared" si="40"/>
        <v>1.1877445089019605</v>
      </c>
      <c r="J320">
        <f t="shared" si="41"/>
        <v>9.0734540134552013</v>
      </c>
      <c r="K320">
        <f t="shared" si="38"/>
        <v>2.1342109342564535</v>
      </c>
      <c r="P320">
        <f t="shared" si="39"/>
        <v>2165.8872491490024</v>
      </c>
      <c r="Q320">
        <f t="shared" si="42"/>
        <v>310.66806285979737</v>
      </c>
    </row>
    <row r="321" spans="6:17" x14ac:dyDescent="0.25">
      <c r="F321" s="3">
        <v>138</v>
      </c>
      <c r="G321">
        <f t="shared" si="36"/>
        <v>387.02954314697229</v>
      </c>
      <c r="H321">
        <f t="shared" si="37"/>
        <v>400.42718876146716</v>
      </c>
      <c r="I321">
        <f t="shared" si="40"/>
        <v>1.178231186404491</v>
      </c>
      <c r="J321">
        <f t="shared" si="41"/>
        <v>9.0007795505980699</v>
      </c>
      <c r="K321">
        <f t="shared" si="38"/>
        <v>2.076469659918275</v>
      </c>
      <c r="P321">
        <f t="shared" si="39"/>
        <v>2161.6768826978764</v>
      </c>
      <c r="Q321">
        <f t="shared" si="42"/>
        <v>310.06414112295954</v>
      </c>
    </row>
    <row r="322" spans="6:17" x14ac:dyDescent="0.25">
      <c r="F322" s="3">
        <v>139</v>
      </c>
      <c r="G322">
        <f t="shared" si="36"/>
        <v>389.33653183416914</v>
      </c>
      <c r="H322">
        <f t="shared" si="37"/>
        <v>402.21076895151657</v>
      </c>
      <c r="I322">
        <f t="shared" si="40"/>
        <v>1.1690298691565275</v>
      </c>
      <c r="J322">
        <f t="shared" si="41"/>
        <v>8.9304885677420085</v>
      </c>
      <c r="K322">
        <f t="shared" si="38"/>
        <v>2.0192964323842286</v>
      </c>
      <c r="P322">
        <f t="shared" si="39"/>
        <v>2157.5800146034685</v>
      </c>
      <c r="Q322">
        <f t="shared" si="42"/>
        <v>309.47649923385285</v>
      </c>
    </row>
    <row r="323" spans="6:17" x14ac:dyDescent="0.25">
      <c r="F323" s="3">
        <v>140</v>
      </c>
      <c r="G323">
        <f t="shared" si="36"/>
        <v>391.59765833029184</v>
      </c>
      <c r="H323">
        <f t="shared" si="37"/>
        <v>403.95146147230571</v>
      </c>
      <c r="I323">
        <f t="shared" si="40"/>
        <v>1.1601333505854488</v>
      </c>
      <c r="J323">
        <f t="shared" si="41"/>
        <v>8.8625260122180425</v>
      </c>
      <c r="K323">
        <f t="shared" si="38"/>
        <v>1.9626734624905324</v>
      </c>
      <c r="P323">
        <f t="shared" si="39"/>
        <v>2153.595548802658</v>
      </c>
      <c r="Q323">
        <f t="shared" si="42"/>
        <v>308.90497997662692</v>
      </c>
    </row>
    <row r="324" spans="6:17" x14ac:dyDescent="0.25">
      <c r="F324" s="3">
        <v>141</v>
      </c>
      <c r="G324">
        <f t="shared" ref="G324:G363" si="43">$C$6+((PI()*($C$4/10)^2)/4)*((($C$9/10)+($C$8/10))-(($C$9/10)*COS(RADIANS(F324)))-($C$8/10)*COS((ASIN(RADIANS(($C$9/$C$8)*SIN(RADIANS(F324)))))))</f>
        <v>393.81223401648418</v>
      </c>
      <c r="H324">
        <f t="shared" ref="H324:H363" si="44">$C$6+((PI()*($C$4/10)^2)/4)*(($C$9/10)*(1+($C$8/$C$9)-COS(RADIANS(F324))-SQRT(($C$8/$C$9)^2-SIN(RADIANS(F324))^2)))</f>
        <v>405.64920398219692</v>
      </c>
      <c r="I324">
        <f t="shared" si="40"/>
        <v>1.1515347173489294</v>
      </c>
      <c r="J324">
        <f t="shared" si="41"/>
        <v>8.7968390714110054</v>
      </c>
      <c r="K324">
        <f t="shared" ref="K324:K363" si="45">(J324*100000)*((G325/1000000)-(G324/1000000))</f>
        <v>1.9065833000014372</v>
      </c>
      <c r="P324">
        <f t="shared" ref="P324:P363" si="46">((J324*100000)*(G324/1000000))/(($C$23+$C$21)*$C$36)</f>
        <v>2149.7224237963214</v>
      </c>
      <c r="Q324">
        <f t="shared" si="42"/>
        <v>308.34943109318192</v>
      </c>
    </row>
    <row r="325" spans="6:17" x14ac:dyDescent="0.25">
      <c r="F325" s="3">
        <v>142</v>
      </c>
      <c r="G325">
        <f t="shared" si="43"/>
        <v>395.97958445284456</v>
      </c>
      <c r="H325">
        <f t="shared" si="44"/>
        <v>407.30394252543925</v>
      </c>
      <c r="I325">
        <f t="shared" ref="I325:I363" si="47">I324*(G324/G325)^$C$11</f>
        <v>1.1432273387601275</v>
      </c>
      <c r="J325">
        <f t="shared" ref="J325:J363" si="48">((J324*100000)*(G324/G325)^$C$11+(N325*($C$34-1))/(G325/1000000))/100000</f>
        <v>8.7333770919761005</v>
      </c>
      <c r="K325">
        <f t="shared" si="45"/>
        <v>1.8510088221017802</v>
      </c>
      <c r="P325">
        <f t="shared" si="46"/>
        <v>2145.9596120035785</v>
      </c>
      <c r="Q325">
        <f t="shared" ref="Q325:Q363" si="49">((G324/G325)^($C$11-1))*Q324</f>
        <v>307.80970519054472</v>
      </c>
    </row>
    <row r="326" spans="6:17" x14ac:dyDescent="0.25">
      <c r="F326" s="3">
        <v>143</v>
      </c>
      <c r="G326">
        <f t="shared" si="43"/>
        <v>398.09904958369572</v>
      </c>
      <c r="H326">
        <f t="shared" si="44"/>
        <v>408.9156310311464</v>
      </c>
      <c r="I326">
        <f t="shared" si="47"/>
        <v>1.1352048567256428</v>
      </c>
      <c r="J326">
        <f t="shared" si="48"/>
        <v>8.672091502972652</v>
      </c>
      <c r="K326">
        <f t="shared" si="45"/>
        <v>1.7959332221272417</v>
      </c>
      <c r="P326">
        <f t="shared" si="46"/>
        <v>2142.3061191380693</v>
      </c>
      <c r="Q326">
        <f t="shared" si="49"/>
        <v>307.28565965140336</v>
      </c>
    </row>
    <row r="327" spans="6:17" x14ac:dyDescent="0.25">
      <c r="F327" s="3">
        <v>144</v>
      </c>
      <c r="G327">
        <f t="shared" si="43"/>
        <v>400.16998393847234</v>
      </c>
      <c r="H327">
        <f t="shared" si="44"/>
        <v>410.48423082198707</v>
      </c>
      <c r="I327">
        <f t="shared" si="47"/>
        <v>1.1274611761724287</v>
      </c>
      <c r="J327">
        <f t="shared" si="48"/>
        <v>8.6129357427330788</v>
      </c>
      <c r="K327">
        <f t="shared" si="45"/>
        <v>1.741339998535127</v>
      </c>
      <c r="P327">
        <f t="shared" si="46"/>
        <v>2138.7609836058014</v>
      </c>
      <c r="Q327">
        <f t="shared" si="49"/>
        <v>306.7771565477363</v>
      </c>
    </row>
    <row r="328" spans="6:17" x14ac:dyDescent="0.25">
      <c r="F328" s="3">
        <v>145</v>
      </c>
      <c r="G328">
        <f t="shared" si="43"/>
        <v>402.19175682816831</v>
      </c>
      <c r="H328">
        <f t="shared" si="44"/>
        <v>412.00971013305866</v>
      </c>
      <c r="I328">
        <f t="shared" si="47"/>
        <v>1.1199904559411322</v>
      </c>
      <c r="J328">
        <f t="shared" si="48"/>
        <v>8.5558651892950142</v>
      </c>
      <c r="K328">
        <f t="shared" si="45"/>
        <v>1.6872129441058117</v>
      </c>
      <c r="P328">
        <f t="shared" si="46"/>
        <v>2135.3232759241291</v>
      </c>
      <c r="Q328">
        <f t="shared" si="49"/>
        <v>306.28406255747296</v>
      </c>
    </row>
    <row r="329" spans="6:17" x14ac:dyDescent="0.25">
      <c r="F329" s="3">
        <v>146</v>
      </c>
      <c r="G329">
        <f t="shared" si="43"/>
        <v>404.16375253728353</v>
      </c>
      <c r="H329">
        <f t="shared" si="44"/>
        <v>413.49204364136386</v>
      </c>
      <c r="I329">
        <f t="shared" si="47"/>
        <v>1.1127871001245861</v>
      </c>
      <c r="J329">
        <f t="shared" si="48"/>
        <v>8.5008370942340576</v>
      </c>
      <c r="K329">
        <f t="shared" si="45"/>
        <v>1.633536135370478</v>
      </c>
      <c r="P329">
        <f t="shared" si="46"/>
        <v>2131.9920981614409</v>
      </c>
      <c r="Q329">
        <f t="shared" si="49"/>
        <v>305.80624888412382</v>
      </c>
    </row>
    <row r="330" spans="6:17" x14ac:dyDescent="0.25">
      <c r="F330" s="3">
        <v>147</v>
      </c>
      <c r="G330">
        <f t="shared" si="43"/>
        <v>406.08537051121044</v>
      </c>
      <c r="H330">
        <f t="shared" si="44"/>
        <v>414.93121200628508</v>
      </c>
      <c r="I330">
        <f t="shared" si="47"/>
        <v>1.105845749831363</v>
      </c>
      <c r="J330">
        <f t="shared" si="48"/>
        <v>8.4478105197436673</v>
      </c>
      <c r="K330">
        <f t="shared" si="45"/>
        <v>1.5802939222617347</v>
      </c>
      <c r="P330">
        <f t="shared" si="46"/>
        <v>2128.766583397125</v>
      </c>
      <c r="Q330">
        <f t="shared" si="49"/>
        <v>305.34359117931967</v>
      </c>
    </row>
    <row r="331" spans="6:17" x14ac:dyDescent="0.25">
      <c r="F331" s="3">
        <v>148</v>
      </c>
      <c r="G331">
        <f t="shared" si="43"/>
        <v>407.9560255390054</v>
      </c>
      <c r="H331">
        <f t="shared" si="44"/>
        <v>416.32720142140124</v>
      </c>
      <c r="I331">
        <f t="shared" si="47"/>
        <v>1.0991612753553999</v>
      </c>
      <c r="J331">
        <f t="shared" si="48"/>
        <v>8.3967462788171083</v>
      </c>
      <c r="K331">
        <f t="shared" si="45"/>
        <v>1.5274709179790811</v>
      </c>
      <c r="P331">
        <f t="shared" si="46"/>
        <v>2125.6458952014054</v>
      </c>
      <c r="Q331">
        <f t="shared" si="49"/>
        <v>304.89596946820137</v>
      </c>
    </row>
    <row r="332" spans="6:17" x14ac:dyDescent="0.25">
      <c r="F332" s="3">
        <v>149</v>
      </c>
      <c r="G332">
        <f t="shared" si="43"/>
        <v>409.77514793148794</v>
      </c>
      <c r="H332">
        <f t="shared" si="44"/>
        <v>417.68000317796896</v>
      </c>
      <c r="I332">
        <f t="shared" si="47"/>
        <v>1.0927287687337672</v>
      </c>
      <c r="J332">
        <f t="shared" si="48"/>
        <v>8.347606878394549</v>
      </c>
      <c r="K332">
        <f t="shared" si="45"/>
        <v>1.475051989064909</v>
      </c>
      <c r="P332">
        <f t="shared" si="46"/>
        <v>2122.6292271346556</v>
      </c>
      <c r="Q332">
        <f t="shared" si="49"/>
        <v>304.46326807760204</v>
      </c>
    </row>
    <row r="333" spans="6:17" x14ac:dyDescent="0.25">
      <c r="F333" s="3">
        <v>150</v>
      </c>
      <c r="G333">
        <f t="shared" si="43"/>
        <v>411.54218369461506</v>
      </c>
      <c r="H333">
        <f t="shared" si="44"/>
        <v>418.98961324034769</v>
      </c>
      <c r="I333">
        <f t="shared" si="47"/>
        <v>1.0865435366756497</v>
      </c>
      <c r="J333">
        <f t="shared" si="48"/>
        <v>8.3003564653459048</v>
      </c>
      <c r="K333">
        <f t="shared" si="45"/>
        <v>1.4230222456837831</v>
      </c>
      <c r="P333">
        <f t="shared" si="46"/>
        <v>2119.71580226578</v>
      </c>
      <c r="Q333">
        <f t="shared" si="49"/>
        <v>304.04537556696607</v>
      </c>
    </row>
    <row r="334" spans="6:17" x14ac:dyDescent="0.25">
      <c r="F334" s="3">
        <v>151</v>
      </c>
      <c r="G334">
        <f t="shared" si="43"/>
        <v>413.25659469807607</v>
      </c>
      <c r="H334">
        <f t="shared" si="44"/>
        <v>420.25603183362148</v>
      </c>
      <c r="I334">
        <f t="shared" si="47"/>
        <v>1.0806010938465629</v>
      </c>
      <c r="J334">
        <f t="shared" si="48"/>
        <v>8.2549607751674241</v>
      </c>
      <c r="K334">
        <f t="shared" si="45"/>
        <v>1.3713670321016114</v>
      </c>
      <c r="P334">
        <f t="shared" si="46"/>
        <v>2116.904872709305</v>
      </c>
      <c r="Q334">
        <f t="shared" si="49"/>
        <v>303.64218466195081</v>
      </c>
    </row>
    <row r="335" spans="6:17" x14ac:dyDescent="0.25">
      <c r="F335" s="3">
        <v>152</v>
      </c>
      <c r="G335">
        <f t="shared" si="43"/>
        <v>414.91785883906022</v>
      </c>
      <c r="H335">
        <f t="shared" si="44"/>
        <v>421.47926304363688</v>
      </c>
      <c r="I335">
        <f t="shared" si="47"/>
        <v>1.0748971564927121</v>
      </c>
      <c r="J335">
        <f t="shared" si="48"/>
        <v>8.2113870832766995</v>
      </c>
      <c r="K335">
        <f t="shared" si="45"/>
        <v>1.3200719173529321</v>
      </c>
      <c r="P335">
        <f t="shared" si="46"/>
        <v>2114.1957191808006</v>
      </c>
      <c r="Q335">
        <f t="shared" si="49"/>
        <v>303.25359219065712</v>
      </c>
    </row>
    <row r="336" spans="6:17" x14ac:dyDescent="0.25">
      <c r="F336" s="3">
        <v>153</v>
      </c>
      <c r="G336">
        <f t="shared" si="43"/>
        <v>416.52547020114224</v>
      </c>
      <c r="H336">
        <f t="shared" si="44"/>
        <v>422.65931442965382</v>
      </c>
      <c r="I336">
        <f t="shared" si="47"/>
        <v>1.0694276363912816</v>
      </c>
      <c r="J336">
        <f t="shared" si="48"/>
        <v>8.1696041587975312</v>
      </c>
      <c r="K336">
        <f t="shared" si="45"/>
        <v>1.269122686098566</v>
      </c>
      <c r="P336">
        <f t="shared" si="46"/>
        <v>2111.5876505702795</v>
      </c>
      <c r="Q336">
        <f t="shared" si="49"/>
        <v>302.87949902243957</v>
      </c>
    </row>
    <row r="337" spans="6:17" x14ac:dyDescent="0.25">
      <c r="F337" s="3">
        <v>154</v>
      </c>
      <c r="G337">
        <f t="shared" si="43"/>
        <v>418.07893920824449</v>
      </c>
      <c r="H337">
        <f t="shared" si="44"/>
        <v>423.79619664977236</v>
      </c>
      <c r="I337">
        <f t="shared" si="47"/>
        <v>1.0641886351132122</v>
      </c>
      <c r="J337">
        <f t="shared" si="48"/>
        <v>8.1295822207319617</v>
      </c>
      <c r="K337">
        <f t="shared" si="45"/>
        <v>1.2185053296561812</v>
      </c>
      <c r="P337">
        <f t="shared" si="46"/>
        <v>2109.0800035332259</v>
      </c>
      <c r="Q337">
        <f t="shared" si="49"/>
        <v>302.51981000924479</v>
      </c>
    </row>
    <row r="338" spans="6:17" x14ac:dyDescent="0.25">
      <c r="F338" s="3">
        <v>155</v>
      </c>
      <c r="G338">
        <f t="shared" si="43"/>
        <v>419.57779277362056</v>
      </c>
      <c r="H338">
        <f t="shared" si="44"/>
        <v>424.88992309927994</v>
      </c>
      <c r="I338">
        <f t="shared" si="47"/>
        <v>1.0591764385858464</v>
      </c>
      <c r="J338">
        <f t="shared" si="48"/>
        <v>8.0912928964230701</v>
      </c>
      <c r="K338">
        <f t="shared" si="45"/>
        <v>1.1682060372102145</v>
      </c>
      <c r="P338">
        <f t="shared" si="46"/>
        <v>2106.6721420989311</v>
      </c>
      <c r="Q338">
        <f t="shared" si="49"/>
        <v>302.17443392943221</v>
      </c>
    </row>
    <row r="339" spans="6:17" x14ac:dyDescent="0.25">
      <c r="F339" s="3">
        <v>156</v>
      </c>
      <c r="G339">
        <f t="shared" si="43"/>
        <v>421.02157444382391</v>
      </c>
      <c r="H339">
        <f t="shared" si="44"/>
        <v>425.9405095620358</v>
      </c>
      <c r="I339">
        <f t="shared" si="47"/>
        <v>1.0543875119434929</v>
      </c>
      <c r="J339">
        <f t="shared" si="48"/>
        <v>8.0547091822172465</v>
      </c>
      <c r="K339">
        <f t="shared" si="45"/>
        <v>1.11821118718222</v>
      </c>
      <c r="P339">
        <f t="shared" si="46"/>
        <v>2104.3634572958031</v>
      </c>
      <c r="Q339">
        <f t="shared" si="49"/>
        <v>301.84328343402967</v>
      </c>
    </row>
    <row r="340" spans="6:17" x14ac:dyDescent="0.25">
      <c r="F340" s="3">
        <v>157</v>
      </c>
      <c r="G340">
        <f t="shared" si="43"/>
        <v>422.4098445376107</v>
      </c>
      <c r="H340">
        <f t="shared" si="44"/>
        <v>426.947973874995</v>
      </c>
      <c r="I340">
        <f t="shared" si="47"/>
        <v>1.0498184946547153</v>
      </c>
      <c r="J340">
        <f t="shared" si="48"/>
        <v>8.0198054062404331</v>
      </c>
      <c r="K340">
        <f t="shared" si="45"/>
        <v>1.0685073387647623</v>
      </c>
      <c r="P340">
        <f t="shared" si="46"/>
        <v>2102.15336679335</v>
      </c>
      <c r="Q340">
        <f t="shared" si="49"/>
        <v>301.52627499538085</v>
      </c>
    </row>
    <row r="341" spans="6:17" x14ac:dyDescent="0.25">
      <c r="F341" s="3">
        <v>158</v>
      </c>
      <c r="G341">
        <f t="shared" si="43"/>
        <v>423.74218027973893</v>
      </c>
      <c r="H341">
        <f t="shared" si="44"/>
        <v>427.91233560594327</v>
      </c>
      <c r="I341">
        <f t="shared" si="47"/>
        <v>1.0454661959157716</v>
      </c>
      <c r="J341">
        <f t="shared" si="48"/>
        <v>7.9865571932075383</v>
      </c>
      <c r="K341">
        <f t="shared" si="45"/>
        <v>1.0190812236071398</v>
      </c>
      <c r="P341">
        <f t="shared" si="46"/>
        <v>2100.0413145605403</v>
      </c>
      <c r="Q341">
        <f t="shared" si="49"/>
        <v>301.22332885814143</v>
      </c>
    </row>
    <row r="342" spans="6:17" x14ac:dyDescent="0.25">
      <c r="F342" s="3">
        <v>159</v>
      </c>
      <c r="G342">
        <f t="shared" si="43"/>
        <v>425.01817592962158</v>
      </c>
      <c r="H342">
        <f t="shared" si="44"/>
        <v>428.83361574451254</v>
      </c>
      <c r="I342">
        <f t="shared" si="47"/>
        <v>1.0413275903002817</v>
      </c>
      <c r="J342">
        <f t="shared" si="48"/>
        <v>7.9549414311892468</v>
      </c>
      <c r="K342">
        <f t="shared" si="45"/>
        <v>0.96991973764899619</v>
      </c>
      <c r="P342">
        <f t="shared" si="46"/>
        <v>2098.0267705402539</v>
      </c>
      <c r="Q342">
        <f t="shared" si="49"/>
        <v>300.93436899258336</v>
      </c>
    </row>
    <row r="343" spans="6:17" x14ac:dyDescent="0.25">
      <c r="F343" s="3">
        <v>160</v>
      </c>
      <c r="G343">
        <f t="shared" si="43"/>
        <v>426.23744290479522</v>
      </c>
      <c r="H343">
        <f t="shared" si="44"/>
        <v>429.71183640651321</v>
      </c>
      <c r="I343">
        <f t="shared" si="47"/>
        <v>1.0373998136557971</v>
      </c>
      <c r="J343">
        <f t="shared" si="48"/>
        <v>7.9249362402649792</v>
      </c>
      <c r="K343">
        <f t="shared" si="45"/>
        <v>0.92100993309270907</v>
      </c>
      <c r="P343">
        <f t="shared" si="46"/>
        <v>2096.109230339554</v>
      </c>
      <c r="Q343">
        <f t="shared" si="49"/>
        <v>300.65932305016815</v>
      </c>
    </row>
    <row r="344" spans="6:17" x14ac:dyDescent="0.25">
      <c r="F344" s="3">
        <v>161</v>
      </c>
      <c r="G344">
        <f t="shared" si="43"/>
        <v>427.3996098991658</v>
      </c>
      <c r="H344">
        <f t="shared" si="44"/>
        <v>430.54702055162068</v>
      </c>
      <c r="I344">
        <f t="shared" si="47"/>
        <v>1.0336801592385276</v>
      </c>
      <c r="J344">
        <f t="shared" si="48"/>
        <v>7.8965209429951644</v>
      </c>
      <c r="K344">
        <f t="shared" si="45"/>
        <v>0.87233901051396323</v>
      </c>
      <c r="P344">
        <f t="shared" si="46"/>
        <v>2094.2882149355164</v>
      </c>
      <c r="Q344">
        <f t="shared" si="49"/>
        <v>300.3981223213525</v>
      </c>
    </row>
    <row r="345" spans="6:17" x14ac:dyDescent="0.25">
      <c r="F345" s="3">
        <v>162</v>
      </c>
      <c r="G345">
        <f t="shared" si="43"/>
        <v>428.50432299599839</v>
      </c>
      <c r="H345">
        <f t="shared" si="44"/>
        <v>431.33919171442625</v>
      </c>
      <c r="I345">
        <f t="shared" si="47"/>
        <v>1.0301660740780099</v>
      </c>
      <c r="J345">
        <f t="shared" si="48"/>
        <v>7.8696760366501115</v>
      </c>
      <c r="K345">
        <f t="shared" si="45"/>
        <v>0.82389431109458389</v>
      </c>
      <c r="P345">
        <f t="shared" si="46"/>
        <v>2092.5632703963743</v>
      </c>
      <c r="Q345">
        <f t="shared" si="49"/>
        <v>300.15070169558976</v>
      </c>
    </row>
    <row r="346" spans="6:17" x14ac:dyDescent="0.25">
      <c r="F346" s="3">
        <v>163</v>
      </c>
      <c r="G346">
        <f t="shared" si="43"/>
        <v>429.55124577561168</v>
      </c>
      <c r="H346">
        <f t="shared" si="44"/>
        <v>432.08837374886537</v>
      </c>
      <c r="I346">
        <f t="shared" si="47"/>
        <v>1.026855155564063</v>
      </c>
      <c r="J346">
        <f t="shared" si="48"/>
        <v>7.8443831671369812</v>
      </c>
      <c r="K346">
        <f t="shared" si="45"/>
        <v>0.77566330898264335</v>
      </c>
      <c r="P346">
        <f t="shared" si="46"/>
        <v>2090.9339676177383</v>
      </c>
      <c r="Q346">
        <f t="shared" si="49"/>
        <v>299.91699962349446</v>
      </c>
    </row>
    <row r="347" spans="6:17" x14ac:dyDescent="0.25">
      <c r="F347" s="3">
        <v>164</v>
      </c>
      <c r="G347">
        <f t="shared" si="43"/>
        <v>430.54005941775017</v>
      </c>
      <c r="H347">
        <f t="shared" si="44"/>
        <v>432.79459058601446</v>
      </c>
      <c r="I347">
        <f t="shared" si="47"/>
        <v>1.0237451482488364</v>
      </c>
      <c r="J347">
        <f t="shared" si="48"/>
        <v>7.8206251045698831</v>
      </c>
      <c r="K347">
        <f t="shared" si="45"/>
        <v>0.72763360376428488</v>
      </c>
      <c r="P347">
        <f t="shared" si="46"/>
        <v>2089.3999020736728</v>
      </c>
      <c r="Q347">
        <f t="shared" si="49"/>
        <v>299.69695808113715</v>
      </c>
    </row>
    <row r="348" spans="6:17" x14ac:dyDescent="0.25">
      <c r="F348" s="3">
        <v>165</v>
      </c>
      <c r="G348">
        <f t="shared" si="43"/>
        <v>431.47046279859899</v>
      </c>
      <c r="H348">
        <f t="shared" si="44"/>
        <v>433.45786600524525</v>
      </c>
      <c r="I348">
        <f t="shared" si="47"/>
        <v>1.0208339408572731</v>
      </c>
      <c r="J348">
        <f t="shared" si="48"/>
        <v>7.798385720432127</v>
      </c>
      <c r="K348">
        <f t="shared" si="45"/>
        <v>0.67979291304630329</v>
      </c>
      <c r="P348">
        <f t="shared" si="46"/>
        <v>2087.9606935824108</v>
      </c>
      <c r="Q348">
        <f t="shared" si="49"/>
        <v>299.49052253643958</v>
      </c>
    </row>
    <row r="349" spans="6:17" x14ac:dyDescent="0.25">
      <c r="F349" s="3">
        <v>166</v>
      </c>
      <c r="G349">
        <f t="shared" si="43"/>
        <v>432.34217258241387</v>
      </c>
      <c r="H349">
        <f t="shared" si="44"/>
        <v>434.07822341871787</v>
      </c>
      <c r="I349">
        <f t="shared" si="47"/>
        <v>1.0181195634997526</v>
      </c>
      <c r="J349">
        <f t="shared" si="48"/>
        <v>7.777649966282949</v>
      </c>
      <c r="K349">
        <f t="shared" si="45"/>
        <v>0.63212906514060585</v>
      </c>
      <c r="P349">
        <f t="shared" si="46"/>
        <v>2086.6159860865159</v>
      </c>
      <c r="Q349">
        <f t="shared" si="49"/>
        <v>299.2976419176415</v>
      </c>
    </row>
    <row r="350" spans="6:17" x14ac:dyDescent="0.25">
      <c r="F350" s="3">
        <v>167</v>
      </c>
      <c r="G350">
        <f t="shared" si="43"/>
        <v>433.15492330773702</v>
      </c>
      <c r="H350">
        <f t="shared" si="44"/>
        <v>434.65568566918404</v>
      </c>
      <c r="I350">
        <f t="shared" si="47"/>
        <v>1.0156001850811349</v>
      </c>
      <c r="J350">
        <f t="shared" si="48"/>
        <v>7.7584038539646087</v>
      </c>
      <c r="K350">
        <f t="shared" si="45"/>
        <v>0.58462999184733944</v>
      </c>
      <c r="P350">
        <f t="shared" si="46"/>
        <v>2085.3654474472937</v>
      </c>
      <c r="Q350">
        <f t="shared" si="49"/>
        <v>299.1182685838121</v>
      </c>
    </row>
    <row r="351" spans="6:17" x14ac:dyDescent="0.25">
      <c r="F351" s="3">
        <v>168</v>
      </c>
      <c r="G351">
        <f t="shared" si="43"/>
        <v>433.90846746817482</v>
      </c>
      <c r="H351">
        <f t="shared" si="44"/>
        <v>435.19027484107613</v>
      </c>
      <c r="I351">
        <f t="shared" si="47"/>
        <v>1.0132741109008443</v>
      </c>
      <c r="J351">
        <f t="shared" si="48"/>
        <v>7.7406344372688727</v>
      </c>
      <c r="K351">
        <f t="shared" si="45"/>
        <v>0.53728372132706548</v>
      </c>
      <c r="P351">
        <f t="shared" si="46"/>
        <v>2084.2087692532878</v>
      </c>
      <c r="Q351">
        <f t="shared" si="49"/>
        <v>298.95235829738084</v>
      </c>
    </row>
    <row r="352" spans="6:17" x14ac:dyDescent="0.25">
      <c r="F352" s="3">
        <v>169</v>
      </c>
      <c r="G352">
        <f t="shared" si="43"/>
        <v>434.60257558771116</v>
      </c>
      <c r="H352">
        <f t="shared" si="44"/>
        <v>435.68201208484135</v>
      </c>
      <c r="I352">
        <f t="shared" si="47"/>
        <v>1.0111397804390534</v>
      </c>
      <c r="J352">
        <f t="shared" si="48"/>
        <v>7.724329795025163</v>
      </c>
      <c r="K352">
        <f t="shared" si="45"/>
        <v>0.49007837105812813</v>
      </c>
      <c r="P352">
        <f t="shared" si="46"/>
        <v>2083.1456666426861</v>
      </c>
      <c r="Q352">
        <f t="shared" si="49"/>
        <v>298.79987019866451</v>
      </c>
    </row>
    <row r="353" spans="6:17" x14ac:dyDescent="0.25">
      <c r="F353" s="3">
        <v>170</v>
      </c>
      <c r="G353">
        <f t="shared" si="43"/>
        <v>435.23703629053324</v>
      </c>
      <c r="H353">
        <f t="shared" si="44"/>
        <v>436.1309174544902</v>
      </c>
      <c r="I353">
        <f t="shared" si="47"/>
        <v>1.0091957653244277</v>
      </c>
      <c r="J353">
        <f t="shared" si="48"/>
        <v>7.7094790155756971</v>
      </c>
      <c r="K353">
        <f t="shared" si="45"/>
        <v>0.44300214087360357</v>
      </c>
      <c r="P353">
        <f t="shared" si="46"/>
        <v>2082.1758781394969</v>
      </c>
      <c r="Q353">
        <f t="shared" si="49"/>
        <v>298.66076678236806</v>
      </c>
    </row>
    <row r="354" spans="6:17" x14ac:dyDescent="0.25">
      <c r="F354" s="3">
        <v>171</v>
      </c>
      <c r="G354">
        <f t="shared" si="43"/>
        <v>435.81165636535098</v>
      </c>
      <c r="H354">
        <f t="shared" si="44"/>
        <v>436.53700975831788</v>
      </c>
      <c r="I354">
        <f t="shared" si="47"/>
        <v>1.007440767479264</v>
      </c>
      <c r="J354">
        <f t="shared" si="48"/>
        <v>7.6960721826057634</v>
      </c>
      <c r="K354">
        <f t="shared" si="45"/>
        <v>0.39604330606961813</v>
      </c>
      <c r="P354">
        <f t="shared" si="46"/>
        <v>2081.2991655033347</v>
      </c>
      <c r="Q354">
        <f t="shared" si="49"/>
        <v>298.53501387603916</v>
      </c>
    </row>
    <row r="355" spans="6:17" x14ac:dyDescent="0.25">
      <c r="F355" s="3">
        <v>172</v>
      </c>
      <c r="G355">
        <f t="shared" si="43"/>
        <v>436.32626082418744</v>
      </c>
      <c r="H355">
        <f t="shared" si="44"/>
        <v>436.90030642276628</v>
      </c>
      <c r="I355">
        <f t="shared" si="47"/>
        <v>1.0058736174382499</v>
      </c>
      <c r="J355">
        <f t="shared" si="48"/>
        <v>7.6841003623003417</v>
      </c>
      <c r="K355">
        <f t="shared" si="45"/>
        <v>0.34919021058231831</v>
      </c>
      <c r="P355">
        <f t="shared" si="46"/>
        <v>2080.5153135927108</v>
      </c>
      <c r="Q355">
        <f t="shared" si="49"/>
        <v>298.42258062045846</v>
      </c>
    </row>
    <row r="356" spans="6:17" x14ac:dyDescent="0.25">
      <c r="F356" s="3">
        <v>173</v>
      </c>
      <c r="G356">
        <f t="shared" si="43"/>
        <v>436.7806929556254</v>
      </c>
      <c r="H356">
        <f t="shared" si="44"/>
        <v>437.22082336938047</v>
      </c>
      <c r="I356">
        <f t="shared" si="47"/>
        <v>1.0044932728374136</v>
      </c>
      <c r="J356">
        <f t="shared" si="48"/>
        <v>7.6735555918008451</v>
      </c>
      <c r="K356">
        <f t="shared" si="45"/>
        <v>0.30243126022447686</v>
      </c>
      <c r="P356">
        <f t="shared" si="46"/>
        <v>2079.8241302416891</v>
      </c>
      <c r="Q356">
        <f t="shared" si="49"/>
        <v>298.32343945194788</v>
      </c>
    </row>
    <row r="357" spans="6:17" x14ac:dyDescent="0.25">
      <c r="F357" s="3">
        <v>174</v>
      </c>
      <c r="G357">
        <f t="shared" si="43"/>
        <v>437.17481437249194</v>
      </c>
      <c r="H357">
        <f t="shared" si="44"/>
        <v>437.49857490483259</v>
      </c>
      <c r="I357">
        <f t="shared" si="47"/>
        <v>1.0032988170702073</v>
      </c>
      <c r="J357">
        <f t="shared" si="48"/>
        <v>7.6644308689386245</v>
      </c>
      <c r="K357">
        <f t="shared" si="45"/>
        <v>0.25575491597674843</v>
      </c>
      <c r="P357">
        <f t="shared" si="46"/>
        <v>2079.2254461498155</v>
      </c>
      <c r="Q357">
        <f t="shared" si="49"/>
        <v>298.23756608658209</v>
      </c>
    </row>
    <row r="358" spans="6:17" x14ac:dyDescent="0.25">
      <c r="F358" s="3">
        <v>175</v>
      </c>
      <c r="G358">
        <f t="shared" si="43"/>
        <v>437.50850505396608</v>
      </c>
      <c r="H358">
        <f t="shared" si="44"/>
        <v>437.73357362397007</v>
      </c>
      <c r="I358">
        <f t="shared" si="47"/>
        <v>1.0022894581080017</v>
      </c>
      <c r="J358">
        <f t="shared" si="48"/>
        <v>7.6567201432244669</v>
      </c>
      <c r="K358">
        <f t="shared" si="45"/>
        <v>0.20914968733150782</v>
      </c>
      <c r="P358">
        <f t="shared" si="46"/>
        <v>2078.7191147852182</v>
      </c>
      <c r="Q358">
        <f t="shared" si="49"/>
        <v>298.16493950628967</v>
      </c>
    </row>
    <row r="359" spans="6:17" x14ac:dyDescent="0.25">
      <c r="F359" s="3">
        <v>176</v>
      </c>
      <c r="G359">
        <f t="shared" si="43"/>
        <v>437.78166338210031</v>
      </c>
      <c r="H359">
        <f t="shared" si="44"/>
        <v>437.9258303258643</v>
      </c>
      <c r="I359">
        <f t="shared" si="47"/>
        <v>1.0014645274826011</v>
      </c>
      <c r="J359">
        <f t="shared" si="48"/>
        <v>7.6504183080757748</v>
      </c>
      <c r="K359">
        <f t="shared" si="45"/>
        <v>0.1626041256758409</v>
      </c>
      <c r="P359">
        <f t="shared" si="46"/>
        <v>2078.3050123007943</v>
      </c>
      <c r="Q359">
        <f t="shared" si="49"/>
        <v>298.10554194683129</v>
      </c>
    </row>
    <row r="360" spans="6:17" x14ac:dyDescent="0.25">
      <c r="F360" s="3">
        <v>177</v>
      </c>
      <c r="G360">
        <f t="shared" si="43"/>
        <v>437.99420617273989</v>
      </c>
      <c r="H360">
        <f t="shared" si="44"/>
        <v>438.07535394282337</v>
      </c>
      <c r="I360">
        <f t="shared" si="47"/>
        <v>1.0008234794287385</v>
      </c>
      <c r="J360">
        <f t="shared" si="48"/>
        <v>7.6455211942659078</v>
      </c>
      <c r="K360">
        <f t="shared" si="45"/>
        <v>0.11610681771618121</v>
      </c>
      <c r="P360">
        <f t="shared" si="46"/>
        <v>2077.9830374634166</v>
      </c>
      <c r="Q360">
        <f t="shared" si="49"/>
        <v>298.05935888764532</v>
      </c>
    </row>
    <row r="361" spans="6:17" x14ac:dyDescent="0.25">
      <c r="F361" s="3">
        <v>178</v>
      </c>
      <c r="G361">
        <f t="shared" si="43"/>
        <v>438.14606870083446</v>
      </c>
      <c r="H361">
        <f t="shared" si="44"/>
        <v>438.18215148234947</v>
      </c>
      <c r="I361">
        <f t="shared" si="47"/>
        <v>1.0003658901848169</v>
      </c>
      <c r="J361">
        <f t="shared" si="48"/>
        <v>7.6420255645823714</v>
      </c>
      <c r="K361">
        <f t="shared" si="45"/>
        <v>6.9646378933337444E-2</v>
      </c>
      <c r="P361">
        <f t="shared" si="46"/>
        <v>2077.753111596096</v>
      </c>
      <c r="Q361">
        <f t="shared" si="49"/>
        <v>298.02637904355146</v>
      </c>
    </row>
    <row r="362" spans="6:17" x14ac:dyDescent="0.25">
      <c r="F362" s="3">
        <v>179</v>
      </c>
      <c r="G362">
        <f t="shared" si="43"/>
        <v>438.23720472013292</v>
      </c>
      <c r="H362">
        <f t="shared" si="44"/>
        <v>438.24622798201699</v>
      </c>
      <c r="I362">
        <f t="shared" si="47"/>
        <v>1.00009145745049</v>
      </c>
      <c r="J362">
        <f t="shared" si="48"/>
        <v>7.6399291096831581</v>
      </c>
      <c r="K362">
        <f t="shared" si="45"/>
        <v>2.3211447063217996E-2</v>
      </c>
      <c r="P362">
        <f t="shared" si="46"/>
        <v>2077.6151785330453</v>
      </c>
      <c r="Q362">
        <f t="shared" si="49"/>
        <v>298.00659435830562</v>
      </c>
    </row>
    <row r="363" spans="6:17" x14ac:dyDescent="0.25">
      <c r="F363">
        <v>180</v>
      </c>
      <c r="G363">
        <f t="shared" si="43"/>
        <v>438.26758647725399</v>
      </c>
      <c r="H363">
        <f t="shared" si="44"/>
        <v>438.26758647725404</v>
      </c>
      <c r="I363">
        <f t="shared" si="47"/>
        <v>1.0000000000000016</v>
      </c>
      <c r="J363">
        <f t="shared" si="48"/>
        <v>7.6392304451429514</v>
      </c>
      <c r="K363">
        <f t="shared" si="45"/>
        <v>-334.80270897363602</v>
      </c>
      <c r="P363">
        <f t="shared" si="46"/>
        <v>2077.5692045876112</v>
      </c>
      <c r="Q363">
        <f t="shared" si="49"/>
        <v>298.00000000000023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20196-0BB2-4280-987A-88928EDF7FF8}">
  <dimension ref="T2:U4"/>
  <sheetViews>
    <sheetView topLeftCell="A37" workbookViewId="0">
      <selection activeCell="U14" sqref="U14"/>
    </sheetView>
  </sheetViews>
  <sheetFormatPr defaultRowHeight="15" x14ac:dyDescent="0.25"/>
  <sheetData>
    <row r="2" spans="20:21" x14ac:dyDescent="0.25">
      <c r="T2" s="4" t="s">
        <v>112</v>
      </c>
      <c r="U2" t="s">
        <v>113</v>
      </c>
    </row>
    <row r="3" spans="20:21" x14ac:dyDescent="0.25">
      <c r="T3" s="23" t="s">
        <v>114</v>
      </c>
      <c r="U3" t="s">
        <v>10</v>
      </c>
    </row>
    <row r="4" spans="20:21" x14ac:dyDescent="0.25">
      <c r="T4" s="24" t="s">
        <v>115</v>
      </c>
      <c r="U4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1. 1000RPM</vt:lpstr>
      <vt:lpstr>2. 3000RPM</vt:lpstr>
      <vt:lpstr>3. 5000RPM</vt:lpstr>
      <vt:lpstr>Simulation</vt:lpstr>
      <vt:lpstr>Combined Graphs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Steffan Robinson (1801468)</dc:creator>
  <cp:lastModifiedBy>Steffan Robinson (1801468)</cp:lastModifiedBy>
  <dcterms:created xsi:type="dcterms:W3CDTF">2020-01-17T14:27:45Z</dcterms:created>
  <dcterms:modified xsi:type="dcterms:W3CDTF">2020-01-20T02:14:44Z</dcterms:modified>
</cp:coreProperties>
</file>