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nielD\Desktop\UWTSD Module Box\L5 - Databases and Application Development (ACCA5026)\"/>
    </mc:Choice>
  </mc:AlternateContent>
  <bookViews>
    <workbookView xWindow="0" yWindow="0" windowWidth="20496" windowHeight="7536"/>
  </bookViews>
  <sheets>
    <sheet name="DBMS" sheetId="1" r:id="rId1"/>
    <sheet name="Marks" sheetId="2" r:id="rId2"/>
  </sheets>
  <definedNames>
    <definedName name="_xlnm.Print_Area" localSheetId="0">DBMS!$B$1:$C$9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6" i="1"/>
  <c r="D4" i="1"/>
  <c r="G19" i="2" l="1"/>
  <c r="E9" i="1" s="1"/>
  <c r="G18" i="2"/>
  <c r="E8" i="1" s="1"/>
  <c r="G17" i="2"/>
  <c r="E7" i="1" s="1"/>
  <c r="F7" i="1" s="1"/>
  <c r="G16" i="2"/>
  <c r="E6" i="1" s="1"/>
  <c r="F6" i="1" s="1"/>
  <c r="G15" i="2"/>
  <c r="E5" i="1" s="1"/>
  <c r="G14" i="2"/>
  <c r="E4" i="1" s="1"/>
  <c r="F4" i="1" s="1"/>
  <c r="G13" i="2"/>
  <c r="E3" i="1" s="1"/>
  <c r="G8" i="2"/>
  <c r="D9" i="1" s="1"/>
  <c r="G7" i="2"/>
  <c r="D8" i="1" s="1"/>
  <c r="G6" i="2"/>
  <c r="G5" i="2"/>
  <c r="G4" i="2"/>
  <c r="D5" i="1" s="1"/>
  <c r="G3" i="2"/>
  <c r="G2" i="2"/>
  <c r="D3" i="1" s="1"/>
  <c r="F9" i="1" l="1"/>
  <c r="F8" i="1"/>
  <c r="F5" i="1"/>
  <c r="E10" i="1"/>
  <c r="F3" i="1" l="1"/>
  <c r="F10" i="1" l="1"/>
  <c r="F11" i="1"/>
  <c r="F12" i="1"/>
  <c r="D10" i="1"/>
  <c r="J3" i="1"/>
</calcChain>
</file>

<file path=xl/sharedStrings.xml><?xml version="1.0" encoding="utf-8"?>
<sst xmlns="http://schemas.openxmlformats.org/spreadsheetml/2006/main" count="42" uniqueCount="34">
  <si>
    <t>GIVEN NAME</t>
  </si>
  <si>
    <t>FAMILY NAME</t>
  </si>
  <si>
    <t>GRADE</t>
  </si>
  <si>
    <t>MEAN VALUE</t>
  </si>
  <si>
    <t>Percentage above 60:</t>
  </si>
  <si>
    <t>SD</t>
  </si>
  <si>
    <t>Skewness</t>
  </si>
  <si>
    <t>PART 1</t>
  </si>
  <si>
    <t>PART 2</t>
  </si>
  <si>
    <t>Jones</t>
  </si>
  <si>
    <t>Callum</t>
  </si>
  <si>
    <t>Warwick</t>
  </si>
  <si>
    <t>Declan</t>
  </si>
  <si>
    <t>Davies</t>
  </si>
  <si>
    <t>Luke</t>
  </si>
  <si>
    <t>Hall</t>
  </si>
  <si>
    <t>Nicholas</t>
  </si>
  <si>
    <t>King</t>
  </si>
  <si>
    <t>Sophie</t>
  </si>
  <si>
    <t>Slaughter</t>
  </si>
  <si>
    <t>Teirion</t>
  </si>
  <si>
    <t>Michael</t>
  </si>
  <si>
    <t>Rhys-Jones</t>
  </si>
  <si>
    <t>Name</t>
  </si>
  <si>
    <t>Total</t>
  </si>
  <si>
    <t>Callum Warwick</t>
  </si>
  <si>
    <t>Declan Davies</t>
  </si>
  <si>
    <t>Luke Hall</t>
  </si>
  <si>
    <t>Nicholas King</t>
  </si>
  <si>
    <t>Michael Rhys-Jones</t>
  </si>
  <si>
    <t>Sophie Slaughter</t>
  </si>
  <si>
    <t>Teirion Jones</t>
  </si>
  <si>
    <t>Assignment 2</t>
  </si>
  <si>
    <t>UWTSD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</si>
</sst>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1" fontId="0" fillId="0" borderId="1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2" fillId="0" borderId="3" xfId="0" applyFont="1" applyBorder="1" applyAlignment="1"/>
    <xf numFmtId="0" fontId="2" fillId="0" borderId="6" xfId="0" applyFon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0" xfId="0" applyFont="1"/>
    <xf numFmtId="0" fontId="2" fillId="0" borderId="7" xfId="0" applyFont="1" applyBorder="1" applyAlignment="1"/>
    <xf numFmtId="0" fontId="0" fillId="0" borderId="7" xfId="0" applyBorder="1" applyAlignment="1">
      <alignment vertical="center"/>
    </xf>
    <xf numFmtId="0" fontId="1" fillId="0" borderId="4" xfId="0" applyFont="1" applyBorder="1" applyAlignment="1"/>
    <xf numFmtId="0" fontId="1" fillId="0" borderId="8" xfId="0" applyFont="1" applyFill="1" applyBorder="1" applyAlignment="1">
      <alignment horizontal="center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/>
  </sheetViews>
  <sheetFormatPr defaultColWidth="9.109375" defaultRowHeight="14.4" x14ac:dyDescent="0.3"/>
  <cols>
    <col min="1" max="1" width="17.33203125" style="1" customWidth="1"/>
    <col min="2" max="2" width="20.88671875" style="1" bestFit="1" customWidth="1"/>
    <col min="3" max="3" width="18.6640625" style="1" customWidth="1"/>
    <col min="4" max="6" width="9.109375" style="8" customWidth="1"/>
    <col min="7" max="16384" width="9.109375" style="1"/>
  </cols>
  <sheetData>
    <row r="1" spans="1:10" x14ac:dyDescent="0.3">
      <c r="D1" s="6"/>
      <c r="E1" s="6"/>
      <c r="F1" s="6"/>
    </row>
    <row r="2" spans="1:10" s="4" customFormat="1" ht="15" thickBot="1" x14ac:dyDescent="0.35">
      <c r="A2" s="22" t="s">
        <v>33</v>
      </c>
      <c r="B2" s="22" t="s">
        <v>0</v>
      </c>
      <c r="C2" s="22" t="s">
        <v>1</v>
      </c>
      <c r="D2" s="23" t="s">
        <v>7</v>
      </c>
      <c r="E2" s="5" t="s">
        <v>8</v>
      </c>
      <c r="F2" s="5" t="s">
        <v>2</v>
      </c>
    </row>
    <row r="3" spans="1:10" s="3" customFormat="1" ht="20.100000000000001" customHeight="1" thickBot="1" x14ac:dyDescent="0.35">
      <c r="A3" s="17">
        <v>1809785</v>
      </c>
      <c r="B3" s="20" t="s">
        <v>10</v>
      </c>
      <c r="C3" s="15" t="s">
        <v>11</v>
      </c>
      <c r="D3" s="11">
        <f>Marks!G2</f>
        <v>76</v>
      </c>
      <c r="E3" s="11">
        <f>Marks!G13</f>
        <v>64</v>
      </c>
      <c r="F3" s="9">
        <f>SUM(D3*0.5+E3*0.5)</f>
        <v>70</v>
      </c>
      <c r="I3" s="10" t="s">
        <v>4</v>
      </c>
      <c r="J3" s="3">
        <f>COUNTIF(F3:F9,"&gt;=60")/COUNTIF(F3:F9,"&gt;0")</f>
        <v>0.7142857142857143</v>
      </c>
    </row>
    <row r="4" spans="1:10" s="3" customFormat="1" ht="20.100000000000001" customHeight="1" thickBot="1" x14ac:dyDescent="0.35">
      <c r="A4" s="17">
        <v>1602834</v>
      </c>
      <c r="B4" s="21" t="s">
        <v>12</v>
      </c>
      <c r="C4" s="18" t="s">
        <v>13</v>
      </c>
      <c r="D4" s="11">
        <f>Marks!G3</f>
        <v>50</v>
      </c>
      <c r="E4" s="11">
        <f>Marks!G14</f>
        <v>55</v>
      </c>
      <c r="F4" s="11">
        <f t="shared" ref="F4:F9" si="0">SUM(D4*0.5+E4*0.5)</f>
        <v>52.5</v>
      </c>
      <c r="I4" s="10"/>
    </row>
    <row r="5" spans="1:10" s="3" customFormat="1" ht="20.100000000000001" customHeight="1" thickBot="1" x14ac:dyDescent="0.35">
      <c r="A5" s="17">
        <v>1910386</v>
      </c>
      <c r="B5" s="21" t="s">
        <v>14</v>
      </c>
      <c r="C5" s="18" t="s">
        <v>15</v>
      </c>
      <c r="D5" s="11">
        <f>Marks!G4</f>
        <v>78</v>
      </c>
      <c r="E5" s="11">
        <f>Marks!G15</f>
        <v>74</v>
      </c>
      <c r="F5" s="11">
        <f t="shared" si="0"/>
        <v>76</v>
      </c>
      <c r="I5" s="10"/>
    </row>
    <row r="6" spans="1:10" s="3" customFormat="1" ht="20.100000000000001" customHeight="1" thickBot="1" x14ac:dyDescent="0.35">
      <c r="A6" s="17">
        <v>1909703</v>
      </c>
      <c r="B6" s="21" t="s">
        <v>16</v>
      </c>
      <c r="C6" s="18" t="s">
        <v>17</v>
      </c>
      <c r="D6" s="11">
        <f>Marks!G5</f>
        <v>64</v>
      </c>
      <c r="E6" s="11">
        <f>Marks!G16</f>
        <v>71</v>
      </c>
      <c r="F6" s="11">
        <f t="shared" si="0"/>
        <v>67.5</v>
      </c>
      <c r="I6" s="10"/>
    </row>
    <row r="7" spans="1:10" s="3" customFormat="1" ht="20.100000000000001" customHeight="1" thickBot="1" x14ac:dyDescent="0.35">
      <c r="A7" s="17">
        <v>1909708</v>
      </c>
      <c r="B7" s="21" t="s">
        <v>21</v>
      </c>
      <c r="C7" s="18" t="s">
        <v>22</v>
      </c>
      <c r="D7" s="11">
        <f>Marks!G6</f>
        <v>40</v>
      </c>
      <c r="E7" s="11">
        <f>Marks!G17</f>
        <v>46</v>
      </c>
      <c r="F7" s="11">
        <f t="shared" si="0"/>
        <v>43</v>
      </c>
      <c r="I7" s="10"/>
    </row>
    <row r="8" spans="1:10" s="3" customFormat="1" ht="20.100000000000001" customHeight="1" thickBot="1" x14ac:dyDescent="0.35">
      <c r="A8" s="17">
        <v>1909705</v>
      </c>
      <c r="B8" s="20" t="s">
        <v>18</v>
      </c>
      <c r="C8" s="15" t="s">
        <v>19</v>
      </c>
      <c r="D8" s="11">
        <f>Marks!G7</f>
        <v>77</v>
      </c>
      <c r="E8" s="11">
        <f>Marks!G18</f>
        <v>64</v>
      </c>
      <c r="F8" s="11">
        <f t="shared" si="0"/>
        <v>70.5</v>
      </c>
      <c r="I8" s="10"/>
    </row>
    <row r="9" spans="1:10" s="3" customFormat="1" ht="20.100000000000001" customHeight="1" thickBot="1" x14ac:dyDescent="0.35">
      <c r="A9" s="17">
        <v>1809787</v>
      </c>
      <c r="B9" s="20" t="s">
        <v>20</v>
      </c>
      <c r="C9" s="15" t="s">
        <v>9</v>
      </c>
      <c r="D9" s="11">
        <f>Marks!G8</f>
        <v>75</v>
      </c>
      <c r="E9" s="11">
        <f>Marks!G19</f>
        <v>65</v>
      </c>
      <c r="F9" s="11">
        <f t="shared" si="0"/>
        <v>70</v>
      </c>
      <c r="I9" s="10"/>
    </row>
    <row r="10" spans="1:10" s="3" customFormat="1" ht="20.100000000000001" customHeight="1" thickBot="1" x14ac:dyDescent="0.35">
      <c r="B10" s="2"/>
      <c r="C10" s="16" t="s">
        <v>3</v>
      </c>
      <c r="D10" s="12">
        <f>SUMIF(D3:D9,"&gt;0")/COUNTIF(D3:D9,"&gt;0")</f>
        <v>65.714285714285708</v>
      </c>
      <c r="E10" s="12">
        <f>SUMIF(E3:E9,"&gt;0")/COUNTIF(E3:E9,"&gt;0")</f>
        <v>62.714285714285715</v>
      </c>
      <c r="F10" s="12">
        <f>SUMIF(F3:F9,"&gt;0")/COUNTIF(F3:F9,"&gt;0")</f>
        <v>64.214285714285708</v>
      </c>
    </row>
    <row r="11" spans="1:10" s="3" customFormat="1" ht="20.100000000000001" customHeight="1" thickBot="1" x14ac:dyDescent="0.35">
      <c r="B11" s="2"/>
      <c r="C11" s="13"/>
      <c r="D11" s="14" t="s">
        <v>5</v>
      </c>
      <c r="E11" s="14"/>
      <c r="F11" s="14">
        <f>STDEV(F3:F9)</f>
        <v>11.856282240712252</v>
      </c>
    </row>
    <row r="12" spans="1:10" s="3" customFormat="1" ht="20.100000000000001" customHeight="1" thickBot="1" x14ac:dyDescent="0.35">
      <c r="B12" s="2"/>
      <c r="C12" s="13"/>
      <c r="D12" s="14" t="s">
        <v>6</v>
      </c>
      <c r="E12" s="14"/>
      <c r="F12" s="14">
        <f>SKEW(F3:F9)</f>
        <v>-1.2385397317544027</v>
      </c>
    </row>
    <row r="13" spans="1:10" s="3" customFormat="1" ht="20.100000000000001" customHeight="1" x14ac:dyDescent="0.3">
      <c r="B13" s="2"/>
      <c r="C13" s="2"/>
      <c r="D13" s="7"/>
      <c r="E13" s="7"/>
      <c r="F13" s="7"/>
    </row>
    <row r="14" spans="1:10" s="3" customFormat="1" ht="20.100000000000001" customHeight="1" x14ac:dyDescent="0.3">
      <c r="B14" s="2"/>
      <c r="C14" s="2"/>
      <c r="D14" s="7"/>
      <c r="E14" s="7"/>
      <c r="F14" s="7"/>
    </row>
    <row r="15" spans="1:10" s="3" customFormat="1" ht="20.100000000000001" customHeight="1" x14ac:dyDescent="0.3">
      <c r="B15" s="2"/>
      <c r="C15" s="2"/>
      <c r="D15" s="7"/>
      <c r="E15" s="7"/>
      <c r="F15" s="7"/>
    </row>
    <row r="16" spans="1:10" s="3" customFormat="1" ht="20.100000000000001" customHeight="1" x14ac:dyDescent="0.3">
      <c r="B16" s="2"/>
      <c r="C16" s="2"/>
      <c r="D16" s="7"/>
      <c r="E16" s="7"/>
      <c r="F16" s="7"/>
    </row>
    <row r="17" spans="2:6" s="3" customFormat="1" ht="20.100000000000001" customHeight="1" x14ac:dyDescent="0.3">
      <c r="B17" s="2"/>
      <c r="C17" s="2"/>
      <c r="D17" s="7"/>
      <c r="E17" s="7"/>
      <c r="F17" s="7"/>
    </row>
    <row r="18" spans="2:6" s="3" customFormat="1" ht="20.100000000000001" customHeight="1" x14ac:dyDescent="0.3">
      <c r="B18" s="2"/>
      <c r="C18" s="2"/>
      <c r="D18" s="7"/>
      <c r="E18" s="7"/>
      <c r="F18" s="7"/>
    </row>
    <row r="19" spans="2:6" s="3" customFormat="1" ht="20.100000000000001" customHeight="1" x14ac:dyDescent="0.3">
      <c r="B19" s="2"/>
      <c r="C19" s="2"/>
      <c r="D19" s="7"/>
      <c r="E19" s="7"/>
      <c r="F19" s="7"/>
    </row>
    <row r="20" spans="2:6" s="3" customFormat="1" ht="20.100000000000001" customHeight="1" x14ac:dyDescent="0.3">
      <c r="B20" s="1"/>
      <c r="C20" s="1"/>
      <c r="D20" s="7"/>
      <c r="E20" s="7"/>
      <c r="F20" s="7"/>
    </row>
    <row r="21" spans="2:6" s="3" customFormat="1" ht="20.100000000000001" customHeight="1" x14ac:dyDescent="0.3">
      <c r="B21" s="1"/>
      <c r="C21" s="1"/>
      <c r="D21" s="7"/>
      <c r="E21" s="7"/>
      <c r="F21" s="7"/>
    </row>
    <row r="22" spans="2:6" s="3" customFormat="1" ht="20.100000000000001" customHeight="1" x14ac:dyDescent="0.3">
      <c r="B22" s="2"/>
      <c r="C22" s="2"/>
      <c r="D22" s="7"/>
      <c r="E22" s="7"/>
      <c r="F22" s="7"/>
    </row>
    <row r="23" spans="2:6" s="3" customFormat="1" ht="20.100000000000001" customHeight="1" x14ac:dyDescent="0.3">
      <c r="B23" s="2"/>
      <c r="C23" s="2"/>
      <c r="D23" s="7"/>
      <c r="E23" s="7"/>
      <c r="F23" s="7"/>
    </row>
  </sheetData>
  <sortState ref="B3:D53">
    <sortCondition ref="C3:C53"/>
    <sortCondition ref="B3:B53"/>
  </sortState>
  <conditionalFormatting sqref="F3:F9">
    <cfRule type="cellIs" dxfId="3" priority="57" operator="between">
      <formula>0</formula>
      <formula>19.49</formula>
    </cfRule>
    <cfRule type="cellIs" dxfId="2" priority="58" operator="between">
      <formula>19.5</formula>
      <formula>29.49</formula>
    </cfRule>
    <cfRule type="cellIs" dxfId="1" priority="59" operator="between">
      <formula>29.5</formula>
      <formula>39.49</formula>
    </cfRule>
    <cfRule type="cellIs" dxfId="0" priority="60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/>
  </sheetViews>
  <sheetFormatPr defaultRowHeight="14.4" x14ac:dyDescent="0.3"/>
  <cols>
    <col min="1" max="1" width="17" bestFit="1" customWidth="1"/>
  </cols>
  <sheetData>
    <row r="1" spans="1:7" x14ac:dyDescent="0.3">
      <c r="A1" s="19" t="s">
        <v>23</v>
      </c>
      <c r="B1" s="19">
        <v>1</v>
      </c>
      <c r="C1" s="19">
        <v>2</v>
      </c>
      <c r="D1" s="19">
        <v>3</v>
      </c>
      <c r="E1" s="19">
        <v>4</v>
      </c>
      <c r="F1" s="19">
        <v>5</v>
      </c>
      <c r="G1" s="19" t="s">
        <v>24</v>
      </c>
    </row>
    <row r="2" spans="1:7" x14ac:dyDescent="0.3">
      <c r="A2" t="s">
        <v>25</v>
      </c>
      <c r="B2">
        <v>4</v>
      </c>
      <c r="C2">
        <v>14</v>
      </c>
      <c r="D2">
        <v>20</v>
      </c>
      <c r="E2">
        <v>34</v>
      </c>
      <c r="F2">
        <v>4</v>
      </c>
      <c r="G2">
        <f>SUM(B2:F2)</f>
        <v>76</v>
      </c>
    </row>
    <row r="3" spans="1:7" x14ac:dyDescent="0.3">
      <c r="A3" t="s">
        <v>26</v>
      </c>
      <c r="B3">
        <v>0</v>
      </c>
      <c r="C3">
        <v>11</v>
      </c>
      <c r="D3">
        <v>12</v>
      </c>
      <c r="E3">
        <v>23</v>
      </c>
      <c r="F3">
        <v>4</v>
      </c>
      <c r="G3">
        <f t="shared" ref="G3:G8" si="0">SUM(B3:F3)</f>
        <v>50</v>
      </c>
    </row>
    <row r="4" spans="1:7" x14ac:dyDescent="0.3">
      <c r="A4" t="s">
        <v>27</v>
      </c>
      <c r="B4">
        <v>5</v>
      </c>
      <c r="C4">
        <v>16</v>
      </c>
      <c r="D4">
        <v>19</v>
      </c>
      <c r="E4">
        <v>34</v>
      </c>
      <c r="F4">
        <v>4</v>
      </c>
      <c r="G4">
        <f t="shared" si="0"/>
        <v>78</v>
      </c>
    </row>
    <row r="5" spans="1:7" x14ac:dyDescent="0.3">
      <c r="A5" t="s">
        <v>28</v>
      </c>
      <c r="B5">
        <v>3</v>
      </c>
      <c r="C5">
        <v>15</v>
      </c>
      <c r="D5">
        <v>19</v>
      </c>
      <c r="E5">
        <v>23</v>
      </c>
      <c r="F5">
        <v>4</v>
      </c>
      <c r="G5">
        <f t="shared" si="0"/>
        <v>64</v>
      </c>
    </row>
    <row r="6" spans="1:7" x14ac:dyDescent="0.3">
      <c r="A6" t="s">
        <v>29</v>
      </c>
      <c r="B6">
        <v>2</v>
      </c>
      <c r="C6">
        <v>8</v>
      </c>
      <c r="D6">
        <v>12</v>
      </c>
      <c r="E6">
        <v>16</v>
      </c>
      <c r="F6">
        <v>2</v>
      </c>
      <c r="G6">
        <f t="shared" si="0"/>
        <v>40</v>
      </c>
    </row>
    <row r="7" spans="1:7" x14ac:dyDescent="0.3">
      <c r="A7" t="s">
        <v>30</v>
      </c>
      <c r="B7">
        <v>4</v>
      </c>
      <c r="C7">
        <v>16</v>
      </c>
      <c r="D7">
        <v>19</v>
      </c>
      <c r="E7">
        <v>34</v>
      </c>
      <c r="F7">
        <v>4</v>
      </c>
      <c r="G7">
        <f t="shared" si="0"/>
        <v>77</v>
      </c>
    </row>
    <row r="8" spans="1:7" x14ac:dyDescent="0.3">
      <c r="A8" t="s">
        <v>31</v>
      </c>
      <c r="B8">
        <v>4</v>
      </c>
      <c r="C8">
        <v>18</v>
      </c>
      <c r="D8">
        <v>15</v>
      </c>
      <c r="E8">
        <v>34</v>
      </c>
      <c r="F8">
        <v>4</v>
      </c>
      <c r="G8">
        <f t="shared" si="0"/>
        <v>75</v>
      </c>
    </row>
    <row r="11" spans="1:7" x14ac:dyDescent="0.3">
      <c r="A11" s="19" t="s">
        <v>32</v>
      </c>
      <c r="B11" s="19">
        <v>1</v>
      </c>
      <c r="C11" s="19">
        <v>2</v>
      </c>
      <c r="D11" s="19">
        <v>3</v>
      </c>
      <c r="E11" s="19">
        <v>4</v>
      </c>
      <c r="F11" s="19">
        <v>5</v>
      </c>
      <c r="G11" s="19" t="s">
        <v>24</v>
      </c>
    </row>
    <row r="13" spans="1:7" x14ac:dyDescent="0.3">
      <c r="A13" t="s">
        <v>25</v>
      </c>
      <c r="B13">
        <v>10</v>
      </c>
      <c r="C13">
        <v>20</v>
      </c>
      <c r="D13">
        <v>20</v>
      </c>
      <c r="E13">
        <v>10</v>
      </c>
      <c r="F13">
        <v>4</v>
      </c>
      <c r="G13">
        <f>SUM(B13:F13)</f>
        <v>64</v>
      </c>
    </row>
    <row r="14" spans="1:7" x14ac:dyDescent="0.3">
      <c r="A14" t="s">
        <v>26</v>
      </c>
      <c r="B14">
        <v>5</v>
      </c>
      <c r="C14">
        <v>16</v>
      </c>
      <c r="D14">
        <v>22</v>
      </c>
      <c r="E14">
        <v>8</v>
      </c>
      <c r="F14">
        <v>4</v>
      </c>
      <c r="G14">
        <f t="shared" ref="G14:G19" si="1">SUM(B14:F14)</f>
        <v>55</v>
      </c>
    </row>
    <row r="15" spans="1:7" x14ac:dyDescent="0.3">
      <c r="A15" t="s">
        <v>27</v>
      </c>
      <c r="B15">
        <v>13</v>
      </c>
      <c r="C15">
        <v>25</v>
      </c>
      <c r="D15">
        <v>21</v>
      </c>
      <c r="E15">
        <v>10</v>
      </c>
      <c r="F15">
        <v>5</v>
      </c>
      <c r="G15">
        <f t="shared" si="1"/>
        <v>74</v>
      </c>
    </row>
    <row r="16" spans="1:7" x14ac:dyDescent="0.3">
      <c r="A16" t="s">
        <v>28</v>
      </c>
      <c r="B16">
        <v>12</v>
      </c>
      <c r="C16">
        <v>23</v>
      </c>
      <c r="D16">
        <v>20</v>
      </c>
      <c r="E16">
        <v>12</v>
      </c>
      <c r="F16">
        <v>4</v>
      </c>
      <c r="G16">
        <f t="shared" si="1"/>
        <v>71</v>
      </c>
    </row>
    <row r="17" spans="1:7" x14ac:dyDescent="0.3">
      <c r="A17" t="s">
        <v>29</v>
      </c>
      <c r="B17">
        <v>7</v>
      </c>
      <c r="C17">
        <v>14</v>
      </c>
      <c r="D17">
        <v>16</v>
      </c>
      <c r="E17">
        <v>6</v>
      </c>
      <c r="F17">
        <v>3</v>
      </c>
      <c r="G17">
        <f t="shared" si="1"/>
        <v>46</v>
      </c>
    </row>
    <row r="18" spans="1:7" x14ac:dyDescent="0.3">
      <c r="A18" t="s">
        <v>30</v>
      </c>
      <c r="B18">
        <v>9</v>
      </c>
      <c r="C18">
        <v>19</v>
      </c>
      <c r="D18">
        <v>20</v>
      </c>
      <c r="E18">
        <v>12</v>
      </c>
      <c r="F18">
        <v>4</v>
      </c>
      <c r="G18">
        <f t="shared" si="1"/>
        <v>64</v>
      </c>
    </row>
    <row r="19" spans="1:7" x14ac:dyDescent="0.3">
      <c r="A19" t="s">
        <v>31</v>
      </c>
      <c r="B19">
        <v>13</v>
      </c>
      <c r="C19">
        <v>17</v>
      </c>
      <c r="D19">
        <v>18</v>
      </c>
      <c r="E19">
        <v>13</v>
      </c>
      <c r="F19">
        <v>4</v>
      </c>
      <c r="G19">
        <f t="shared" si="1"/>
        <v>65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DBMS</vt:lpstr>
      <vt:lpstr>Marks</vt:lpstr>
      <vt:lpstr>DBMS!Print_Area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 Davies</cp:lastModifiedBy>
  <cp:lastPrinted>2016-05-01T14:28:56Z</cp:lastPrinted>
  <dcterms:created xsi:type="dcterms:W3CDTF">2015-05-20T08:56:52Z</dcterms:created>
  <dcterms:modified xsi:type="dcterms:W3CDTF">2021-05-26T12:56:45Z</dcterms:modified>
</cp:coreProperties>
</file>