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anielD\Desktop\Major Project\"/>
    </mc:Choice>
  </mc:AlternateContent>
  <bookViews>
    <workbookView xWindow="0" yWindow="0" windowWidth="20496" windowHeight="7536"/>
  </bookViews>
  <sheets>
    <sheet name="Major Project" sheetId="1" r:id="rId1"/>
  </sheets>
  <definedNames>
    <definedName name="_xlnm.Print_Area" localSheetId="0">'Major Project'!$A$1:$C$5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" i="1" l="1"/>
  <c r="G10" i="1"/>
  <c r="G9" i="1"/>
  <c r="G8" i="1"/>
  <c r="G7" i="1"/>
  <c r="G3" i="1" l="1"/>
  <c r="G4" i="1"/>
  <c r="G5" i="1"/>
  <c r="G6" i="1"/>
  <c r="F12" i="1"/>
  <c r="E12" i="1"/>
  <c r="K3" i="1"/>
  <c r="G14" i="1" l="1"/>
  <c r="G12" i="1"/>
  <c r="G13" i="1"/>
</calcChain>
</file>

<file path=xl/sharedStrings.xml><?xml version="1.0" encoding="utf-8"?>
<sst xmlns="http://schemas.openxmlformats.org/spreadsheetml/2006/main" count="29" uniqueCount="21">
  <si>
    <t>Course</t>
  </si>
  <si>
    <t>PART 1</t>
  </si>
  <si>
    <t>GRADE</t>
  </si>
  <si>
    <t>PART 2</t>
  </si>
  <si>
    <t>MEAN VALUE</t>
  </si>
  <si>
    <t>Percentage above 60:</t>
  </si>
  <si>
    <t>SD</t>
  </si>
  <si>
    <t>Skewness</t>
  </si>
  <si>
    <t>CSG</t>
  </si>
  <si>
    <t>NAME</t>
  </si>
  <si>
    <t>PART 3</t>
  </si>
  <si>
    <t>PART 4</t>
  </si>
  <si>
    <t>Ashley Austin</t>
  </si>
  <si>
    <t>Adam Howells</t>
  </si>
  <si>
    <t>Daniel Wyn Davies</t>
  </si>
  <si>
    <t>Oliver Houlden</t>
  </si>
  <si>
    <t>Steffan Jones-Rees</t>
  </si>
  <si>
    <t>William Morris</t>
  </si>
  <si>
    <t>Ashley Reeves</t>
  </si>
  <si>
    <t>Daniel Samuel</t>
  </si>
  <si>
    <t>Stephen Kyle Strahan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</si>
</sst>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Border="1"/>
    <xf numFmtId="0" fontId="2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1" fillId="0" borderId="0" xfId="0" applyFont="1" applyBorder="1" applyAlignment="1"/>
    <xf numFmtId="0" fontId="0" fillId="0" borderId="0" xfId="0" applyBorder="1" applyAlignment="1"/>
    <xf numFmtId="0" fontId="1" fillId="0" borderId="2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1" fontId="0" fillId="0" borderId="1" xfId="0" applyNumberFormat="1" applyBorder="1" applyAlignment="1">
      <alignment horizontal="center" vertical="center"/>
    </xf>
    <xf numFmtId="1" fontId="0" fillId="0" borderId="0" xfId="0" applyNumberFormat="1" applyBorder="1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2" fillId="0" borderId="3" xfId="0" applyFont="1" applyBorder="1" applyAlignment="1"/>
    <xf numFmtId="1" fontId="0" fillId="0" borderId="5" xfId="0" applyNumberFormat="1" applyBorder="1" applyAlignment="1">
      <alignment horizontal="center" vertical="center"/>
    </xf>
    <xf numFmtId="0" fontId="0" fillId="0" borderId="4" xfId="0" applyBorder="1"/>
  </cellXfs>
  <cellStyles count="1">
    <cellStyle name="Normal" xfId="0" builtinId="0"/>
  </cellStyles>
  <dxfs count="8"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5" tint="-0.499984740745262"/>
      </font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5" tint="-0.499984740745262"/>
      </font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tabSelected="1" workbookViewId="0"/>
  </sheetViews>
  <sheetFormatPr defaultColWidth="9.109375" defaultRowHeight="14.4" x14ac:dyDescent="0.3"/>
  <cols>
    <col min="1" max="1" width="8.88671875" style="1" customWidth="1"/>
    <col min="2" max="2" width="18.6640625" style="1" customWidth="1"/>
    <col min="3" max="7" width="9.109375" style="9" customWidth="1"/>
    <col min="8" max="16384" width="9.109375" style="1"/>
  </cols>
  <sheetData>
    <row r="1" spans="1:11" x14ac:dyDescent="0.3">
      <c r="C1" s="7"/>
      <c r="D1" s="7"/>
      <c r="E1" s="7"/>
      <c r="F1" s="7"/>
      <c r="G1" s="7"/>
    </row>
    <row r="2" spans="1:11" s="5" customFormat="1" ht="15" thickBot="1" x14ac:dyDescent="0.35">
      <c r="A2" s="4" t="s">
        <v>0</v>
      </c>
      <c r="B2" s="4" t="s">
        <v>9</v>
      </c>
      <c r="C2" s="6" t="s">
        <v>1</v>
      </c>
      <c r="D2" s="6" t="s">
        <v>3</v>
      </c>
      <c r="E2" s="6" t="s">
        <v>10</v>
      </c>
      <c r="F2" s="6" t="s">
        <v>11</v>
      </c>
      <c r="G2" s="6" t="s">
        <v>2</v>
      </c>
    </row>
    <row r="3" spans="1:11" s="3" customFormat="1" ht="20.100000000000001" customHeight="1" thickBot="1" x14ac:dyDescent="0.35">
      <c r="A3" s="14" t="s">
        <v>8</v>
      </c>
      <c r="B3" s="16" t="s">
        <v>12</v>
      </c>
      <c r="C3" s="15">
        <v>76</v>
      </c>
      <c r="D3" s="10">
        <v>71</v>
      </c>
      <c r="E3" s="10">
        <v>74</v>
      </c>
      <c r="F3" s="10">
        <v>70</v>
      </c>
      <c r="G3" s="10">
        <f>(0.15*C3 +0.55*D3 + 0.2*E3 + 0.1 * F3)</f>
        <v>72.25</v>
      </c>
      <c r="J3" s="13" t="s">
        <v>5</v>
      </c>
      <c r="K3" s="3">
        <f>COUNTIF(G3:G5,"&gt;=60")/COUNTIF(G3:G5,"&gt;0")</f>
        <v>0.66666666666666663</v>
      </c>
    </row>
    <row r="4" spans="1:11" s="3" customFormat="1" ht="20.100000000000001" customHeight="1" thickBot="1" x14ac:dyDescent="0.35">
      <c r="A4" s="14" t="s">
        <v>8</v>
      </c>
      <c r="B4" s="16" t="s">
        <v>14</v>
      </c>
      <c r="C4" s="15">
        <v>84</v>
      </c>
      <c r="D4" s="10">
        <v>72</v>
      </c>
      <c r="E4" s="10">
        <v>79</v>
      </c>
      <c r="F4" s="10">
        <v>65</v>
      </c>
      <c r="G4" s="10">
        <f t="shared" ref="G4:G11" si="0">(0.15*C4 +0.55*D4 + 0.2*E4 + 0.1 * F4)</f>
        <v>74.5</v>
      </c>
      <c r="J4" s="13"/>
    </row>
    <row r="5" spans="1:11" s="3" customFormat="1" ht="20.100000000000001" customHeight="1" thickBot="1" x14ac:dyDescent="0.35">
      <c r="A5" s="14" t="s">
        <v>8</v>
      </c>
      <c r="B5" s="16" t="s">
        <v>15</v>
      </c>
      <c r="C5" s="15">
        <v>62</v>
      </c>
      <c r="D5" s="10">
        <v>47</v>
      </c>
      <c r="E5" s="10">
        <v>70</v>
      </c>
      <c r="F5" s="10">
        <v>40</v>
      </c>
      <c r="G5" s="10">
        <f t="shared" si="0"/>
        <v>53.15</v>
      </c>
    </row>
    <row r="6" spans="1:11" s="3" customFormat="1" ht="20.100000000000001" customHeight="1" thickBot="1" x14ac:dyDescent="0.35">
      <c r="A6" s="14" t="s">
        <v>8</v>
      </c>
      <c r="B6" s="16" t="s">
        <v>13</v>
      </c>
      <c r="C6" s="15">
        <v>79</v>
      </c>
      <c r="D6" s="10">
        <v>71</v>
      </c>
      <c r="E6" s="10">
        <v>83</v>
      </c>
      <c r="F6" s="10">
        <v>50</v>
      </c>
      <c r="G6" s="10">
        <f t="shared" si="0"/>
        <v>72.5</v>
      </c>
    </row>
    <row r="7" spans="1:11" s="3" customFormat="1" ht="20.100000000000001" customHeight="1" thickBot="1" x14ac:dyDescent="0.35">
      <c r="A7" s="14" t="s">
        <v>8</v>
      </c>
      <c r="B7" s="16" t="s">
        <v>16</v>
      </c>
      <c r="C7" s="15">
        <v>42</v>
      </c>
      <c r="D7" s="10">
        <v>33</v>
      </c>
      <c r="E7" s="10">
        <v>60</v>
      </c>
      <c r="F7" s="10">
        <v>40</v>
      </c>
      <c r="G7" s="10">
        <f t="shared" si="0"/>
        <v>40.450000000000003</v>
      </c>
    </row>
    <row r="8" spans="1:11" s="3" customFormat="1" ht="20.100000000000001" customHeight="1" thickBot="1" x14ac:dyDescent="0.35">
      <c r="A8" s="14" t="s">
        <v>8</v>
      </c>
      <c r="B8" s="16" t="s">
        <v>17</v>
      </c>
      <c r="C8" s="15">
        <v>53</v>
      </c>
      <c r="D8" s="10">
        <v>70</v>
      </c>
      <c r="E8" s="10">
        <v>73</v>
      </c>
      <c r="F8" s="10">
        <v>70</v>
      </c>
      <c r="G8" s="10">
        <f t="shared" si="0"/>
        <v>68.050000000000011</v>
      </c>
    </row>
    <row r="9" spans="1:11" s="3" customFormat="1" ht="20.100000000000001" customHeight="1" thickBot="1" x14ac:dyDescent="0.35">
      <c r="A9" s="14" t="s">
        <v>8</v>
      </c>
      <c r="B9" s="16" t="s">
        <v>18</v>
      </c>
      <c r="C9" s="15">
        <v>79</v>
      </c>
      <c r="D9" s="10">
        <v>72</v>
      </c>
      <c r="E9" s="10">
        <v>78</v>
      </c>
      <c r="F9" s="10">
        <v>70</v>
      </c>
      <c r="G9" s="10">
        <f t="shared" si="0"/>
        <v>74.050000000000011</v>
      </c>
    </row>
    <row r="10" spans="1:11" s="3" customFormat="1" ht="20.100000000000001" customHeight="1" thickBot="1" x14ac:dyDescent="0.35">
      <c r="A10" s="14" t="s">
        <v>8</v>
      </c>
      <c r="B10" s="16" t="s">
        <v>19</v>
      </c>
      <c r="C10" s="15">
        <v>50</v>
      </c>
      <c r="D10" s="10">
        <v>30</v>
      </c>
      <c r="E10" s="10">
        <v>56</v>
      </c>
      <c r="F10" s="10">
        <v>7</v>
      </c>
      <c r="G10" s="10">
        <f t="shared" si="0"/>
        <v>35.900000000000006</v>
      </c>
    </row>
    <row r="11" spans="1:11" s="3" customFormat="1" ht="20.100000000000001" customHeight="1" x14ac:dyDescent="0.3">
      <c r="A11" s="14" t="s">
        <v>8</v>
      </c>
      <c r="B11" s="16" t="s">
        <v>20</v>
      </c>
      <c r="C11" s="15">
        <v>33</v>
      </c>
      <c r="D11" s="10">
        <v>64</v>
      </c>
      <c r="E11" s="10">
        <v>72</v>
      </c>
      <c r="F11" s="10">
        <v>56</v>
      </c>
      <c r="G11" s="10">
        <f t="shared" si="0"/>
        <v>60.150000000000006</v>
      </c>
    </row>
    <row r="12" spans="1:11" s="3" customFormat="1" ht="20.100000000000001" customHeight="1" x14ac:dyDescent="0.3">
      <c r="A12" s="2"/>
      <c r="B12" s="12" t="s">
        <v>4</v>
      </c>
      <c r="E12" s="11">
        <f>SUMIF(C3:C5,"&gt;0")/COUNTIF(C3:C5,"&gt;0")</f>
        <v>74</v>
      </c>
      <c r="F12" s="11">
        <f>SUMIF(D3:D5,"&gt;0")/COUNTIF(D3:D5,"&gt;0")</f>
        <v>63.333333333333336</v>
      </c>
      <c r="G12" s="11">
        <f>SUMIF(G3:G5,"&gt;0")/COUNTIF(G3:G5,"&gt;0")</f>
        <v>66.63333333333334</v>
      </c>
    </row>
    <row r="13" spans="1:11" s="3" customFormat="1" ht="20.100000000000001" customHeight="1" x14ac:dyDescent="0.3">
      <c r="A13" s="2"/>
      <c r="B13" s="2"/>
      <c r="E13" s="8"/>
      <c r="F13" s="8" t="s">
        <v>6</v>
      </c>
      <c r="G13" s="8">
        <f>STDEV(G3:G5)</f>
        <v>11.730977509710488</v>
      </c>
    </row>
    <row r="14" spans="1:11" s="3" customFormat="1" ht="20.100000000000001" customHeight="1" x14ac:dyDescent="0.3">
      <c r="A14" s="2"/>
      <c r="B14" s="2"/>
      <c r="E14" s="8"/>
      <c r="F14" s="8" t="s">
        <v>7</v>
      </c>
      <c r="G14" s="8">
        <f>SKEW(G3:G5)</f>
        <v>-1.6606441396621423</v>
      </c>
    </row>
    <row r="15" spans="1:11" s="3" customFormat="1" ht="20.100000000000001" customHeight="1" x14ac:dyDescent="0.3">
      <c r="A15" s="2"/>
      <c r="B15" s="2"/>
      <c r="C15" s="8"/>
      <c r="D15" s="8"/>
      <c r="E15" s="8"/>
      <c r="F15" s="8"/>
      <c r="G15" s="8"/>
    </row>
    <row r="16" spans="1:11" s="3" customFormat="1" ht="20.100000000000001" customHeight="1" x14ac:dyDescent="0.3">
      <c r="A16" s="2"/>
      <c r="B16" s="2"/>
      <c r="C16" s="8"/>
      <c r="D16" s="8"/>
      <c r="E16" s="8"/>
      <c r="F16" s="8"/>
      <c r="G16" s="8"/>
    </row>
    <row r="17" spans="1:7" s="3" customFormat="1" ht="20.100000000000001" customHeight="1" x14ac:dyDescent="0.3">
      <c r="A17" s="2"/>
      <c r="B17" s="2"/>
      <c r="C17" s="8"/>
      <c r="D17" s="8"/>
      <c r="E17" s="8"/>
      <c r="F17" s="8"/>
      <c r="G17" s="8"/>
    </row>
    <row r="18" spans="1:7" s="3" customFormat="1" ht="20.100000000000001" customHeight="1" x14ac:dyDescent="0.3">
      <c r="A18" s="2"/>
      <c r="B18" s="2"/>
      <c r="C18" s="8"/>
      <c r="D18" s="8"/>
      <c r="E18" s="8"/>
      <c r="F18" s="8"/>
      <c r="G18" s="8"/>
    </row>
    <row r="19" spans="1:7" s="3" customFormat="1" ht="20.100000000000001" customHeight="1" x14ac:dyDescent="0.3">
      <c r="A19" s="2"/>
      <c r="B19" s="2"/>
      <c r="C19" s="8"/>
      <c r="D19" s="8"/>
      <c r="E19" s="8"/>
      <c r="F19" s="8"/>
      <c r="G19" s="8"/>
    </row>
    <row r="20" spans="1:7" s="3" customFormat="1" ht="20.100000000000001" customHeight="1" x14ac:dyDescent="0.3">
      <c r="A20" s="2"/>
      <c r="B20" s="2"/>
      <c r="C20" s="8"/>
      <c r="D20" s="8"/>
      <c r="E20" s="8"/>
      <c r="F20" s="8"/>
      <c r="G20" s="8"/>
    </row>
    <row r="21" spans="1:7" s="3" customFormat="1" ht="20.100000000000001" customHeight="1" x14ac:dyDescent="0.3">
      <c r="A21" s="2"/>
      <c r="B21" s="2"/>
      <c r="C21" s="8"/>
      <c r="D21" s="8"/>
      <c r="E21" s="8"/>
      <c r="F21" s="8"/>
      <c r="G21" s="8"/>
    </row>
    <row r="22" spans="1:7" s="3" customFormat="1" ht="20.100000000000001" customHeight="1" x14ac:dyDescent="0.3">
      <c r="A22" s="1"/>
      <c r="B22" s="1"/>
      <c r="C22" s="8"/>
      <c r="D22" s="8"/>
      <c r="E22" s="8"/>
      <c r="F22" s="8"/>
      <c r="G22" s="8"/>
    </row>
    <row r="23" spans="1:7" s="3" customFormat="1" ht="20.100000000000001" customHeight="1" x14ac:dyDescent="0.3">
      <c r="A23" s="1"/>
      <c r="B23" s="1"/>
      <c r="C23" s="8"/>
      <c r="D23" s="8"/>
      <c r="E23" s="8"/>
      <c r="F23" s="8"/>
      <c r="G23" s="8"/>
    </row>
    <row r="24" spans="1:7" s="3" customFormat="1" ht="20.100000000000001" customHeight="1" x14ac:dyDescent="0.3">
      <c r="A24" s="2"/>
      <c r="B24" s="2"/>
      <c r="C24" s="8"/>
      <c r="D24" s="8"/>
      <c r="E24" s="8"/>
      <c r="F24" s="8"/>
      <c r="G24" s="8"/>
    </row>
    <row r="25" spans="1:7" s="3" customFormat="1" ht="20.100000000000001" customHeight="1" x14ac:dyDescent="0.3">
      <c r="A25" s="2"/>
      <c r="B25" s="2"/>
      <c r="C25" s="8"/>
      <c r="D25" s="8"/>
      <c r="E25" s="8"/>
      <c r="F25" s="8"/>
      <c r="G25" s="8"/>
    </row>
  </sheetData>
  <sortState ref="A3:C49">
    <sortCondition ref="B3:B49"/>
  </sortState>
  <conditionalFormatting sqref="G3">
    <cfRule type="cellIs" dxfId="7" priority="9" operator="between">
      <formula>0</formula>
      <formula>19.49</formula>
    </cfRule>
    <cfRule type="cellIs" dxfId="6" priority="10" operator="between">
      <formula>19.5</formula>
      <formula>29.49</formula>
    </cfRule>
    <cfRule type="cellIs" dxfId="5" priority="11" operator="between">
      <formula>29.5</formula>
      <formula>39.49</formula>
    </cfRule>
    <cfRule type="cellIs" dxfId="4" priority="12" operator="greaterThan">
      <formula>39.49</formula>
    </cfRule>
  </conditionalFormatting>
  <conditionalFormatting sqref="G4:G11">
    <cfRule type="cellIs" dxfId="3" priority="1" operator="between">
      <formula>0</formula>
      <formula>19.49</formula>
    </cfRule>
    <cfRule type="cellIs" dxfId="2" priority="2" operator="between">
      <formula>19.5</formula>
      <formula>29.49</formula>
    </cfRule>
    <cfRule type="cellIs" dxfId="1" priority="3" operator="between">
      <formula>29.5</formula>
      <formula>39.49</formula>
    </cfRule>
    <cfRule type="cellIs" dxfId="0" priority="4" operator="greaterThan">
      <formula>39.49</formula>
    </cfRule>
  </conditionalFormatting>
  <printOptions gridLine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Major Project</vt:lpstr>
      <vt:lpstr>'Major Project'!Print_Area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 Nik Whitehead</dc:creator>
  <cp:lastModifiedBy>Daniel Davies</cp:lastModifiedBy>
  <cp:lastPrinted>2016-05-01T14:28:56Z</cp:lastPrinted>
  <dcterms:created xsi:type="dcterms:W3CDTF">2015-05-20T08:56:52Z</dcterms:created>
  <dcterms:modified xsi:type="dcterms:W3CDTF">2020-06-08T10:16:34Z</dcterms:modified>
</cp:coreProperties>
</file>