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efren\Documents\UWTSD WORK\Year 1 Home\powertrain\"/>
    </mc:Choice>
  </mc:AlternateContent>
  <xr:revisionPtr revIDLastSave="0" documentId="13_ncr:1_{190614FA-7F45-4E59-A093-A7C97F2F1DBE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B14" i="1"/>
  <c r="J7" i="1"/>
  <c r="J8" i="1"/>
  <c r="J9" i="1"/>
  <c r="J10" i="1"/>
  <c r="J11" i="1"/>
  <c r="J12" i="1"/>
  <c r="J13" i="1"/>
  <c r="J6" i="1"/>
  <c r="I7" i="1"/>
  <c r="I8" i="1"/>
  <c r="I9" i="1"/>
  <c r="I10" i="1"/>
  <c r="I11" i="1"/>
  <c r="I12" i="1"/>
  <c r="I13" i="1"/>
  <c r="I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7" i="1"/>
  <c r="G8" i="1"/>
  <c r="G9" i="1"/>
  <c r="G6" i="1"/>
  <c r="F7" i="1"/>
  <c r="F8" i="1"/>
  <c r="F9" i="1"/>
  <c r="F10" i="1"/>
  <c r="F11" i="1"/>
  <c r="F12" i="1"/>
  <c r="F13" i="1"/>
  <c r="F14" i="1"/>
  <c r="I14" i="1" s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10" i="1"/>
  <c r="E11" i="1"/>
  <c r="E12" i="1"/>
  <c r="E13" i="1"/>
  <c r="E14" i="1"/>
  <c r="E15" i="1"/>
  <c r="E16" i="1"/>
  <c r="E7" i="1"/>
  <c r="E8" i="1"/>
  <c r="E9" i="1"/>
  <c r="E6" i="1"/>
  <c r="B7" i="1"/>
  <c r="B8" i="1" s="1"/>
  <c r="B9" i="1" s="1"/>
  <c r="B10" i="1" s="1"/>
  <c r="B11" i="1" s="1"/>
  <c r="B12" i="1" s="1"/>
  <c r="B13" i="1" s="1"/>
  <c r="B15" i="1" l="1"/>
  <c r="J14" i="1"/>
  <c r="B16" i="1" l="1"/>
  <c r="F15" i="1"/>
  <c r="I15" i="1" l="1"/>
  <c r="J15" i="1"/>
  <c r="B17" i="1"/>
  <c r="F16" i="1"/>
  <c r="I16" i="1" l="1"/>
  <c r="J16" i="1"/>
  <c r="B18" i="1"/>
  <c r="F17" i="1"/>
  <c r="I17" i="1" l="1"/>
  <c r="J17" i="1"/>
  <c r="B19" i="1"/>
  <c r="F18" i="1"/>
  <c r="I18" i="1" l="1"/>
  <c r="J18" i="1"/>
  <c r="B20" i="1"/>
  <c r="F19" i="1"/>
  <c r="J19" i="1" l="1"/>
  <c r="I19" i="1"/>
  <c r="B21" i="1"/>
  <c r="F20" i="1"/>
  <c r="J20" i="1" l="1"/>
  <c r="I20" i="1"/>
  <c r="B22" i="1"/>
  <c r="F21" i="1"/>
  <c r="J21" i="1" l="1"/>
  <c r="I21" i="1"/>
  <c r="B23" i="1"/>
  <c r="F22" i="1"/>
  <c r="J22" i="1" l="1"/>
  <c r="I22" i="1"/>
  <c r="B24" i="1"/>
  <c r="F23" i="1"/>
  <c r="J23" i="1" l="1"/>
  <c r="I23" i="1"/>
  <c r="B25" i="1"/>
  <c r="F24" i="1"/>
  <c r="I24" i="1" l="1"/>
  <c r="J24" i="1"/>
  <c r="B26" i="1"/>
  <c r="F25" i="1"/>
  <c r="I25" i="1" l="1"/>
  <c r="J25" i="1"/>
  <c r="B27" i="1"/>
  <c r="F26" i="1"/>
  <c r="I26" i="1" l="1"/>
  <c r="J26" i="1"/>
  <c r="B28" i="1"/>
  <c r="F27" i="1"/>
  <c r="I27" i="1" l="1"/>
  <c r="J27" i="1"/>
  <c r="B29" i="1"/>
  <c r="F28" i="1"/>
  <c r="I28" i="1" l="1"/>
  <c r="J28" i="1"/>
  <c r="B30" i="1"/>
  <c r="F29" i="1"/>
  <c r="I29" i="1" l="1"/>
  <c r="J29" i="1"/>
  <c r="B31" i="1"/>
  <c r="F30" i="1"/>
  <c r="I30" i="1" l="1"/>
  <c r="J30" i="1"/>
  <c r="B32" i="1"/>
  <c r="F31" i="1"/>
  <c r="J31" i="1" l="1"/>
  <c r="I31" i="1"/>
  <c r="B33" i="1"/>
  <c r="F32" i="1"/>
  <c r="J32" i="1" l="1"/>
  <c r="I32" i="1"/>
  <c r="B34" i="1"/>
  <c r="F33" i="1"/>
  <c r="J33" i="1" l="1"/>
  <c r="I33" i="1"/>
  <c r="B35" i="1"/>
  <c r="F34" i="1"/>
  <c r="J34" i="1" l="1"/>
  <c r="I34" i="1"/>
  <c r="B36" i="1"/>
  <c r="F35" i="1"/>
  <c r="J35" i="1" l="1"/>
  <c r="I35" i="1"/>
  <c r="B37" i="1"/>
  <c r="F36" i="1"/>
  <c r="I36" i="1" l="1"/>
  <c r="J36" i="1"/>
  <c r="B38" i="1"/>
  <c r="F37" i="1"/>
  <c r="I37" i="1" l="1"/>
  <c r="J37" i="1"/>
  <c r="B39" i="1"/>
  <c r="F38" i="1"/>
  <c r="I38" i="1" l="1"/>
  <c r="J38" i="1"/>
  <c r="B40" i="1"/>
  <c r="F39" i="1"/>
  <c r="J39" i="1" l="1"/>
  <c r="I39" i="1"/>
  <c r="B41" i="1"/>
  <c r="F40" i="1"/>
  <c r="I40" i="1" l="1"/>
  <c r="J40" i="1"/>
  <c r="B42" i="1"/>
  <c r="F41" i="1"/>
  <c r="I41" i="1" l="1"/>
  <c r="J41" i="1"/>
  <c r="B43" i="1"/>
  <c r="F42" i="1"/>
  <c r="I42" i="1" l="1"/>
  <c r="J42" i="1"/>
  <c r="B44" i="1"/>
  <c r="F43" i="1"/>
  <c r="J43" i="1" l="1"/>
  <c r="I43" i="1"/>
  <c r="B45" i="1"/>
  <c r="F44" i="1"/>
  <c r="J44" i="1" l="1"/>
  <c r="I44" i="1"/>
  <c r="B46" i="1"/>
  <c r="F45" i="1"/>
  <c r="J45" i="1" l="1"/>
  <c r="I45" i="1"/>
  <c r="B47" i="1"/>
  <c r="F46" i="1"/>
  <c r="J46" i="1" l="1"/>
  <c r="I46" i="1"/>
  <c r="B48" i="1"/>
  <c r="F47" i="1"/>
  <c r="J47" i="1" l="1"/>
  <c r="I47" i="1"/>
  <c r="B49" i="1"/>
  <c r="F48" i="1"/>
  <c r="I48" i="1" l="1"/>
  <c r="J48" i="1"/>
  <c r="B50" i="1"/>
  <c r="F49" i="1"/>
  <c r="I49" i="1" l="1"/>
  <c r="J49" i="1"/>
  <c r="B51" i="1"/>
  <c r="F50" i="1"/>
  <c r="I50" i="1" l="1"/>
  <c r="J50" i="1"/>
  <c r="B52" i="1"/>
  <c r="F51" i="1"/>
  <c r="I51" i="1" l="1"/>
  <c r="J51" i="1"/>
  <c r="B53" i="1"/>
  <c r="F52" i="1"/>
  <c r="I52" i="1" l="1"/>
  <c r="J52" i="1"/>
  <c r="B54" i="1"/>
  <c r="F53" i="1"/>
  <c r="I53" i="1" l="1"/>
  <c r="J53" i="1"/>
  <c r="B55" i="1"/>
  <c r="F54" i="1"/>
  <c r="I54" i="1" l="1"/>
  <c r="J54" i="1"/>
  <c r="B56" i="1"/>
  <c r="F55" i="1"/>
  <c r="J55" i="1" l="1"/>
  <c r="I55" i="1"/>
  <c r="B57" i="1"/>
  <c r="F56" i="1"/>
  <c r="J56" i="1" l="1"/>
  <c r="I56" i="1"/>
  <c r="B58" i="1"/>
  <c r="F57" i="1"/>
  <c r="J57" i="1" l="1"/>
  <c r="I57" i="1"/>
  <c r="B59" i="1"/>
  <c r="F58" i="1"/>
  <c r="J58" i="1" l="1"/>
  <c r="I58" i="1"/>
  <c r="B60" i="1"/>
  <c r="F59" i="1"/>
  <c r="J59" i="1" l="1"/>
  <c r="I59" i="1"/>
  <c r="B61" i="1"/>
  <c r="F60" i="1"/>
  <c r="I60" i="1" l="1"/>
  <c r="J60" i="1"/>
  <c r="B62" i="1"/>
  <c r="F61" i="1"/>
  <c r="I61" i="1" l="1"/>
  <c r="J61" i="1"/>
  <c r="B63" i="1"/>
  <c r="F62" i="1"/>
  <c r="I62" i="1" l="1"/>
  <c r="J62" i="1"/>
  <c r="B64" i="1"/>
  <c r="F63" i="1"/>
  <c r="J63" i="1" l="1"/>
  <c r="I63" i="1"/>
  <c r="B65" i="1"/>
  <c r="F64" i="1"/>
  <c r="I64" i="1" l="1"/>
  <c r="J64" i="1"/>
  <c r="B66" i="1"/>
  <c r="F65" i="1"/>
  <c r="I65" i="1" l="1"/>
  <c r="J65" i="1"/>
  <c r="B67" i="1"/>
  <c r="F66" i="1"/>
  <c r="I66" i="1" l="1"/>
  <c r="J66" i="1"/>
  <c r="B68" i="1"/>
  <c r="F67" i="1"/>
  <c r="J67" i="1" l="1"/>
  <c r="I67" i="1"/>
  <c r="B69" i="1"/>
  <c r="F68" i="1"/>
  <c r="J68" i="1" l="1"/>
  <c r="I68" i="1"/>
  <c r="B70" i="1"/>
  <c r="F69" i="1"/>
  <c r="J69" i="1" l="1"/>
  <c r="I69" i="1"/>
  <c r="B71" i="1"/>
  <c r="F70" i="1"/>
  <c r="J70" i="1" l="1"/>
  <c r="I70" i="1"/>
  <c r="B72" i="1"/>
  <c r="F71" i="1"/>
  <c r="J71" i="1" l="1"/>
  <c r="I71" i="1"/>
  <c r="B73" i="1"/>
  <c r="F72" i="1"/>
  <c r="I72" i="1" l="1"/>
  <c r="J72" i="1"/>
  <c r="B74" i="1"/>
  <c r="F73" i="1"/>
  <c r="I73" i="1" l="1"/>
  <c r="J73" i="1"/>
  <c r="B75" i="1"/>
  <c r="F74" i="1"/>
  <c r="I74" i="1" l="1"/>
  <c r="J74" i="1"/>
  <c r="B76" i="1"/>
  <c r="F75" i="1"/>
  <c r="J75" i="1" l="1"/>
  <c r="I75" i="1"/>
  <c r="B77" i="1"/>
  <c r="F76" i="1"/>
  <c r="I76" i="1" l="1"/>
  <c r="J76" i="1"/>
  <c r="B78" i="1"/>
  <c r="F77" i="1"/>
  <c r="I77" i="1" l="1"/>
  <c r="J77" i="1"/>
  <c r="B79" i="1"/>
  <c r="F78" i="1"/>
  <c r="I78" i="1" l="1"/>
  <c r="J78" i="1"/>
  <c r="B80" i="1"/>
  <c r="F79" i="1"/>
  <c r="J79" i="1" l="1"/>
  <c r="I79" i="1"/>
  <c r="B81" i="1"/>
  <c r="F80" i="1"/>
  <c r="J80" i="1" l="1"/>
  <c r="I80" i="1"/>
  <c r="B82" i="1"/>
  <c r="F81" i="1"/>
  <c r="J81" i="1" l="1"/>
  <c r="I81" i="1"/>
  <c r="B83" i="1"/>
  <c r="F82" i="1"/>
  <c r="J82" i="1" l="1"/>
  <c r="I82" i="1"/>
  <c r="B84" i="1"/>
  <c r="F83" i="1"/>
  <c r="J83" i="1" l="1"/>
  <c r="I83" i="1"/>
  <c r="B85" i="1"/>
  <c r="F84" i="1"/>
  <c r="I84" i="1" l="1"/>
  <c r="J84" i="1"/>
  <c r="B86" i="1"/>
  <c r="F85" i="1"/>
  <c r="I85" i="1" l="1"/>
  <c r="J85" i="1"/>
  <c r="B87" i="1"/>
  <c r="F86" i="1"/>
  <c r="I86" i="1" l="1"/>
  <c r="J86" i="1"/>
  <c r="B88" i="1"/>
  <c r="F87" i="1"/>
  <c r="J87" i="1" l="1"/>
  <c r="I87" i="1"/>
  <c r="B89" i="1"/>
  <c r="F88" i="1"/>
  <c r="I88" i="1" l="1"/>
  <c r="J88" i="1"/>
  <c r="B90" i="1"/>
  <c r="F89" i="1"/>
  <c r="I89" i="1" l="1"/>
  <c r="J89" i="1"/>
  <c r="B91" i="1"/>
  <c r="F90" i="1"/>
  <c r="J90" i="1" l="1"/>
  <c r="I90" i="1"/>
  <c r="B92" i="1"/>
  <c r="F91" i="1"/>
  <c r="J91" i="1" l="1"/>
  <c r="I91" i="1"/>
  <c r="B93" i="1"/>
  <c r="F92" i="1"/>
  <c r="J92" i="1" l="1"/>
  <c r="I92" i="1"/>
  <c r="B94" i="1"/>
  <c r="F93" i="1"/>
  <c r="J93" i="1" l="1"/>
  <c r="I93" i="1"/>
  <c r="B95" i="1"/>
  <c r="F94" i="1"/>
  <c r="J94" i="1" l="1"/>
  <c r="I94" i="1"/>
  <c r="B96" i="1"/>
  <c r="F96" i="1" s="1"/>
  <c r="F95" i="1"/>
  <c r="J95" i="1" l="1"/>
  <c r="I95" i="1"/>
  <c r="I96" i="1"/>
  <c r="J96" i="1"/>
</calcChain>
</file>

<file path=xl/sharedStrings.xml><?xml version="1.0" encoding="utf-8"?>
<sst xmlns="http://schemas.openxmlformats.org/spreadsheetml/2006/main" count="20" uniqueCount="19">
  <si>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</si>
  <si>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</si>
  <si>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</si>
  <si>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</si>
  <si>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</si>
  <si>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</si>
  <si>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</si>
  <si>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</si>
  <si>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</si>
  <si>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</si>
  <si>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</si>
  <si>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</si>
  <si>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</si>
  <si>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</si>
  <si>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BMEP</t>
  </si>
  <si>
    <t>Fuel Mass Flow</t>
  </si>
  <si>
    <t>Thermal efficiency</t>
  </si>
  <si>
    <t>Brake Power (kW)</t>
  </si>
  <si>
    <t>SFC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</si>
</sst>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vs</a:t>
            </a:r>
            <a:r>
              <a:rPr lang="en-US" baseline="0"/>
              <a:t>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'GrE HnD BsC'!$E$4:$E$5</c:f>
              <c:strCache>
                <c:ptCount val="2"/>
                <c:pt idx="0">
                  <c:v>Torque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BsC'!$E$6:$E$96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61F-4BC0-88C0-21D23B4F28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8156704"/>
        <c:axId val="1378157184"/>
      </c:scatterChart>
      <c:valAx>
        <c:axId val="1378156704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8157184"/>
        <c:crosses val="autoZero"/>
        <c:crossBetween val="midCat"/>
      </c:valAx>
      <c:valAx>
        <c:axId val="1378157184"/>
        <c:scaling>
          <c:orientation val="minMax"/>
          <c:min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8156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vs Engine Speed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'GrE HnD BsC'!$F$4:$F$5</c:f>
              <c:strCache>
                <c:ptCount val="2"/>
                <c:pt idx="0">
                  <c:v>Brake Power (kW)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General</c:formatCode>
                <c:ptCount val="91"/>
                <c:pt idx="0">
                  <c:v>8.7371269846339601</c:v>
                </c:pt>
                <c:pt idx="1">
                  <c:v>9.2171286380317738</c:v>
                </c:pt>
                <c:pt idx="2">
                  <c:v>9.7437140640496853</c:v>
                </c:pt>
                <c:pt idx="3">
                  <c:v>10.23769597490079</c:v>
                </c:pt>
                <c:pt idx="4">
                  <c:v>10.847039570230502</c:v>
                </c:pt>
                <c:pt idx="5">
                  <c:v>11.480426816401822</c:v>
                </c:pt>
                <c:pt idx="6">
                  <c:v>12.159312902289747</c:v>
                </c:pt>
                <c:pt idx="7">
                  <c:v>12.893270011503454</c:v>
                </c:pt>
                <c:pt idx="8">
                  <c:v>13.666327419136783</c:v>
                </c:pt>
                <c:pt idx="9">
                  <c:v>14.34207403382759</c:v>
                </c:pt>
                <c:pt idx="10">
                  <c:v>14.99065461203721</c:v>
                </c:pt>
                <c:pt idx="11">
                  <c:v>15.596670795036914</c:v>
                </c:pt>
                <c:pt idx="12">
                  <c:v>16.193144694153133</c:v>
                </c:pt>
                <c:pt idx="13">
                  <c:v>16.741608176595051</c:v>
                </c:pt>
                <c:pt idx="14">
                  <c:v>17.232083276762026</c:v>
                </c:pt>
                <c:pt idx="15">
                  <c:v>17.769556474319334</c:v>
                </c:pt>
                <c:pt idx="16">
                  <c:v>18.388433810753764</c:v>
                </c:pt>
                <c:pt idx="17">
                  <c:v>18.954538131350919</c:v>
                </c:pt>
                <c:pt idx="18">
                  <c:v>19.506102642485502</c:v>
                </c:pt>
                <c:pt idx="19">
                  <c:v>20.148024124645719</c:v>
                </c:pt>
                <c:pt idx="20">
                  <c:v>20.871204518444006</c:v>
                </c:pt>
                <c:pt idx="21">
                  <c:v>21.513471983144321</c:v>
                </c:pt>
                <c:pt idx="22">
                  <c:v>22.208798646770628</c:v>
                </c:pt>
                <c:pt idx="23">
                  <c:v>22.920881970949715</c:v>
                </c:pt>
                <c:pt idx="24">
                  <c:v>23.51838954629682</c:v>
                </c:pt>
                <c:pt idx="25">
                  <c:v>24.224159756966607</c:v>
                </c:pt>
                <c:pt idx="26">
                  <c:v>24.886652250399369</c:v>
                </c:pt>
                <c:pt idx="27">
                  <c:v>25.460188788524402</c:v>
                </c:pt>
                <c:pt idx="28">
                  <c:v>25.974831409825111</c:v>
                </c:pt>
                <c:pt idx="29">
                  <c:v>26.487090595849644</c:v>
                </c:pt>
                <c:pt idx="30">
                  <c:v>27.003296545664838</c:v>
                </c:pt>
                <c:pt idx="31">
                  <c:v>27.500012145721598</c:v>
                </c:pt>
                <c:pt idx="32">
                  <c:v>28.021903314806679</c:v>
                </c:pt>
                <c:pt idx="33">
                  <c:v>28.489701608734872</c:v>
                </c:pt>
                <c:pt idx="34">
                  <c:v>28.811350043505779</c:v>
                </c:pt>
                <c:pt idx="35">
                  <c:v>29.113725969376826</c:v>
                </c:pt>
                <c:pt idx="36">
                  <c:v>29.586137363839562</c:v>
                </c:pt>
                <c:pt idx="37">
                  <c:v>30.041420486873125</c:v>
                </c:pt>
                <c:pt idx="38">
                  <c:v>30.352928643246806</c:v>
                </c:pt>
                <c:pt idx="39">
                  <c:v>30.704382833138116</c:v>
                </c:pt>
                <c:pt idx="40">
                  <c:v>31.191991831028542</c:v>
                </c:pt>
                <c:pt idx="41">
                  <c:v>31.559173276631121</c:v>
                </c:pt>
                <c:pt idx="42">
                  <c:v>32.076801599111135</c:v>
                </c:pt>
                <c:pt idx="43">
                  <c:v>32.520705740826159</c:v>
                </c:pt>
                <c:pt idx="44">
                  <c:v>32.967198344507793</c:v>
                </c:pt>
                <c:pt idx="45">
                  <c:v>33.550055054268348</c:v>
                </c:pt>
                <c:pt idx="46">
                  <c:v>34.289765724982082</c:v>
                </c:pt>
                <c:pt idx="47">
                  <c:v>34.96613596252292</c:v>
                </c:pt>
                <c:pt idx="48">
                  <c:v>35.706440356361014</c:v>
                </c:pt>
                <c:pt idx="49">
                  <c:v>36.391276487660619</c:v>
                </c:pt>
                <c:pt idx="50">
                  <c:v>36.904633420756795</c:v>
                </c:pt>
                <c:pt idx="51">
                  <c:v>37.66748220776276</c:v>
                </c:pt>
                <c:pt idx="52">
                  <c:v>38.155262061228534</c:v>
                </c:pt>
                <c:pt idx="53">
                  <c:v>38.654326925446405</c:v>
                </c:pt>
                <c:pt idx="54">
                  <c:v>39.135793665402865</c:v>
                </c:pt>
                <c:pt idx="55">
                  <c:v>39.649278740180563</c:v>
                </c:pt>
                <c:pt idx="56">
                  <c:v>40.094182387011408</c:v>
                </c:pt>
                <c:pt idx="57">
                  <c:v>40.346450644020692</c:v>
                </c:pt>
                <c:pt idx="58">
                  <c:v>40.698848810965814</c:v>
                </c:pt>
                <c:pt idx="59">
                  <c:v>40.892300036159696</c:v>
                </c:pt>
                <c:pt idx="60">
                  <c:v>41.006704929416323</c:v>
                </c:pt>
                <c:pt idx="61">
                  <c:v>41.079890915118952</c:v>
                </c:pt>
                <c:pt idx="62">
                  <c:v>41.134521985338189</c:v>
                </c:pt>
                <c:pt idx="63">
                  <c:v>41.302199646990019</c:v>
                </c:pt>
                <c:pt idx="64">
                  <c:v>41.59566118321699</c:v>
                </c:pt>
                <c:pt idx="65">
                  <c:v>41.765175542303858</c:v>
                </c:pt>
                <c:pt idx="66">
                  <c:v>42.020331258536615</c:v>
                </c:pt>
                <c:pt idx="67">
                  <c:v>42.369585682895242</c:v>
                </c:pt>
                <c:pt idx="68">
                  <c:v>42.802089486344812</c:v>
                </c:pt>
                <c:pt idx="69">
                  <c:v>43.331814383559838</c:v>
                </c:pt>
                <c:pt idx="70">
                  <c:v>43.557664097230109</c:v>
                </c:pt>
                <c:pt idx="71">
                  <c:v>43.95146057008337</c:v>
                </c:pt>
                <c:pt idx="72">
                  <c:v>44.089024936579143</c:v>
                </c:pt>
                <c:pt idx="73">
                  <c:v>44.117784201300509</c:v>
                </c:pt>
                <c:pt idx="74">
                  <c:v>44.155325442595029</c:v>
                </c:pt>
                <c:pt idx="75">
                  <c:v>44.089836500562079</c:v>
                </c:pt>
                <c:pt idx="76">
                  <c:v>43.906875807694895</c:v>
                </c:pt>
                <c:pt idx="77">
                  <c:v>43.603538819212488</c:v>
                </c:pt>
                <c:pt idx="78">
                  <c:v>43.379957213305048</c:v>
                </c:pt>
                <c:pt idx="79">
                  <c:v>43.274150626878075</c:v>
                </c:pt>
                <c:pt idx="80">
                  <c:v>43.186309504199514</c:v>
                </c:pt>
                <c:pt idx="81">
                  <c:v>42.845473561177485</c:v>
                </c:pt>
                <c:pt idx="82">
                  <c:v>42.514475482184302</c:v>
                </c:pt>
                <c:pt idx="83">
                  <c:v>42.168889327028502</c:v>
                </c:pt>
                <c:pt idx="84">
                  <c:v>42.113948153939987</c:v>
                </c:pt>
                <c:pt idx="85">
                  <c:v>41.753890531551768</c:v>
                </c:pt>
                <c:pt idx="86">
                  <c:v>41.558874269287656</c:v>
                </c:pt>
                <c:pt idx="87">
                  <c:v>41.40486932505349</c:v>
                </c:pt>
                <c:pt idx="88">
                  <c:v>41.350633785491191</c:v>
                </c:pt>
                <c:pt idx="89">
                  <c:v>41.402109153233667</c:v>
                </c:pt>
                <c:pt idx="90">
                  <c:v>41.651231959100684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CCC-4375-B69C-471E4F233E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229200"/>
        <c:axId val="1404229680"/>
      </c:scatterChart>
      <c:valAx>
        <c:axId val="1404229200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229680"/>
        <c:crosses val="autoZero"/>
        <c:crossBetween val="midCat"/>
      </c:valAx>
      <c:valAx>
        <c:axId val="1404229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229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Specific</a:t>
            </a:r>
            <a:r>
              <a:rPr lang="en-US" baseline="0"/>
              <a:t> Fuel Consumption vs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517010234175821"/>
          <c:y val="0.12153297682709449"/>
          <c:w val="0.86577726283039269"/>
          <c:h val="0.7094712759835502"/>
        </c:manualLayout>
      </c:layout>
      <c:scatterChart>
        <c:scatterStyle val="lineMarker"/>
        <c:varyColors val="0"/>
        <c:ser>
          <c:idx val="0"/>
          <c:order val="0"/>
          <c:tx>
            <c:strRef>
              <c:f>'GrE HnD BsC'!$I$4:$I$5</c:f>
              <c:strCache>
                <c:ptCount val="2"/>
                <c:pt idx="0">
                  <c:v>SFC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BsC'!$I$6:$I$96</c:f>
              <c:numCache>
                <c:formatCode>General</c:formatCode>
                <c:ptCount val="91"/>
                <c:pt idx="0">
                  <c:v>357.75604560827531</c:v>
                </c:pt>
                <c:pt idx="1">
                  <c:v>348.75937249438641</c:v>
                </c:pt>
                <c:pt idx="2">
                  <c:v>335.8349781705287</c:v>
                </c:pt>
                <c:pt idx="3">
                  <c:v>315.72728941399566</c:v>
                </c:pt>
                <c:pt idx="4">
                  <c:v>304.54023686481332</c:v>
                </c:pt>
                <c:pt idx="5">
                  <c:v>305.33533779353434</c:v>
                </c:pt>
                <c:pt idx="6">
                  <c:v>288.47024730644739</c:v>
                </c:pt>
                <c:pt idx="7">
                  <c:v>274.11510011399201</c:v>
                </c:pt>
                <c:pt idx="8">
                  <c:v>271.27990471006683</c:v>
                </c:pt>
                <c:pt idx="9">
                  <c:v>262.21312141674639</c:v>
                </c:pt>
                <c:pt idx="10">
                  <c:v>262.56758639742253</c:v>
                </c:pt>
                <c:pt idx="11">
                  <c:v>265.31816016253913</c:v>
                </c:pt>
                <c:pt idx="12">
                  <c:v>262.94830809098022</c:v>
                </c:pt>
                <c:pt idx="13">
                  <c:v>261.89240327160314</c:v>
                </c:pt>
                <c:pt idx="14">
                  <c:v>257.78775140847102</c:v>
                </c:pt>
                <c:pt idx="15">
                  <c:v>257.48644917572494</c:v>
                </c:pt>
                <c:pt idx="16">
                  <c:v>263.91154624391982</c:v>
                </c:pt>
                <c:pt idx="17">
                  <c:v>267.39031913508182</c:v>
                </c:pt>
                <c:pt idx="18">
                  <c:v>267.34094942379136</c:v>
                </c:pt>
                <c:pt idx="19">
                  <c:v>265.65483378852747</c:v>
                </c:pt>
                <c:pt idx="20">
                  <c:v>267.08664538617558</c:v>
                </c:pt>
                <c:pt idx="21">
                  <c:v>263.85978072007788</c:v>
                </c:pt>
                <c:pt idx="22">
                  <c:v>261.69628048949482</c:v>
                </c:pt>
                <c:pt idx="23">
                  <c:v>260.24914781029423</c:v>
                </c:pt>
                <c:pt idx="24">
                  <c:v>259.96167756149288</c:v>
                </c:pt>
                <c:pt idx="25">
                  <c:v>258.52785247583</c:v>
                </c:pt>
                <c:pt idx="26">
                  <c:v>258.60368583310441</c:v>
                </c:pt>
                <c:pt idx="27">
                  <c:v>261.32327828609198</c:v>
                </c:pt>
                <c:pt idx="28">
                  <c:v>262.72663303672806</c:v>
                </c:pt>
                <c:pt idx="29">
                  <c:v>260.91427350208437</c:v>
                </c:pt>
                <c:pt idx="30">
                  <c:v>262.4212931934652</c:v>
                </c:pt>
                <c:pt idx="31">
                  <c:v>262.52497496162698</c:v>
                </c:pt>
                <c:pt idx="32">
                  <c:v>266.27099223689817</c:v>
                </c:pt>
                <c:pt idx="33">
                  <c:v>267.19760370063204</c:v>
                </c:pt>
                <c:pt idx="34">
                  <c:v>269.1460132305703</c:v>
                </c:pt>
                <c:pt idx="35">
                  <c:v>272.0696075909911</c:v>
                </c:pt>
                <c:pt idx="36">
                  <c:v>270.2015441113515</c:v>
                </c:pt>
                <c:pt idx="37">
                  <c:v>270.61436737162018</c:v>
                </c:pt>
                <c:pt idx="38">
                  <c:v>274.85848558656869</c:v>
                </c:pt>
                <c:pt idx="39">
                  <c:v>278.43647099049127</c:v>
                </c:pt>
                <c:pt idx="40">
                  <c:v>283.26501391330515</c:v>
                </c:pt>
                <c:pt idx="41">
                  <c:v>289.88782183259389</c:v>
                </c:pt>
                <c:pt idx="42">
                  <c:v>290.74656870585358</c:v>
                </c:pt>
                <c:pt idx="43">
                  <c:v>294.96961340410041</c:v>
                </c:pt>
                <c:pt idx="44">
                  <c:v>293.53358750341448</c:v>
                </c:pt>
                <c:pt idx="45">
                  <c:v>295.18342023525389</c:v>
                </c:pt>
                <c:pt idx="46">
                  <c:v>291.98799666063428</c:v>
                </c:pt>
                <c:pt idx="47">
                  <c:v>290.14930362548347</c:v>
                </c:pt>
                <c:pt idx="48">
                  <c:v>291.22141261408422</c:v>
                </c:pt>
                <c:pt idx="49">
                  <c:v>287.99814163028105</c:v>
                </c:pt>
                <c:pt idx="50">
                  <c:v>291.09027794753541</c:v>
                </c:pt>
                <c:pt idx="51">
                  <c:v>289.32063841936514</c:v>
                </c:pt>
                <c:pt idx="52">
                  <c:v>296.79313909121612</c:v>
                </c:pt>
                <c:pt idx="53">
                  <c:v>295.83285778214179</c:v>
                </c:pt>
                <c:pt idx="54">
                  <c:v>300.02151228582045</c:v>
                </c:pt>
                <c:pt idx="55">
                  <c:v>296.86391213144168</c:v>
                </c:pt>
                <c:pt idx="56">
                  <c:v>298.22082127988392</c:v>
                </c:pt>
                <c:pt idx="57">
                  <c:v>301.253265305539</c:v>
                </c:pt>
                <c:pt idx="58">
                  <c:v>300.99033161594963</c:v>
                </c:pt>
                <c:pt idx="59">
                  <c:v>307.11258571650171</c:v>
                </c:pt>
                <c:pt idx="60">
                  <c:v>308.09644475815799</c:v>
                </c:pt>
                <c:pt idx="61">
                  <c:v>310.30364774675036</c:v>
                </c:pt>
                <c:pt idx="62">
                  <c:v>311.88839400085527</c:v>
                </c:pt>
                <c:pt idx="63">
                  <c:v>315.02971055315777</c:v>
                </c:pt>
                <c:pt idx="64">
                  <c:v>314.78186973219664</c:v>
                </c:pt>
                <c:pt idx="65">
                  <c:v>315.89619410641222</c:v>
                </c:pt>
                <c:pt idx="66">
                  <c:v>319.31399867948778</c:v>
                </c:pt>
                <c:pt idx="67">
                  <c:v>320.71637664103417</c:v>
                </c:pt>
                <c:pt idx="68">
                  <c:v>320.74321989303371</c:v>
                </c:pt>
                <c:pt idx="69">
                  <c:v>317.53943830287432</c:v>
                </c:pt>
                <c:pt idx="70">
                  <c:v>320.53096256114054</c:v>
                </c:pt>
                <c:pt idx="71">
                  <c:v>320.33611209688394</c:v>
                </c:pt>
                <c:pt idx="72">
                  <c:v>321.65283810198798</c:v>
                </c:pt>
                <c:pt idx="73">
                  <c:v>322.60051717602931</c:v>
                </c:pt>
                <c:pt idx="74">
                  <c:v>322.47707059733455</c:v>
                </c:pt>
                <c:pt idx="75">
                  <c:v>327.13525712022374</c:v>
                </c:pt>
                <c:pt idx="76">
                  <c:v>328.19506591891405</c:v>
                </c:pt>
                <c:pt idx="77">
                  <c:v>331.64922828759472</c:v>
                </c:pt>
                <c:pt idx="78">
                  <c:v>335.40558669655422</c:v>
                </c:pt>
                <c:pt idx="79">
                  <c:v>336.99517584389554</c:v>
                </c:pt>
                <c:pt idx="80">
                  <c:v>337.93765124989034</c:v>
                </c:pt>
                <c:pt idx="81">
                  <c:v>341.81767133670377</c:v>
                </c:pt>
                <c:pt idx="82">
                  <c:v>344.32225339659522</c:v>
                </c:pt>
                <c:pt idx="83">
                  <c:v>348.4602092799642</c:v>
                </c:pt>
                <c:pt idx="84">
                  <c:v>351.91951003561849</c:v>
                </c:pt>
                <c:pt idx="85">
                  <c:v>352.29579358322178</c:v>
                </c:pt>
                <c:pt idx="86">
                  <c:v>355.12415241013144</c:v>
                </c:pt>
                <c:pt idx="87">
                  <c:v>354.72929245818904</c:v>
                </c:pt>
                <c:pt idx="88">
                  <c:v>363.78450879459263</c:v>
                </c:pt>
                <c:pt idx="89">
                  <c:v>368.69426007993042</c:v>
                </c:pt>
                <c:pt idx="90">
                  <c:v>371.81901402597509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F4E-4F1A-98C3-90F91297E2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96480"/>
        <c:axId val="110197440"/>
      </c:scatterChart>
      <c:valAx>
        <c:axId val="110196480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197440"/>
        <c:crosses val="autoZero"/>
        <c:crossBetween val="midCat"/>
      </c:valAx>
      <c:valAx>
        <c:axId val="110197440"/>
        <c:scaling>
          <c:orientation val="minMax"/>
          <c:max val="380"/>
          <c:min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Specfic</a:t>
                </a:r>
                <a:r>
                  <a:rPr lang="en-GB" baseline="0"/>
                  <a:t> Fuel Consumption (g/kWh)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196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240197</xdr:colOff>
      <xdr:row>6</xdr:row>
      <xdr:rowOff>190499</xdr:rowOff>
    </xdr:from>
    <xdr:to>
      <xdr:col>20</xdr:col>
      <xdr:colOff>314740</xdr:colOff>
      <xdr:row>25</xdr:row>
      <xdr:rowOff>33129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21C2F04-0D10-0DDF-A5FF-020F331CD5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165654</xdr:colOff>
      <xdr:row>27</xdr:row>
      <xdr:rowOff>182214</xdr:rowOff>
    </xdr:from>
    <xdr:to>
      <xdr:col>19</xdr:col>
      <xdr:colOff>488676</xdr:colOff>
      <xdr:row>46</xdr:row>
      <xdr:rowOff>41410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0A7EBEB-23AC-11E0-4D59-B7351A3E8A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240196</xdr:colOff>
      <xdr:row>49</xdr:row>
      <xdr:rowOff>8283</xdr:rowOff>
    </xdr:from>
    <xdr:to>
      <xdr:col>21</xdr:col>
      <xdr:colOff>107673</xdr:colOff>
      <xdr:row>67</xdr:row>
      <xdr:rowOff>141633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1099DFF-D21B-F975-BA3F-C7AA1C5E91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6"/>
  <sheetViews>
    <sheetView tabSelected="1" topLeftCell="A10" zoomScale="115" zoomScaleNormal="115" workbookViewId="0">
      <selection activeCell="N85" sqref="N85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5" max="5" width="15.28515625" customWidth="1"/>
    <col min="6" max="6" width="18.42578125" customWidth="1"/>
    <col min="7" max="7" width="27.28515625" style="1" customWidth="1"/>
    <col min="8" max="8" width="21.140625" style="1" customWidth="1"/>
    <col min="9" max="9" width="28.42578125" style="1" customWidth="1"/>
    <col min="10" max="10" width="28.7109375" customWidth="1"/>
  </cols>
  <sheetData>
    <row r="1" spans="1:10" x14ac:dyDescent="0.25">
      <c r="A1"/>
      <c r="B1"/>
      <c r="G1" s="2" t="s">
        <v>0</v>
      </c>
      <c r="H1" s="2" t="s">
        <v>1</v>
      </c>
      <c r="I1" s="2" t="s">
        <v>2</v>
      </c>
    </row>
    <row r="2" spans="1:10" x14ac:dyDescent="0.25">
      <c r="C2" s="1"/>
      <c r="G2" s="2" t="s">
        <v>3</v>
      </c>
      <c r="H2" s="2" t="s">
        <v>4</v>
      </c>
      <c r="I2" s="2" t="s">
        <v>5</v>
      </c>
    </row>
    <row r="3" spans="1:10" x14ac:dyDescent="0.25">
      <c r="C3" s="1"/>
      <c r="G3" s="3">
        <v>1018.9</v>
      </c>
      <c r="H3" s="3">
        <v>46</v>
      </c>
      <c r="I3" s="3">
        <v>27</v>
      </c>
    </row>
    <row r="4" spans="1:10" x14ac:dyDescent="0.25">
      <c r="A4" s="2" t="s">
        <v>6</v>
      </c>
      <c r="B4" s="2" t="s">
        <v>7</v>
      </c>
      <c r="C4" s="2" t="s">
        <v>8</v>
      </c>
      <c r="D4" s="2" t="s">
        <v>9</v>
      </c>
      <c r="E4" s="2" t="s">
        <v>13</v>
      </c>
      <c r="F4" s="2" t="s">
        <v>17</v>
      </c>
      <c r="G4" s="2" t="s">
        <v>14</v>
      </c>
      <c r="H4" s="2" t="s">
        <v>15</v>
      </c>
      <c r="I4" s="2" t="s">
        <v>18</v>
      </c>
      <c r="J4" s="2" t="s">
        <v>16</v>
      </c>
    </row>
    <row r="5" spans="1:10" x14ac:dyDescent="0.25">
      <c r="A5" s="2" t="s">
        <v>10</v>
      </c>
      <c r="B5" s="2" t="s">
        <v>11</v>
      </c>
      <c r="C5" s="2" t="s">
        <v>12</v>
      </c>
      <c r="D5" s="2" t="s">
        <v>9</v>
      </c>
    </row>
    <row r="6" spans="1:10" x14ac:dyDescent="0.25">
      <c r="A6" s="1">
        <v>102.27500000000001</v>
      </c>
      <c r="B6" s="1">
        <v>1000</v>
      </c>
      <c r="C6" s="1">
        <v>7.0400000000000004E-2</v>
      </c>
      <c r="D6" s="1">
        <v>1.2658</v>
      </c>
      <c r="E6">
        <f>A6*0.815776</f>
        <v>83.433490399999997</v>
      </c>
      <c r="F6">
        <f>(E6*B6)/9549.305</f>
        <v>8.7371269846339601</v>
      </c>
      <c r="G6">
        <f>(4*PI()*E6)/(0.0016*100000)</f>
        <v>6.5528510125998638</v>
      </c>
      <c r="H6">
        <f>C6*60*0.74</f>
        <v>3.1257600000000001</v>
      </c>
      <c r="I6">
        <f>(H6*1000)/F6</f>
        <v>357.75604560827531</v>
      </c>
      <c r="J6">
        <f>(F6*1000)/((C6*0.74/60)*44000000)*100</f>
        <v>22.869825072856649</v>
      </c>
    </row>
    <row r="7" spans="1:10" x14ac:dyDescent="0.2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>
        <f t="shared" ref="E7:E70" si="1">A7*0.815776</f>
        <v>83.825878656</v>
      </c>
      <c r="F7">
        <f t="shared" ref="F7:F70" si="2">(E7*B7)/9549.305</f>
        <v>9.2171286380317738</v>
      </c>
      <c r="G7">
        <f t="shared" ref="G7:G70" si="3">(4*PI()*E7)/(0.0016*100000)</f>
        <v>6.5836691141599761</v>
      </c>
      <c r="H7">
        <f t="shared" ref="H7:H70" si="4">C7*60*0.74</f>
        <v>3.2145600000000001</v>
      </c>
      <c r="I7">
        <f t="shared" ref="I7:I70" si="5">(H7*1000)/F7</f>
        <v>348.75937249438641</v>
      </c>
      <c r="J7">
        <f t="shared" ref="J7:J70" si="6">(F7*1000)/((C7*0.74/60)*44000000)*100</f>
        <v>23.459780086483192</v>
      </c>
    </row>
    <row r="8" spans="1:10" x14ac:dyDescent="0.2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>
        <f t="shared" si="1"/>
        <v>84.586997663999995</v>
      </c>
      <c r="F8">
        <f t="shared" si="2"/>
        <v>9.7437140640496853</v>
      </c>
      <c r="G8">
        <f t="shared" si="3"/>
        <v>6.6434472612609836</v>
      </c>
      <c r="H8">
        <f t="shared" si="4"/>
        <v>3.2722799999999999</v>
      </c>
      <c r="I8">
        <f t="shared" si="5"/>
        <v>335.8349781705287</v>
      </c>
      <c r="J8">
        <f t="shared" si="6"/>
        <v>24.362614717468933</v>
      </c>
    </row>
    <row r="9" spans="1:10" x14ac:dyDescent="0.2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E9">
        <f t="shared" si="1"/>
        <v>85.011201184000001</v>
      </c>
      <c r="F9">
        <f t="shared" si="2"/>
        <v>10.23769597490079</v>
      </c>
      <c r="G9">
        <f t="shared" si="3"/>
        <v>6.6767641278124588</v>
      </c>
      <c r="H9">
        <f t="shared" si="4"/>
        <v>3.2323200000000001</v>
      </c>
      <c r="I9">
        <f t="shared" si="5"/>
        <v>315.72728941399566</v>
      </c>
      <c r="J9">
        <f t="shared" si="6"/>
        <v>25.914193850661469</v>
      </c>
    </row>
    <row r="10" spans="1:10" x14ac:dyDescent="0.2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>
        <f t="shared" si="1"/>
        <v>86.318074335999995</v>
      </c>
      <c r="F10">
        <f t="shared" si="2"/>
        <v>10.847039570230502</v>
      </c>
      <c r="G10">
        <f t="shared" si="3"/>
        <v>6.7794057051498813</v>
      </c>
      <c r="H10">
        <f t="shared" si="4"/>
        <v>3.3033599999999996</v>
      </c>
      <c r="I10">
        <f t="shared" si="5"/>
        <v>304.54023686481332</v>
      </c>
      <c r="J10">
        <f t="shared" si="6"/>
        <v>26.86613193070486</v>
      </c>
    </row>
    <row r="11" spans="1:10" x14ac:dyDescent="0.2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E11">
        <f t="shared" si="1"/>
        <v>87.704077760000004</v>
      </c>
      <c r="F11">
        <f t="shared" si="2"/>
        <v>11.480426816401822</v>
      </c>
      <c r="G11">
        <f t="shared" si="3"/>
        <v>6.8882621595170992</v>
      </c>
      <c r="H11">
        <f t="shared" si="4"/>
        <v>3.5053800000000002</v>
      </c>
      <c r="I11">
        <f t="shared" si="5"/>
        <v>305.33533779353434</v>
      </c>
      <c r="J11">
        <f t="shared" si="6"/>
        <v>26.796171844841194</v>
      </c>
    </row>
    <row r="12" spans="1:10" x14ac:dyDescent="0.2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E12">
        <f t="shared" si="1"/>
        <v>89.317682687999991</v>
      </c>
      <c r="F12">
        <f t="shared" si="2"/>
        <v>12.159312902289747</v>
      </c>
      <c r="G12">
        <f t="shared" si="3"/>
        <v>7.0149943942071262</v>
      </c>
      <c r="H12">
        <f t="shared" si="4"/>
        <v>3.5076000000000001</v>
      </c>
      <c r="I12">
        <f t="shared" si="5"/>
        <v>288.47024730644739</v>
      </c>
      <c r="J12">
        <f t="shared" si="6"/>
        <v>28.362780072519861</v>
      </c>
    </row>
    <row r="13" spans="1:10" x14ac:dyDescent="0.2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>
        <f t="shared" si="1"/>
        <v>91.201309471999991</v>
      </c>
      <c r="F13">
        <f t="shared" si="2"/>
        <v>12.893270011503454</v>
      </c>
      <c r="G13">
        <f t="shared" si="3"/>
        <v>7.1629340958751104</v>
      </c>
      <c r="H13">
        <f t="shared" si="4"/>
        <v>3.5342399999999996</v>
      </c>
      <c r="I13">
        <f t="shared" si="5"/>
        <v>274.11510011399201</v>
      </c>
      <c r="J13">
        <f t="shared" si="6"/>
        <v>29.848111900496306</v>
      </c>
    </row>
    <row r="14" spans="1:10" x14ac:dyDescent="0.2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>
        <f t="shared" si="1"/>
        <v>93.217091967999991</v>
      </c>
      <c r="F14">
        <f t="shared" si="2"/>
        <v>13.666327419136783</v>
      </c>
      <c r="G14">
        <f t="shared" si="3"/>
        <v>7.3212532828918215</v>
      </c>
      <c r="H14">
        <f t="shared" si="4"/>
        <v>3.7074000000000003</v>
      </c>
      <c r="I14">
        <f t="shared" si="5"/>
        <v>271.27990471006683</v>
      </c>
      <c r="J14">
        <f t="shared" si="6"/>
        <v>30.160059922472271</v>
      </c>
    </row>
    <row r="15" spans="1:10" x14ac:dyDescent="0.2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>
        <f t="shared" si="1"/>
        <v>94.452992607999988</v>
      </c>
      <c r="F15">
        <f t="shared" si="2"/>
        <v>14.34207403382759</v>
      </c>
      <c r="G15">
        <f t="shared" si="3"/>
        <v>7.4183206921715952</v>
      </c>
      <c r="H15">
        <f t="shared" si="4"/>
        <v>3.7606799999999998</v>
      </c>
      <c r="I15">
        <f t="shared" si="5"/>
        <v>262.21312141674639</v>
      </c>
      <c r="J15">
        <f t="shared" si="6"/>
        <v>31.20293194181718</v>
      </c>
    </row>
    <row r="16" spans="1:10" x14ac:dyDescent="0.2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>
        <f t="shared" si="1"/>
        <v>95.43355536</v>
      </c>
      <c r="F16">
        <f t="shared" si="2"/>
        <v>14.99065461203721</v>
      </c>
      <c r="G16">
        <f t="shared" si="3"/>
        <v>7.4953339106232706</v>
      </c>
      <c r="H16">
        <f t="shared" si="4"/>
        <v>3.9360600000000008</v>
      </c>
      <c r="I16">
        <f t="shared" si="5"/>
        <v>262.56758639742253</v>
      </c>
      <c r="J16">
        <f t="shared" si="6"/>
        <v>31.160808133545377</v>
      </c>
    </row>
    <row r="17" spans="1:10" x14ac:dyDescent="0.2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E17">
        <f t="shared" si="1"/>
        <v>96.088623487999996</v>
      </c>
      <c r="F17">
        <f t="shared" si="2"/>
        <v>15.596670795036914</v>
      </c>
      <c r="G17">
        <f t="shared" si="3"/>
        <v>7.5467828410864097</v>
      </c>
      <c r="H17">
        <f t="shared" si="4"/>
        <v>4.1380800000000004</v>
      </c>
      <c r="I17">
        <f t="shared" si="5"/>
        <v>265.31816016253913</v>
      </c>
      <c r="J17">
        <f t="shared" si="6"/>
        <v>30.837761639858495</v>
      </c>
    </row>
    <row r="18" spans="1:10" x14ac:dyDescent="0.2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>
        <f t="shared" si="1"/>
        <v>96.645798495999998</v>
      </c>
      <c r="F18">
        <f t="shared" si="2"/>
        <v>16.193144694153133</v>
      </c>
      <c r="G18">
        <f t="shared" si="3"/>
        <v>7.5905432638838262</v>
      </c>
      <c r="H18">
        <f t="shared" si="4"/>
        <v>4.2579599999999997</v>
      </c>
      <c r="I18">
        <f t="shared" si="5"/>
        <v>262.94830809098022</v>
      </c>
      <c r="J18">
        <f t="shared" si="6"/>
        <v>31.115690537119821</v>
      </c>
    </row>
    <row r="19" spans="1:10" x14ac:dyDescent="0.2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>
        <f t="shared" si="1"/>
        <v>96.891347072000002</v>
      </c>
      <c r="F19">
        <f t="shared" si="2"/>
        <v>16.741608176595051</v>
      </c>
      <c r="G19">
        <f t="shared" si="3"/>
        <v>7.6098286039453527</v>
      </c>
      <c r="H19">
        <f t="shared" si="4"/>
        <v>4.3845000000000001</v>
      </c>
      <c r="I19">
        <f t="shared" si="5"/>
        <v>261.89240327160314</v>
      </c>
      <c r="J19">
        <f t="shared" si="6"/>
        <v>31.241143613215037</v>
      </c>
    </row>
    <row r="20" spans="1:10" x14ac:dyDescent="0.2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E20">
        <f t="shared" si="1"/>
        <v>96.796717055999991</v>
      </c>
      <c r="F20">
        <f t="shared" si="2"/>
        <v>17.232083276762026</v>
      </c>
      <c r="G20">
        <f t="shared" si="3"/>
        <v>7.6023963798684848</v>
      </c>
      <c r="H20">
        <f t="shared" si="4"/>
        <v>4.4422199999999998</v>
      </c>
      <c r="I20">
        <f t="shared" si="5"/>
        <v>257.78775140847102</v>
      </c>
      <c r="J20">
        <f t="shared" si="6"/>
        <v>31.738583920746059</v>
      </c>
    </row>
    <row r="21" spans="1:10" x14ac:dyDescent="0.25">
      <c r="A21" s="1">
        <v>118.861</v>
      </c>
      <c r="B21" s="1">
        <f t="shared" si="0"/>
        <v>1750</v>
      </c>
      <c r="C21" s="1">
        <v>0.10305</v>
      </c>
      <c r="D21" s="1">
        <v>1.31053</v>
      </c>
      <c r="E21">
        <f t="shared" si="1"/>
        <v>96.963951135999991</v>
      </c>
      <c r="F21">
        <f t="shared" si="2"/>
        <v>17.769556474319334</v>
      </c>
      <c r="G21">
        <f t="shared" si="3"/>
        <v>7.6155309137974312</v>
      </c>
      <c r="H21">
        <f t="shared" si="4"/>
        <v>4.5754199999999994</v>
      </c>
      <c r="I21">
        <f t="shared" si="5"/>
        <v>257.48644917572494</v>
      </c>
      <c r="J21">
        <f t="shared" si="6"/>
        <v>31.775723374997465</v>
      </c>
    </row>
    <row r="22" spans="1:10" x14ac:dyDescent="0.2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E22">
        <f t="shared" si="1"/>
        <v>97.553757183999991</v>
      </c>
      <c r="F22">
        <f t="shared" si="2"/>
        <v>18.388433810753764</v>
      </c>
      <c r="G22">
        <f t="shared" si="3"/>
        <v>7.6618541724834213</v>
      </c>
      <c r="H22">
        <f t="shared" si="4"/>
        <v>4.8529200000000001</v>
      </c>
      <c r="I22">
        <f t="shared" si="5"/>
        <v>263.91154624391982</v>
      </c>
      <c r="J22">
        <f t="shared" si="6"/>
        <v>31.002122863757354</v>
      </c>
    </row>
    <row r="23" spans="1:10" x14ac:dyDescent="0.2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E23">
        <f t="shared" si="1"/>
        <v>97.839278783999987</v>
      </c>
      <c r="F23">
        <f t="shared" si="2"/>
        <v>18.954538131350919</v>
      </c>
      <c r="G23">
        <f t="shared" si="3"/>
        <v>7.6842789865084509</v>
      </c>
      <c r="H23">
        <f t="shared" si="4"/>
        <v>5.0682600000000004</v>
      </c>
      <c r="I23">
        <f t="shared" si="5"/>
        <v>267.39031913508182</v>
      </c>
      <c r="J23">
        <f t="shared" si="6"/>
        <v>30.598782365358719</v>
      </c>
    </row>
    <row r="24" spans="1:10" x14ac:dyDescent="0.2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E24">
        <f t="shared" si="1"/>
        <v>98.036696575999997</v>
      </c>
      <c r="F24">
        <f t="shared" si="2"/>
        <v>19.506102642485502</v>
      </c>
      <c r="G24">
        <f t="shared" si="3"/>
        <v>7.6997841436343304</v>
      </c>
      <c r="H24">
        <f t="shared" si="4"/>
        <v>5.2147799999999993</v>
      </c>
      <c r="I24">
        <f t="shared" si="5"/>
        <v>267.34094942379136</v>
      </c>
      <c r="J24">
        <f t="shared" si="6"/>
        <v>30.60443302626372</v>
      </c>
    </row>
    <row r="25" spans="1:10" x14ac:dyDescent="0.2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E25">
        <f t="shared" si="1"/>
        <v>98.666475647999988</v>
      </c>
      <c r="F25">
        <f t="shared" si="2"/>
        <v>20.148024124645719</v>
      </c>
      <c r="G25">
        <f t="shared" si="3"/>
        <v>7.7492468762838245</v>
      </c>
      <c r="H25">
        <f t="shared" si="4"/>
        <v>5.3524200000000004</v>
      </c>
      <c r="I25">
        <f t="shared" si="5"/>
        <v>265.65483378852747</v>
      </c>
      <c r="J25">
        <f t="shared" si="6"/>
        <v>30.798679870177914</v>
      </c>
    </row>
    <row r="26" spans="1:10" x14ac:dyDescent="0.2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E26">
        <f t="shared" si="1"/>
        <v>99.652748831999986</v>
      </c>
      <c r="F26">
        <f t="shared" si="2"/>
        <v>20.871204518444006</v>
      </c>
      <c r="G26">
        <f t="shared" si="3"/>
        <v>7.8267085910159988</v>
      </c>
      <c r="H26">
        <f t="shared" si="4"/>
        <v>5.5744199999999999</v>
      </c>
      <c r="I26">
        <f t="shared" si="5"/>
        <v>267.08664538617558</v>
      </c>
      <c r="J26">
        <f t="shared" si="6"/>
        <v>30.633572749353473</v>
      </c>
    </row>
    <row r="27" spans="1:10" x14ac:dyDescent="0.2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E27">
        <f t="shared" si="1"/>
        <v>100.21400272</v>
      </c>
      <c r="F27">
        <f t="shared" si="2"/>
        <v>21.513471983144321</v>
      </c>
      <c r="G27">
        <f t="shared" si="3"/>
        <v>7.8707893682994881</v>
      </c>
      <c r="H27">
        <f t="shared" si="4"/>
        <v>5.6765399999999993</v>
      </c>
      <c r="I27">
        <f t="shared" si="5"/>
        <v>263.85978072007788</v>
      </c>
      <c r="J27">
        <f t="shared" si="6"/>
        <v>31.008205037879812</v>
      </c>
    </row>
    <row r="28" spans="1:10" x14ac:dyDescent="0.2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E28">
        <f t="shared" si="1"/>
        <v>100.989805696</v>
      </c>
      <c r="F28">
        <f t="shared" si="2"/>
        <v>22.208798646770628</v>
      </c>
      <c r="G28">
        <f t="shared" si="3"/>
        <v>7.9317207915503563</v>
      </c>
      <c r="H28">
        <f t="shared" si="4"/>
        <v>5.8119599999999991</v>
      </c>
      <c r="I28">
        <f t="shared" si="5"/>
        <v>261.69628048949482</v>
      </c>
      <c r="J28">
        <f t="shared" si="6"/>
        <v>31.264556632269837</v>
      </c>
    </row>
    <row r="29" spans="1:10" x14ac:dyDescent="0.2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E29">
        <f t="shared" si="1"/>
        <v>101.80395014399998</v>
      </c>
      <c r="F29">
        <f t="shared" si="2"/>
        <v>22.920881970949715</v>
      </c>
      <c r="G29">
        <f t="shared" si="3"/>
        <v>7.995663546970297</v>
      </c>
      <c r="H29">
        <f t="shared" si="4"/>
        <v>5.9651399999999999</v>
      </c>
      <c r="I29">
        <f t="shared" si="5"/>
        <v>260.24914781029423</v>
      </c>
      <c r="J29">
        <f t="shared" si="6"/>
        <v>31.438405276862731</v>
      </c>
    </row>
    <row r="30" spans="1:10" x14ac:dyDescent="0.2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E30">
        <f t="shared" si="1"/>
        <v>102.08376131199999</v>
      </c>
      <c r="F30">
        <f t="shared" si="2"/>
        <v>23.51838954629682</v>
      </c>
      <c r="G30">
        <f t="shared" si="3"/>
        <v>8.0176398647148268</v>
      </c>
      <c r="H30">
        <f t="shared" si="4"/>
        <v>6.1138799999999991</v>
      </c>
      <c r="I30">
        <f t="shared" si="5"/>
        <v>259.96167756149288</v>
      </c>
      <c r="J30">
        <f t="shared" si="6"/>
        <v>31.473170424832347</v>
      </c>
    </row>
    <row r="31" spans="1:10" x14ac:dyDescent="0.2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>
        <f t="shared" si="1"/>
        <v>102.810617728</v>
      </c>
      <c r="F31">
        <f t="shared" si="2"/>
        <v>24.224159756966607</v>
      </c>
      <c r="G31">
        <f t="shared" si="3"/>
        <v>8.0747270341328328</v>
      </c>
      <c r="H31">
        <f t="shared" si="4"/>
        <v>6.262620000000001</v>
      </c>
      <c r="I31">
        <f t="shared" si="5"/>
        <v>258.52785247583</v>
      </c>
      <c r="J31">
        <f t="shared" si="6"/>
        <v>31.647724233438673</v>
      </c>
    </row>
    <row r="32" spans="1:10" x14ac:dyDescent="0.2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E32">
        <f t="shared" si="1"/>
        <v>103.32618815999999</v>
      </c>
      <c r="F32">
        <f t="shared" si="2"/>
        <v>24.886652250399369</v>
      </c>
      <c r="G32">
        <f t="shared" si="3"/>
        <v>8.1152198411723155</v>
      </c>
      <c r="H32">
        <f t="shared" si="4"/>
        <v>6.4357799999999994</v>
      </c>
      <c r="I32">
        <f t="shared" si="5"/>
        <v>258.60368583310441</v>
      </c>
      <c r="J32">
        <f t="shared" si="6"/>
        <v>31.638443804310263</v>
      </c>
    </row>
    <row r="33" spans="1:10" x14ac:dyDescent="0.2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E33">
        <f t="shared" si="1"/>
        <v>103.458343872</v>
      </c>
      <c r="F33">
        <f t="shared" si="2"/>
        <v>25.460188788524402</v>
      </c>
      <c r="G33">
        <f t="shared" si="3"/>
        <v>8.1255993265210442</v>
      </c>
      <c r="H33">
        <f t="shared" si="4"/>
        <v>6.6533400000000009</v>
      </c>
      <c r="I33">
        <f t="shared" si="5"/>
        <v>261.32327828609198</v>
      </c>
      <c r="J33">
        <f t="shared" si="6"/>
        <v>31.309182386962391</v>
      </c>
    </row>
    <row r="34" spans="1:10" x14ac:dyDescent="0.2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E34">
        <f t="shared" si="1"/>
        <v>103.35066144</v>
      </c>
      <c r="F34">
        <f t="shared" si="2"/>
        <v>25.974831409825111</v>
      </c>
      <c r="G34">
        <f t="shared" si="3"/>
        <v>8.1171419680887471</v>
      </c>
      <c r="H34">
        <f t="shared" si="4"/>
        <v>6.8242799999999999</v>
      </c>
      <c r="I34">
        <f t="shared" si="5"/>
        <v>262.72663303672806</v>
      </c>
      <c r="J34">
        <f t="shared" si="6"/>
        <v>31.141944336775317</v>
      </c>
    </row>
    <row r="35" spans="1:10" x14ac:dyDescent="0.2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>
        <f t="shared" si="1"/>
        <v>103.238084352</v>
      </c>
      <c r="F35">
        <f t="shared" si="2"/>
        <v>26.487090595849644</v>
      </c>
      <c r="G35">
        <f t="shared" si="3"/>
        <v>8.1083001842731655</v>
      </c>
      <c r="H35">
        <f t="shared" si="4"/>
        <v>6.9108600000000004</v>
      </c>
      <c r="I35">
        <f t="shared" si="5"/>
        <v>260.91427350208437</v>
      </c>
      <c r="J35">
        <f t="shared" si="6"/>
        <v>31.358262129545089</v>
      </c>
    </row>
    <row r="36" spans="1:10" x14ac:dyDescent="0.2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E36">
        <f t="shared" si="1"/>
        <v>103.145085888</v>
      </c>
      <c r="F36">
        <f t="shared" si="2"/>
        <v>27.003296545664838</v>
      </c>
      <c r="G36">
        <f t="shared" si="3"/>
        <v>8.1009961019907255</v>
      </c>
      <c r="H36">
        <f t="shared" si="4"/>
        <v>7.0862399999999992</v>
      </c>
      <c r="I36">
        <f t="shared" si="5"/>
        <v>262.4212931934652</v>
      </c>
      <c r="J36">
        <f t="shared" si="6"/>
        <v>31.178179492417517</v>
      </c>
    </row>
    <row r="37" spans="1:10" x14ac:dyDescent="0.2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E37">
        <f t="shared" si="1"/>
        <v>102.982746464</v>
      </c>
      <c r="F37">
        <f t="shared" si="2"/>
        <v>27.500012145721598</v>
      </c>
      <c r="G37">
        <f t="shared" si="3"/>
        <v>8.0882459934450672</v>
      </c>
      <c r="H37">
        <f t="shared" si="4"/>
        <v>7.2194400000000005</v>
      </c>
      <c r="I37">
        <f t="shared" si="5"/>
        <v>262.52497496162698</v>
      </c>
      <c r="J37">
        <f t="shared" si="6"/>
        <v>31.16586596385395</v>
      </c>
    </row>
    <row r="38" spans="1:10" x14ac:dyDescent="0.25">
      <c r="A38" s="1">
        <v>126.161</v>
      </c>
      <c r="B38" s="1">
        <f t="shared" si="0"/>
        <v>2600</v>
      </c>
      <c r="C38" s="1">
        <v>0.16805</v>
      </c>
      <c r="D38" s="1">
        <v>1.27634</v>
      </c>
      <c r="E38">
        <f t="shared" si="1"/>
        <v>102.919115936</v>
      </c>
      <c r="F38">
        <f t="shared" si="2"/>
        <v>28.021903314806679</v>
      </c>
      <c r="G38">
        <f t="shared" si="3"/>
        <v>8.0832484634623452</v>
      </c>
      <c r="H38">
        <f t="shared" si="4"/>
        <v>7.4614200000000004</v>
      </c>
      <c r="I38">
        <f t="shared" si="5"/>
        <v>266.27099223689817</v>
      </c>
      <c r="J38">
        <f t="shared" si="6"/>
        <v>30.727410872224919</v>
      </c>
    </row>
    <row r="39" spans="1:10" x14ac:dyDescent="0.25">
      <c r="A39" s="1">
        <v>125.84699999999999</v>
      </c>
      <c r="B39" s="1">
        <f t="shared" ref="B39:B70" si="7">B38+50</f>
        <v>2650</v>
      </c>
      <c r="C39" s="1">
        <v>0.17144999999999999</v>
      </c>
      <c r="D39" s="1">
        <v>1.28027</v>
      </c>
      <c r="E39">
        <f t="shared" si="1"/>
        <v>102.66296227199999</v>
      </c>
      <c r="F39">
        <f t="shared" si="2"/>
        <v>28.489701608734872</v>
      </c>
      <c r="G39">
        <f t="shared" si="3"/>
        <v>8.0631302017370317</v>
      </c>
      <c r="H39">
        <f t="shared" si="4"/>
        <v>7.612379999999999</v>
      </c>
      <c r="I39">
        <f t="shared" si="5"/>
        <v>267.19760370063204</v>
      </c>
      <c r="J39">
        <f t="shared" si="6"/>
        <v>30.620851641263535</v>
      </c>
    </row>
    <row r="40" spans="1:10" x14ac:dyDescent="0.25">
      <c r="A40" s="1">
        <v>124.911</v>
      </c>
      <c r="B40" s="1">
        <f t="shared" si="7"/>
        <v>2700</v>
      </c>
      <c r="C40" s="1">
        <v>0.17465</v>
      </c>
      <c r="D40" s="1">
        <v>1.2837099999999999</v>
      </c>
      <c r="E40">
        <f t="shared" si="1"/>
        <v>101.89939593599999</v>
      </c>
      <c r="F40">
        <f t="shared" si="2"/>
        <v>28.811350043505779</v>
      </c>
      <c r="G40">
        <f t="shared" si="3"/>
        <v>8.0031598419443792</v>
      </c>
      <c r="H40">
        <f t="shared" si="4"/>
        <v>7.754459999999999</v>
      </c>
      <c r="I40">
        <f t="shared" si="5"/>
        <v>269.1460132305703</v>
      </c>
      <c r="J40">
        <f t="shared" si="6"/>
        <v>30.399180294783086</v>
      </c>
    </row>
    <row r="41" spans="1:10" x14ac:dyDescent="0.25">
      <c r="A41" s="1">
        <v>123.92700000000001</v>
      </c>
      <c r="B41" s="1">
        <f t="shared" si="7"/>
        <v>2750</v>
      </c>
      <c r="C41" s="1">
        <v>0.1784</v>
      </c>
      <c r="D41" s="1">
        <v>1.2811999999999999</v>
      </c>
      <c r="E41">
        <f t="shared" si="1"/>
        <v>101.096672352</v>
      </c>
      <c r="F41">
        <f t="shared" si="2"/>
        <v>29.113725969376826</v>
      </c>
      <c r="G41">
        <f t="shared" si="3"/>
        <v>7.9401140790854381</v>
      </c>
      <c r="H41">
        <f t="shared" si="4"/>
        <v>7.92096</v>
      </c>
      <c r="I41">
        <f t="shared" si="5"/>
        <v>272.0696075909911</v>
      </c>
      <c r="J41">
        <f t="shared" si="6"/>
        <v>30.072518037803437</v>
      </c>
    </row>
    <row r="42" spans="1:10" x14ac:dyDescent="0.25">
      <c r="A42" s="1">
        <v>123.68899999999999</v>
      </c>
      <c r="B42" s="1">
        <f t="shared" si="7"/>
        <v>2800</v>
      </c>
      <c r="C42" s="1">
        <v>0.18004999999999999</v>
      </c>
      <c r="D42" s="1">
        <v>1.2744800000000001</v>
      </c>
      <c r="E42">
        <f t="shared" si="1"/>
        <v>100.90251766399999</v>
      </c>
      <c r="F42">
        <f t="shared" si="2"/>
        <v>29.586137363839562</v>
      </c>
      <c r="G42">
        <f t="shared" si="3"/>
        <v>7.924865205548417</v>
      </c>
      <c r="H42">
        <f t="shared" si="4"/>
        <v>7.9942199999999994</v>
      </c>
      <c r="I42">
        <f t="shared" si="5"/>
        <v>270.2015441113515</v>
      </c>
      <c r="J42">
        <f t="shared" si="6"/>
        <v>30.280427185295476</v>
      </c>
    </row>
    <row r="43" spans="1:10" x14ac:dyDescent="0.25">
      <c r="A43" s="1">
        <v>123.389</v>
      </c>
      <c r="B43" s="1">
        <f t="shared" si="7"/>
        <v>2850</v>
      </c>
      <c r="C43" s="1">
        <v>0.18310000000000001</v>
      </c>
      <c r="D43" s="1">
        <v>1.2603599999999999</v>
      </c>
      <c r="E43">
        <f t="shared" si="1"/>
        <v>100.65778486399999</v>
      </c>
      <c r="F43">
        <f t="shared" si="2"/>
        <v>30.041420486873125</v>
      </c>
      <c r="G43">
        <f t="shared" si="3"/>
        <v>7.9056439363841067</v>
      </c>
      <c r="H43">
        <f t="shared" si="4"/>
        <v>8.1296400000000002</v>
      </c>
      <c r="I43">
        <f t="shared" si="5"/>
        <v>270.61436737162018</v>
      </c>
      <c r="J43">
        <f t="shared" si="6"/>
        <v>30.234234276935233</v>
      </c>
    </row>
    <row r="44" spans="1:10" x14ac:dyDescent="0.25">
      <c r="A44" s="1">
        <v>122.51900000000001</v>
      </c>
      <c r="B44" s="1">
        <f t="shared" si="7"/>
        <v>2900</v>
      </c>
      <c r="C44" s="1">
        <v>0.18790000000000001</v>
      </c>
      <c r="D44" s="1">
        <v>1.2531000000000001</v>
      </c>
      <c r="E44">
        <f t="shared" si="1"/>
        <v>99.948059743999991</v>
      </c>
      <c r="F44">
        <f t="shared" si="2"/>
        <v>30.352928643246806</v>
      </c>
      <c r="G44">
        <f t="shared" si="3"/>
        <v>7.8499022558076019</v>
      </c>
      <c r="H44">
        <f t="shared" si="4"/>
        <v>8.3427600000000002</v>
      </c>
      <c r="I44">
        <f t="shared" si="5"/>
        <v>274.85848558656869</v>
      </c>
      <c r="J44">
        <f t="shared" si="6"/>
        <v>29.767384348194913</v>
      </c>
    </row>
    <row r="45" spans="1:10" x14ac:dyDescent="0.25">
      <c r="A45" s="1">
        <v>121.837</v>
      </c>
      <c r="B45" s="1">
        <f t="shared" si="7"/>
        <v>2950</v>
      </c>
      <c r="C45" s="1">
        <v>0.19255</v>
      </c>
      <c r="D45" s="1">
        <v>1.23943</v>
      </c>
      <c r="E45">
        <f t="shared" si="1"/>
        <v>99.391700512</v>
      </c>
      <c r="F45">
        <f t="shared" si="2"/>
        <v>30.704382833138116</v>
      </c>
      <c r="G45">
        <f t="shared" si="3"/>
        <v>7.8062059039074017</v>
      </c>
      <c r="H45">
        <f t="shared" si="4"/>
        <v>8.54922</v>
      </c>
      <c r="I45">
        <f t="shared" si="5"/>
        <v>278.43647099049127</v>
      </c>
      <c r="J45">
        <f t="shared" si="6"/>
        <v>29.384865253868249</v>
      </c>
    </row>
    <row r="46" spans="1:10" x14ac:dyDescent="0.25">
      <c r="A46" s="1">
        <v>121.709</v>
      </c>
      <c r="B46" s="1">
        <f t="shared" si="7"/>
        <v>3000</v>
      </c>
      <c r="C46" s="1">
        <v>0.19900000000000001</v>
      </c>
      <c r="D46" s="1">
        <v>1.2273499999999999</v>
      </c>
      <c r="E46">
        <f t="shared" si="1"/>
        <v>99.287281183999994</v>
      </c>
      <c r="F46">
        <f t="shared" si="2"/>
        <v>31.191991831028542</v>
      </c>
      <c r="G46">
        <f t="shared" si="3"/>
        <v>7.7980048290639612</v>
      </c>
      <c r="H46">
        <f t="shared" si="4"/>
        <v>8.8356000000000012</v>
      </c>
      <c r="I46">
        <f t="shared" si="5"/>
        <v>283.26501391330515</v>
      </c>
      <c r="J46">
        <f t="shared" si="6"/>
        <v>28.883970063180037</v>
      </c>
    </row>
    <row r="47" spans="1:10" x14ac:dyDescent="0.25">
      <c r="A47" s="1">
        <v>121.123</v>
      </c>
      <c r="B47" s="1">
        <f t="shared" si="7"/>
        <v>3050</v>
      </c>
      <c r="C47" s="1">
        <v>0.20605000000000001</v>
      </c>
      <c r="D47" s="1">
        <v>1.2193000000000001</v>
      </c>
      <c r="E47">
        <f t="shared" si="1"/>
        <v>98.809236447999993</v>
      </c>
      <c r="F47">
        <f t="shared" si="2"/>
        <v>31.559173276631121</v>
      </c>
      <c r="G47">
        <f t="shared" si="3"/>
        <v>7.7604592832963402</v>
      </c>
      <c r="H47">
        <f t="shared" si="4"/>
        <v>9.1486200000000011</v>
      </c>
      <c r="I47">
        <f t="shared" si="5"/>
        <v>289.88782183259389</v>
      </c>
      <c r="J47">
        <f t="shared" si="6"/>
        <v>28.224083820061495</v>
      </c>
    </row>
    <row r="48" spans="1:10" x14ac:dyDescent="0.25">
      <c r="A48" s="1">
        <v>121.124</v>
      </c>
      <c r="B48" s="1">
        <f t="shared" si="7"/>
        <v>3100</v>
      </c>
      <c r="C48" s="1">
        <v>0.21004999999999999</v>
      </c>
      <c r="D48" s="1">
        <v>1.20692</v>
      </c>
      <c r="E48">
        <f t="shared" si="1"/>
        <v>98.810052223999989</v>
      </c>
      <c r="F48">
        <f t="shared" si="2"/>
        <v>32.076801599111135</v>
      </c>
      <c r="G48">
        <f t="shared" si="3"/>
        <v>7.7605233541935545</v>
      </c>
      <c r="H48">
        <f t="shared" si="4"/>
        <v>9.3262199999999993</v>
      </c>
      <c r="I48">
        <f t="shared" si="5"/>
        <v>290.74656870585358</v>
      </c>
      <c r="J48">
        <f t="shared" si="6"/>
        <v>28.140721378884699</v>
      </c>
    </row>
    <row r="49" spans="1:10" x14ac:dyDescent="0.25">
      <c r="A49" s="1">
        <v>120.851</v>
      </c>
      <c r="B49" s="1">
        <f t="shared" si="7"/>
        <v>3150</v>
      </c>
      <c r="C49" s="1">
        <v>0.21604999999999999</v>
      </c>
      <c r="D49" s="1">
        <v>1.1927399999999999</v>
      </c>
      <c r="E49">
        <f t="shared" si="1"/>
        <v>98.587345375999988</v>
      </c>
      <c r="F49">
        <f t="shared" si="2"/>
        <v>32.520705740826159</v>
      </c>
      <c r="G49">
        <f t="shared" si="3"/>
        <v>7.7430319992540309</v>
      </c>
      <c r="H49">
        <f t="shared" si="4"/>
        <v>9.5926200000000001</v>
      </c>
      <c r="I49">
        <f t="shared" si="5"/>
        <v>294.96961340410041</v>
      </c>
      <c r="J49">
        <f t="shared" si="6"/>
        <v>27.737834034481757</v>
      </c>
    </row>
    <row r="50" spans="1:10" x14ac:dyDescent="0.25">
      <c r="A50" s="1">
        <v>120.596</v>
      </c>
      <c r="B50" s="1">
        <f t="shared" si="7"/>
        <v>3200</v>
      </c>
      <c r="C50" s="1">
        <v>0.21795</v>
      </c>
      <c r="D50" s="1">
        <v>1.1848099999999999</v>
      </c>
      <c r="E50">
        <f t="shared" si="1"/>
        <v>98.379322496</v>
      </c>
      <c r="F50">
        <f t="shared" si="2"/>
        <v>32.967198344507793</v>
      </c>
      <c r="G50">
        <f t="shared" si="3"/>
        <v>7.7266939204643661</v>
      </c>
      <c r="H50">
        <f t="shared" si="4"/>
        <v>9.6769800000000004</v>
      </c>
      <c r="I50">
        <f t="shared" si="5"/>
        <v>293.53358750341448</v>
      </c>
      <c r="J50">
        <f t="shared" si="6"/>
        <v>27.873533149670678</v>
      </c>
    </row>
    <row r="51" spans="1:10" x14ac:dyDescent="0.25">
      <c r="A51" s="1">
        <v>120.84</v>
      </c>
      <c r="B51" s="1">
        <f t="shared" si="7"/>
        <v>3250</v>
      </c>
      <c r="C51" s="1">
        <v>0.22305</v>
      </c>
      <c r="D51" s="1">
        <v>1.17378</v>
      </c>
      <c r="E51">
        <f t="shared" si="1"/>
        <v>98.578371840000003</v>
      </c>
      <c r="F51">
        <f t="shared" si="2"/>
        <v>33.550055054268348</v>
      </c>
      <c r="G51">
        <f t="shared" si="3"/>
        <v>7.7423272193846744</v>
      </c>
      <c r="H51">
        <f t="shared" si="4"/>
        <v>9.9034199999999988</v>
      </c>
      <c r="I51">
        <f t="shared" si="5"/>
        <v>295.18342023525389</v>
      </c>
      <c r="J51">
        <f t="shared" si="6"/>
        <v>27.717743006356766</v>
      </c>
    </row>
    <row r="52" spans="1:10" x14ac:dyDescent="0.25">
      <c r="A52" s="1">
        <v>121.633</v>
      </c>
      <c r="B52" s="1">
        <f t="shared" si="7"/>
        <v>3300</v>
      </c>
      <c r="C52" s="1">
        <v>0.22550000000000001</v>
      </c>
      <c r="D52" s="1">
        <v>1.1611800000000001</v>
      </c>
      <c r="E52">
        <f t="shared" si="1"/>
        <v>99.225282207999996</v>
      </c>
      <c r="F52">
        <f t="shared" si="2"/>
        <v>34.289765724982082</v>
      </c>
      <c r="G52">
        <f t="shared" si="3"/>
        <v>7.7931354408756706</v>
      </c>
      <c r="H52">
        <f t="shared" si="4"/>
        <v>10.0122</v>
      </c>
      <c r="I52">
        <f t="shared" si="5"/>
        <v>291.98799666063428</v>
      </c>
      <c r="J52">
        <f t="shared" si="6"/>
        <v>28.021077151769276</v>
      </c>
    </row>
    <row r="53" spans="1:10" x14ac:dyDescent="0.25">
      <c r="A53" s="1">
        <v>122.181</v>
      </c>
      <c r="B53" s="1">
        <f t="shared" si="7"/>
        <v>3350</v>
      </c>
      <c r="C53" s="1">
        <v>0.22850000000000001</v>
      </c>
      <c r="D53" s="1">
        <v>1.1510400000000001</v>
      </c>
      <c r="E53">
        <f t="shared" si="1"/>
        <v>99.672327455999991</v>
      </c>
      <c r="F53">
        <f t="shared" si="2"/>
        <v>34.96613596252292</v>
      </c>
      <c r="G53">
        <f t="shared" si="3"/>
        <v>7.8282462925491441</v>
      </c>
      <c r="H53">
        <f t="shared" si="4"/>
        <v>10.1454</v>
      </c>
      <c r="I53">
        <f t="shared" si="5"/>
        <v>290.14930362548347</v>
      </c>
      <c r="J53">
        <f t="shared" si="6"/>
        <v>28.198648349606376</v>
      </c>
    </row>
    <row r="54" spans="1:10" x14ac:dyDescent="0.25">
      <c r="A54" s="1">
        <v>122.93300000000001</v>
      </c>
      <c r="B54" s="1">
        <f t="shared" si="7"/>
        <v>3400</v>
      </c>
      <c r="C54" s="1">
        <v>0.23419999999999999</v>
      </c>
      <c r="D54" s="1">
        <v>1.14117</v>
      </c>
      <c r="E54">
        <f t="shared" si="1"/>
        <v>100.285791008</v>
      </c>
      <c r="F54">
        <f t="shared" si="2"/>
        <v>35.706440356361014</v>
      </c>
      <c r="G54">
        <f t="shared" si="3"/>
        <v>7.876427607254354</v>
      </c>
      <c r="H54">
        <f t="shared" si="4"/>
        <v>10.398479999999999</v>
      </c>
      <c r="I54">
        <f t="shared" si="5"/>
        <v>291.22141261408422</v>
      </c>
      <c r="J54">
        <f t="shared" si="6"/>
        <v>28.094837218101208</v>
      </c>
    </row>
    <row r="55" spans="1:10" x14ac:dyDescent="0.25">
      <c r="A55" s="1">
        <v>123.47499999999999</v>
      </c>
      <c r="B55" s="1">
        <f t="shared" si="7"/>
        <v>3450</v>
      </c>
      <c r="C55" s="1">
        <v>0.23605000000000001</v>
      </c>
      <c r="D55" s="1">
        <v>1.12669</v>
      </c>
      <c r="E55">
        <f t="shared" si="1"/>
        <v>100.72794159999999</v>
      </c>
      <c r="F55">
        <f t="shared" si="2"/>
        <v>36.391276487660619</v>
      </c>
      <c r="G55">
        <f t="shared" si="3"/>
        <v>7.9111540335445429</v>
      </c>
      <c r="H55">
        <f t="shared" si="4"/>
        <v>10.48062</v>
      </c>
      <c r="I55">
        <f t="shared" si="5"/>
        <v>287.99814163028105</v>
      </c>
      <c r="J55">
        <f t="shared" si="6"/>
        <v>28.409274224837283</v>
      </c>
    </row>
    <row r="56" spans="1:10" x14ac:dyDescent="0.25">
      <c r="A56" s="1">
        <v>123.428</v>
      </c>
      <c r="B56" s="1">
        <f t="shared" si="7"/>
        <v>3500</v>
      </c>
      <c r="C56" s="1">
        <v>0.24195</v>
      </c>
      <c r="D56" s="1">
        <v>1.11975</v>
      </c>
      <c r="E56">
        <f t="shared" si="1"/>
        <v>100.689600128</v>
      </c>
      <c r="F56">
        <f t="shared" si="2"/>
        <v>36.904633420756795</v>
      </c>
      <c r="G56">
        <f t="shared" si="3"/>
        <v>7.9081427013754659</v>
      </c>
      <c r="H56">
        <f t="shared" si="4"/>
        <v>10.74258</v>
      </c>
      <c r="I56">
        <f t="shared" si="5"/>
        <v>291.09027794753541</v>
      </c>
      <c r="J56">
        <f t="shared" si="6"/>
        <v>28.107493797140243</v>
      </c>
    </row>
    <row r="57" spans="1:10" x14ac:dyDescent="0.25">
      <c r="A57" s="1">
        <v>124.205</v>
      </c>
      <c r="B57" s="1">
        <f t="shared" si="7"/>
        <v>3550</v>
      </c>
      <c r="C57" s="1">
        <v>0.24545</v>
      </c>
      <c r="D57" s="1">
        <v>1.10622</v>
      </c>
      <c r="E57">
        <f t="shared" si="1"/>
        <v>101.32345807999999</v>
      </c>
      <c r="F57">
        <f t="shared" si="2"/>
        <v>37.66748220776276</v>
      </c>
      <c r="G57">
        <f t="shared" si="3"/>
        <v>7.9579257885110337</v>
      </c>
      <c r="H57">
        <f t="shared" si="4"/>
        <v>10.89798</v>
      </c>
      <c r="I57">
        <f t="shared" si="5"/>
        <v>289.32063841936514</v>
      </c>
      <c r="J57">
        <f t="shared" si="6"/>
        <v>28.279414239224721</v>
      </c>
    </row>
    <row r="58" spans="1:10" x14ac:dyDescent="0.25">
      <c r="A58" s="1">
        <v>124.066</v>
      </c>
      <c r="B58" s="1">
        <f t="shared" si="7"/>
        <v>3600</v>
      </c>
      <c r="C58" s="1">
        <v>0.25505</v>
      </c>
      <c r="D58" s="1">
        <v>1.09697</v>
      </c>
      <c r="E58">
        <f t="shared" si="1"/>
        <v>101.21006521599999</v>
      </c>
      <c r="F58">
        <f t="shared" si="2"/>
        <v>38.155262061228534</v>
      </c>
      <c r="G58">
        <f t="shared" si="3"/>
        <v>7.9490199337982359</v>
      </c>
      <c r="H58">
        <f t="shared" si="4"/>
        <v>11.32422</v>
      </c>
      <c r="I58">
        <f t="shared" si="5"/>
        <v>296.79313909121612</v>
      </c>
      <c r="J58">
        <f t="shared" si="6"/>
        <v>27.567410105472796</v>
      </c>
    </row>
    <row r="59" spans="1:10" x14ac:dyDescent="0.25">
      <c r="A59" s="1">
        <v>123.967</v>
      </c>
      <c r="B59" s="1">
        <f t="shared" si="7"/>
        <v>3650</v>
      </c>
      <c r="C59" s="1">
        <v>0.25755</v>
      </c>
      <c r="D59" s="1">
        <v>1.0940099999999999</v>
      </c>
      <c r="E59">
        <f t="shared" si="1"/>
        <v>101.129303392</v>
      </c>
      <c r="F59">
        <f t="shared" si="2"/>
        <v>38.654326925446405</v>
      </c>
      <c r="G59">
        <f t="shared" si="3"/>
        <v>7.9426769149740135</v>
      </c>
      <c r="H59">
        <f t="shared" si="4"/>
        <v>11.435219999999999</v>
      </c>
      <c r="I59">
        <f t="shared" si="5"/>
        <v>295.83285778214179</v>
      </c>
      <c r="J59">
        <f t="shared" si="6"/>
        <v>27.656894650436243</v>
      </c>
    </row>
    <row r="60" spans="1:10" x14ac:dyDescent="0.25">
      <c r="A60" s="1">
        <v>123.815</v>
      </c>
      <c r="B60" s="1">
        <f t="shared" si="7"/>
        <v>3700</v>
      </c>
      <c r="C60" s="1">
        <v>0.26445000000000002</v>
      </c>
      <c r="D60" s="1">
        <v>1.09659</v>
      </c>
      <c r="E60">
        <f t="shared" si="1"/>
        <v>101.00530543999999</v>
      </c>
      <c r="F60">
        <f t="shared" si="2"/>
        <v>39.135793665402865</v>
      </c>
      <c r="G60">
        <f t="shared" si="3"/>
        <v>7.9329381385974287</v>
      </c>
      <c r="H60">
        <f t="shared" si="4"/>
        <v>11.741580000000001</v>
      </c>
      <c r="I60">
        <f t="shared" si="5"/>
        <v>300.02151228582045</v>
      </c>
      <c r="J60">
        <f t="shared" si="6"/>
        <v>27.270771750605793</v>
      </c>
    </row>
    <row r="61" spans="1:10" x14ac:dyDescent="0.25">
      <c r="A61" s="1">
        <v>123.767</v>
      </c>
      <c r="B61" s="1">
        <f t="shared" si="7"/>
        <v>3750</v>
      </c>
      <c r="C61" s="1">
        <v>0.2651</v>
      </c>
      <c r="D61" s="1">
        <v>1.0980799999999999</v>
      </c>
      <c r="E61">
        <f t="shared" si="1"/>
        <v>100.96614819199999</v>
      </c>
      <c r="F61">
        <f t="shared" si="2"/>
        <v>39.649278740180563</v>
      </c>
      <c r="G61">
        <f t="shared" si="3"/>
        <v>7.9298627355311382</v>
      </c>
      <c r="H61">
        <f t="shared" si="4"/>
        <v>11.770440000000001</v>
      </c>
      <c r="I61">
        <f t="shared" si="5"/>
        <v>296.86391213144168</v>
      </c>
      <c r="J61">
        <f t="shared" si="6"/>
        <v>27.560837971425574</v>
      </c>
    </row>
    <row r="62" spans="1:10" x14ac:dyDescent="0.25">
      <c r="A62" s="1">
        <v>123.509</v>
      </c>
      <c r="B62" s="1">
        <f t="shared" si="7"/>
        <v>3800</v>
      </c>
      <c r="C62" s="1">
        <v>0.26929999999999998</v>
      </c>
      <c r="D62" s="1">
        <v>1.09907</v>
      </c>
      <c r="E62">
        <f t="shared" si="1"/>
        <v>100.75567798399999</v>
      </c>
      <c r="F62">
        <f t="shared" si="2"/>
        <v>40.094182387011408</v>
      </c>
      <c r="G62">
        <f t="shared" si="3"/>
        <v>7.9133324440498303</v>
      </c>
      <c r="H62">
        <f t="shared" si="4"/>
        <v>11.956919999999998</v>
      </c>
      <c r="I62">
        <f t="shared" si="5"/>
        <v>298.22082127988392</v>
      </c>
      <c r="J62">
        <f t="shared" si="6"/>
        <v>27.435435750944581</v>
      </c>
    </row>
    <row r="63" spans="1:10" x14ac:dyDescent="0.25">
      <c r="A63" s="1">
        <v>122.672</v>
      </c>
      <c r="B63" s="1">
        <f t="shared" si="7"/>
        <v>3850</v>
      </c>
      <c r="C63" s="1">
        <v>0.27374999999999999</v>
      </c>
      <c r="D63" s="1">
        <v>1.1053299999999999</v>
      </c>
      <c r="E63">
        <f t="shared" si="1"/>
        <v>100.072873472</v>
      </c>
      <c r="F63">
        <f t="shared" si="2"/>
        <v>40.346450644020692</v>
      </c>
      <c r="G63">
        <f t="shared" si="3"/>
        <v>7.8597051030814011</v>
      </c>
      <c r="H63">
        <f t="shared" si="4"/>
        <v>12.154500000000001</v>
      </c>
      <c r="I63">
        <f t="shared" si="5"/>
        <v>301.253265305539</v>
      </c>
      <c r="J63">
        <f t="shared" si="6"/>
        <v>27.15926804484581</v>
      </c>
    </row>
    <row r="64" spans="1:10" x14ac:dyDescent="0.25">
      <c r="A64" s="1">
        <v>122.157</v>
      </c>
      <c r="B64" s="1">
        <f t="shared" si="7"/>
        <v>3900</v>
      </c>
      <c r="C64" s="1">
        <v>0.27589999999999998</v>
      </c>
      <c r="D64" s="1">
        <v>1.11704</v>
      </c>
      <c r="E64">
        <f t="shared" si="1"/>
        <v>99.652748831999986</v>
      </c>
      <c r="F64">
        <f t="shared" si="2"/>
        <v>40.698848810965814</v>
      </c>
      <c r="G64">
        <f t="shared" si="3"/>
        <v>7.8267085910159988</v>
      </c>
      <c r="H64">
        <f t="shared" si="4"/>
        <v>12.249959999999998</v>
      </c>
      <c r="I64">
        <f t="shared" si="5"/>
        <v>300.99033161594963</v>
      </c>
      <c r="J64">
        <f t="shared" si="6"/>
        <v>27.182993346968431</v>
      </c>
    </row>
    <row r="65" spans="1:10" x14ac:dyDescent="0.25">
      <c r="A65" s="1">
        <v>121.184</v>
      </c>
      <c r="B65" s="1">
        <f t="shared" si="7"/>
        <v>3950</v>
      </c>
      <c r="C65" s="1">
        <v>0.28284999999999999</v>
      </c>
      <c r="D65" s="1">
        <v>1.12259</v>
      </c>
      <c r="E65">
        <f t="shared" si="1"/>
        <v>98.858998783999994</v>
      </c>
      <c r="F65">
        <f t="shared" si="2"/>
        <v>40.892300036159696</v>
      </c>
      <c r="G65">
        <f t="shared" si="3"/>
        <v>7.7643676080264168</v>
      </c>
      <c r="H65">
        <f t="shared" si="4"/>
        <v>12.558540000000001</v>
      </c>
      <c r="I65">
        <f t="shared" si="5"/>
        <v>307.11258571650171</v>
      </c>
      <c r="J65">
        <f t="shared" si="6"/>
        <v>26.641103498672276</v>
      </c>
    </row>
    <row r="66" spans="1:10" x14ac:dyDescent="0.25">
      <c r="A66" s="1">
        <v>120.004</v>
      </c>
      <c r="B66" s="1">
        <f t="shared" si="7"/>
        <v>4000</v>
      </c>
      <c r="C66" s="1">
        <v>0.28455000000000003</v>
      </c>
      <c r="D66" s="1">
        <v>1.1246100000000001</v>
      </c>
      <c r="E66">
        <f t="shared" si="1"/>
        <v>97.896383103999995</v>
      </c>
      <c r="F66">
        <f t="shared" si="2"/>
        <v>41.006704929416323</v>
      </c>
      <c r="G66">
        <f t="shared" si="3"/>
        <v>7.6887639493134587</v>
      </c>
      <c r="H66">
        <f t="shared" si="4"/>
        <v>12.63402</v>
      </c>
      <c r="I66">
        <f t="shared" si="5"/>
        <v>308.09644475815799</v>
      </c>
      <c r="J66">
        <f t="shared" si="6"/>
        <v>26.556029194820947</v>
      </c>
    </row>
    <row r="67" spans="1:10" x14ac:dyDescent="0.25">
      <c r="A67" s="1">
        <v>118.73399999999999</v>
      </c>
      <c r="B67" s="1">
        <f t="shared" si="7"/>
        <v>4050</v>
      </c>
      <c r="C67" s="1">
        <v>0.28710000000000002</v>
      </c>
      <c r="D67" s="1">
        <v>1.1222000000000001</v>
      </c>
      <c r="E67">
        <f t="shared" si="1"/>
        <v>96.860347583999996</v>
      </c>
      <c r="F67">
        <f t="shared" si="2"/>
        <v>41.079890915118952</v>
      </c>
      <c r="G67">
        <f t="shared" si="3"/>
        <v>7.607393909851206</v>
      </c>
      <c r="H67">
        <f t="shared" si="4"/>
        <v>12.747240000000001</v>
      </c>
      <c r="I67">
        <f t="shared" si="5"/>
        <v>310.30364774675036</v>
      </c>
      <c r="J67">
        <f t="shared" si="6"/>
        <v>26.367135034441009</v>
      </c>
    </row>
    <row r="68" spans="1:10" x14ac:dyDescent="0.25">
      <c r="A68" s="1">
        <v>117.44199999999999</v>
      </c>
      <c r="B68" s="1">
        <f t="shared" si="7"/>
        <v>4100</v>
      </c>
      <c r="C68" s="1">
        <v>0.28894999999999998</v>
      </c>
      <c r="D68" s="1">
        <v>1.1239399999999999</v>
      </c>
      <c r="E68">
        <f t="shared" si="1"/>
        <v>95.806364991999985</v>
      </c>
      <c r="F68">
        <f t="shared" si="2"/>
        <v>41.134521985338189</v>
      </c>
      <c r="G68">
        <f t="shared" si="3"/>
        <v>7.5246143106502377</v>
      </c>
      <c r="H68">
        <f t="shared" si="4"/>
        <v>12.82938</v>
      </c>
      <c r="I68">
        <f t="shared" si="5"/>
        <v>311.88839400085527</v>
      </c>
      <c r="J68">
        <f t="shared" si="6"/>
        <v>26.233160127772326</v>
      </c>
    </row>
    <row r="69" spans="1:10" x14ac:dyDescent="0.25">
      <c r="A69" s="1">
        <v>116.5</v>
      </c>
      <c r="B69" s="1">
        <f t="shared" si="7"/>
        <v>4150</v>
      </c>
      <c r="C69" s="1">
        <v>0.29304999999999998</v>
      </c>
      <c r="D69" s="1">
        <v>1.12233</v>
      </c>
      <c r="E69">
        <f t="shared" si="1"/>
        <v>95.037903999999997</v>
      </c>
      <c r="F69">
        <f t="shared" si="2"/>
        <v>41.302199646990019</v>
      </c>
      <c r="G69">
        <f t="shared" si="3"/>
        <v>7.4642595254742998</v>
      </c>
      <c r="H69">
        <f t="shared" si="4"/>
        <v>13.011419999999999</v>
      </c>
      <c r="I69">
        <f t="shared" si="5"/>
        <v>315.02971055315777</v>
      </c>
      <c r="J69">
        <f t="shared" si="6"/>
        <v>25.97157635529615</v>
      </c>
    </row>
    <row r="70" spans="1:10" x14ac:dyDescent="0.25">
      <c r="A70" s="1">
        <v>115.931</v>
      </c>
      <c r="B70" s="1">
        <f t="shared" si="7"/>
        <v>4200</v>
      </c>
      <c r="C70" s="1">
        <v>0.2949</v>
      </c>
      <c r="D70" s="1">
        <v>1.1217900000000001</v>
      </c>
      <c r="E70">
        <f t="shared" si="1"/>
        <v>94.573727455999986</v>
      </c>
      <c r="F70">
        <f t="shared" si="2"/>
        <v>41.59566118321699</v>
      </c>
      <c r="G70">
        <f t="shared" si="3"/>
        <v>7.4278031849593216</v>
      </c>
      <c r="H70">
        <f t="shared" si="4"/>
        <v>13.093559999999998</v>
      </c>
      <c r="I70">
        <f t="shared" si="5"/>
        <v>314.78186973219664</v>
      </c>
      <c r="J70">
        <f t="shared" si="6"/>
        <v>25.992024854477584</v>
      </c>
    </row>
    <row r="71" spans="1:10" x14ac:dyDescent="0.25">
      <c r="A71" s="1">
        <v>115.03400000000001</v>
      </c>
      <c r="B71" s="1">
        <f t="shared" ref="B71:B96" si="8">B70+50</f>
        <v>4250</v>
      </c>
      <c r="C71" s="1">
        <v>0.29715000000000003</v>
      </c>
      <c r="D71" s="1">
        <v>1.12456</v>
      </c>
      <c r="E71">
        <f t="shared" ref="E71:E96" si="9">A71*0.815776</f>
        <v>93.841976383999992</v>
      </c>
      <c r="F71">
        <f t="shared" ref="F71:F96" si="10">(E71*B71)/9549.305</f>
        <v>41.765175542303858</v>
      </c>
      <c r="G71">
        <f t="shared" ref="G71:G96" si="11">(4*PI()*E71)/(0.0016*100000)</f>
        <v>7.3703315901580311</v>
      </c>
      <c r="H71">
        <f t="shared" ref="H71:H96" si="12">C71*60*0.74</f>
        <v>13.19346</v>
      </c>
      <c r="I71">
        <f t="shared" ref="I71:I96" si="13">(H71*1000)/F71</f>
        <v>315.89619410641222</v>
      </c>
      <c r="J71">
        <f t="shared" ref="J71:J96" si="14">(F71*1000)/((C71*0.74/60)*44000000)*100</f>
        <v>25.900337941589978</v>
      </c>
    </row>
    <row r="72" spans="1:10" x14ac:dyDescent="0.25">
      <c r="A72" s="1">
        <v>114.39100000000001</v>
      </c>
      <c r="B72" s="1">
        <f t="shared" si="8"/>
        <v>4300</v>
      </c>
      <c r="C72" s="1">
        <v>0.30220000000000002</v>
      </c>
      <c r="D72" s="1">
        <v>1.1227799999999999</v>
      </c>
      <c r="E72">
        <f t="shared" si="9"/>
        <v>93.317432416000003</v>
      </c>
      <c r="F72">
        <f t="shared" si="10"/>
        <v>42.020331258536615</v>
      </c>
      <c r="G72">
        <f t="shared" si="11"/>
        <v>7.3291340032491901</v>
      </c>
      <c r="H72">
        <f t="shared" si="12"/>
        <v>13.417680000000001</v>
      </c>
      <c r="I72">
        <f t="shared" si="13"/>
        <v>319.31399867948778</v>
      </c>
      <c r="J72">
        <f t="shared" si="14"/>
        <v>25.623111469130116</v>
      </c>
    </row>
    <row r="73" spans="1:10" x14ac:dyDescent="0.25">
      <c r="A73" s="1">
        <v>114.01600000000001</v>
      </c>
      <c r="B73" s="1">
        <f t="shared" si="8"/>
        <v>4350</v>
      </c>
      <c r="C73" s="1">
        <v>0.30604999999999999</v>
      </c>
      <c r="D73" s="1">
        <v>1.1194299999999999</v>
      </c>
      <c r="E73">
        <f t="shared" si="9"/>
        <v>93.011516415999992</v>
      </c>
      <c r="F73">
        <f t="shared" si="10"/>
        <v>42.369585682895242</v>
      </c>
      <c r="G73">
        <f t="shared" si="11"/>
        <v>7.3051074167938008</v>
      </c>
      <c r="H73">
        <f t="shared" si="12"/>
        <v>13.588619999999999</v>
      </c>
      <c r="I73">
        <f t="shared" si="13"/>
        <v>320.71637664103417</v>
      </c>
      <c r="J73">
        <f t="shared" si="14"/>
        <v>25.511070770719584</v>
      </c>
    </row>
    <row r="74" spans="1:10" x14ac:dyDescent="0.25">
      <c r="A74" s="1">
        <v>113.871</v>
      </c>
      <c r="B74" s="1">
        <f t="shared" si="8"/>
        <v>4400</v>
      </c>
      <c r="C74" s="1">
        <v>0.30919999999999997</v>
      </c>
      <c r="D74" s="1">
        <v>1.1198600000000001</v>
      </c>
      <c r="E74">
        <f t="shared" si="9"/>
        <v>92.893228895999997</v>
      </c>
      <c r="F74">
        <f t="shared" si="10"/>
        <v>42.802089486344812</v>
      </c>
      <c r="G74">
        <f t="shared" si="11"/>
        <v>7.2958171366977167</v>
      </c>
      <c r="H74">
        <f t="shared" si="12"/>
        <v>13.728479999999999</v>
      </c>
      <c r="I74">
        <f t="shared" si="13"/>
        <v>320.74321989303371</v>
      </c>
      <c r="J74">
        <f t="shared" si="14"/>
        <v>25.508935729169202</v>
      </c>
    </row>
    <row r="75" spans="1:10" x14ac:dyDescent="0.25">
      <c r="A75" s="1">
        <v>113.985</v>
      </c>
      <c r="B75" s="1">
        <f t="shared" si="8"/>
        <v>4450</v>
      </c>
      <c r="C75" s="1">
        <v>0.30990000000000001</v>
      </c>
      <c r="D75" s="1">
        <v>1.11873</v>
      </c>
      <c r="E75">
        <f t="shared" si="9"/>
        <v>92.986227359999987</v>
      </c>
      <c r="F75">
        <f t="shared" si="10"/>
        <v>43.331814383559838</v>
      </c>
      <c r="G75">
        <f t="shared" si="11"/>
        <v>7.3031212189801549</v>
      </c>
      <c r="H75">
        <f t="shared" si="12"/>
        <v>13.75956</v>
      </c>
      <c r="I75">
        <f t="shared" si="13"/>
        <v>317.53943830287432</v>
      </c>
      <c r="J75">
        <f t="shared" si="14"/>
        <v>25.76630551955008</v>
      </c>
    </row>
    <row r="76" spans="1:10" x14ac:dyDescent="0.25">
      <c r="A76" s="1">
        <v>113.306</v>
      </c>
      <c r="B76" s="1">
        <f t="shared" si="8"/>
        <v>4500</v>
      </c>
      <c r="C76" s="1">
        <v>0.31445000000000001</v>
      </c>
      <c r="D76" s="1">
        <v>1.1156299999999999</v>
      </c>
      <c r="E76">
        <f t="shared" si="9"/>
        <v>92.432315455999998</v>
      </c>
      <c r="F76">
        <f t="shared" si="10"/>
        <v>43.557664097230109</v>
      </c>
      <c r="G76">
        <f t="shared" si="11"/>
        <v>7.2596170797715969</v>
      </c>
      <c r="H76">
        <f t="shared" si="12"/>
        <v>13.96158</v>
      </c>
      <c r="I76">
        <f t="shared" si="13"/>
        <v>320.53096256114054</v>
      </c>
      <c r="J76">
        <f t="shared" si="14"/>
        <v>25.525827883967739</v>
      </c>
    </row>
    <row r="77" spans="1:10" x14ac:dyDescent="0.25">
      <c r="A77" s="1">
        <v>113.074</v>
      </c>
      <c r="B77" s="1">
        <f t="shared" si="8"/>
        <v>4550</v>
      </c>
      <c r="C77" s="1">
        <v>0.31709999999999999</v>
      </c>
      <c r="D77" s="1">
        <v>1.1095299999999999</v>
      </c>
      <c r="E77">
        <f t="shared" si="9"/>
        <v>92.243055423999991</v>
      </c>
      <c r="F77">
        <f t="shared" si="10"/>
        <v>43.95146057008337</v>
      </c>
      <c r="G77">
        <f t="shared" si="11"/>
        <v>7.2447526316178621</v>
      </c>
      <c r="H77">
        <f t="shared" si="12"/>
        <v>14.07924</v>
      </c>
      <c r="I77">
        <f t="shared" si="13"/>
        <v>320.33611209688394</v>
      </c>
      <c r="J77">
        <f t="shared" si="14"/>
        <v>25.54135444880356</v>
      </c>
    </row>
    <row r="78" spans="1:10" x14ac:dyDescent="0.25">
      <c r="A78" s="1">
        <v>112.19499999999999</v>
      </c>
      <c r="B78" s="1">
        <f t="shared" si="8"/>
        <v>4600</v>
      </c>
      <c r="C78" s="1">
        <v>0.31940000000000002</v>
      </c>
      <c r="D78" s="1">
        <v>1.1056900000000001</v>
      </c>
      <c r="E78">
        <f t="shared" si="9"/>
        <v>91.525988319999982</v>
      </c>
      <c r="F78">
        <f t="shared" si="10"/>
        <v>44.089024936579143</v>
      </c>
      <c r="G78">
        <f t="shared" si="11"/>
        <v>7.1884343129664288</v>
      </c>
      <c r="H78">
        <f t="shared" si="12"/>
        <v>14.181360000000002</v>
      </c>
      <c r="I78">
        <f t="shared" si="13"/>
        <v>321.65283810198798</v>
      </c>
      <c r="J78">
        <f t="shared" si="14"/>
        <v>25.436797729183837</v>
      </c>
    </row>
    <row r="79" spans="1:10" x14ac:dyDescent="0.25">
      <c r="A79" s="1">
        <v>111.06100000000001</v>
      </c>
      <c r="B79" s="1">
        <f t="shared" si="8"/>
        <v>4650</v>
      </c>
      <c r="C79" s="1">
        <v>0.32055</v>
      </c>
      <c r="D79" s="1">
        <v>1.09782</v>
      </c>
      <c r="E79">
        <f t="shared" si="9"/>
        <v>90.600898336</v>
      </c>
      <c r="F79">
        <f t="shared" si="10"/>
        <v>44.117784201300509</v>
      </c>
      <c r="G79">
        <f t="shared" si="11"/>
        <v>7.1157779155253325</v>
      </c>
      <c r="H79">
        <f t="shared" si="12"/>
        <v>14.232419999999999</v>
      </c>
      <c r="I79">
        <f t="shared" si="13"/>
        <v>322.60051717602931</v>
      </c>
      <c r="J79">
        <f t="shared" si="14"/>
        <v>25.362073977561895</v>
      </c>
    </row>
    <row r="80" spans="1:10" x14ac:dyDescent="0.25">
      <c r="A80" s="1">
        <v>109.973</v>
      </c>
      <c r="B80" s="1">
        <f t="shared" si="8"/>
        <v>4700</v>
      </c>
      <c r="C80" s="1">
        <v>0.32069999999999999</v>
      </c>
      <c r="D80" s="1">
        <v>1.09558</v>
      </c>
      <c r="E80">
        <f t="shared" si="9"/>
        <v>89.713334047999993</v>
      </c>
      <c r="F80">
        <f t="shared" si="10"/>
        <v>44.155325442595029</v>
      </c>
      <c r="G80">
        <f t="shared" si="11"/>
        <v>7.0460687793560961</v>
      </c>
      <c r="H80">
        <f t="shared" si="12"/>
        <v>14.239079999999998</v>
      </c>
      <c r="I80">
        <f t="shared" si="13"/>
        <v>322.47707059733455</v>
      </c>
      <c r="J80">
        <f t="shared" si="14"/>
        <v>25.371782764779958</v>
      </c>
    </row>
    <row r="81" spans="1:10" x14ac:dyDescent="0.25">
      <c r="A81" s="1">
        <v>108.654</v>
      </c>
      <c r="B81" s="1">
        <f t="shared" si="8"/>
        <v>4750</v>
      </c>
      <c r="C81" s="1">
        <v>0.32485000000000003</v>
      </c>
      <c r="D81" s="1">
        <v>1.0882700000000001</v>
      </c>
      <c r="E81">
        <f t="shared" si="9"/>
        <v>88.637325503999989</v>
      </c>
      <c r="F81">
        <f t="shared" si="10"/>
        <v>44.089836500562079</v>
      </c>
      <c r="G81">
        <f t="shared" si="11"/>
        <v>6.9615592659303385</v>
      </c>
      <c r="H81">
        <f t="shared" si="12"/>
        <v>14.423340000000001</v>
      </c>
      <c r="I81">
        <f t="shared" si="13"/>
        <v>327.13525712022374</v>
      </c>
      <c r="J81">
        <f t="shared" si="14"/>
        <v>25.010505605060253</v>
      </c>
    </row>
    <row r="82" spans="1:10" x14ac:dyDescent="0.25">
      <c r="A82" s="1">
        <v>107.07599999999999</v>
      </c>
      <c r="B82" s="1">
        <f t="shared" si="8"/>
        <v>4800</v>
      </c>
      <c r="C82" s="1">
        <v>0.32455000000000001</v>
      </c>
      <c r="D82" s="1">
        <v>1.08396</v>
      </c>
      <c r="E82">
        <f t="shared" si="9"/>
        <v>87.350030975999985</v>
      </c>
      <c r="F82">
        <f t="shared" si="10"/>
        <v>43.906875807694895</v>
      </c>
      <c r="G82">
        <f t="shared" si="11"/>
        <v>6.8604553901260603</v>
      </c>
      <c r="H82">
        <f t="shared" si="12"/>
        <v>14.410019999999999</v>
      </c>
      <c r="I82">
        <f t="shared" si="13"/>
        <v>328.19506591891405</v>
      </c>
      <c r="J82">
        <f t="shared" si="14"/>
        <v>24.929741581915287</v>
      </c>
    </row>
    <row r="83" spans="1:10" x14ac:dyDescent="0.25">
      <c r="A83" s="1">
        <v>105.24</v>
      </c>
      <c r="B83" s="1">
        <f t="shared" si="8"/>
        <v>4850</v>
      </c>
      <c r="C83" s="1">
        <v>0.32569999999999999</v>
      </c>
      <c r="D83" s="1">
        <v>1.0822099999999999</v>
      </c>
      <c r="E83">
        <f t="shared" si="9"/>
        <v>85.852266239999992</v>
      </c>
      <c r="F83">
        <f t="shared" si="10"/>
        <v>43.603538819212488</v>
      </c>
      <c r="G83">
        <f t="shared" si="11"/>
        <v>6.7428212228404742</v>
      </c>
      <c r="H83">
        <f t="shared" si="12"/>
        <v>14.461079999999999</v>
      </c>
      <c r="I83">
        <f t="shared" si="13"/>
        <v>331.64922828759472</v>
      </c>
      <c r="J83">
        <f t="shared" si="14"/>
        <v>24.670095643108787</v>
      </c>
    </row>
    <row r="84" spans="1:10" x14ac:dyDescent="0.25">
      <c r="A84" s="1">
        <v>103.63200000000001</v>
      </c>
      <c r="B84" s="1">
        <f t="shared" si="8"/>
        <v>4900</v>
      </c>
      <c r="C84" s="1">
        <v>0.32769999999999999</v>
      </c>
      <c r="D84" s="1">
        <v>1.0846</v>
      </c>
      <c r="E84">
        <f t="shared" si="9"/>
        <v>84.540498431999993</v>
      </c>
      <c r="F84">
        <f t="shared" si="10"/>
        <v>43.379957213305048</v>
      </c>
      <c r="G84">
        <f t="shared" si="11"/>
        <v>6.6397952201197654</v>
      </c>
      <c r="H84">
        <f t="shared" si="12"/>
        <v>14.54988</v>
      </c>
      <c r="I84">
        <f t="shared" si="13"/>
        <v>335.40558669655422</v>
      </c>
      <c r="J84">
        <f t="shared" si="14"/>
        <v>24.393804117581315</v>
      </c>
    </row>
    <row r="85" spans="1:10" x14ac:dyDescent="0.25">
      <c r="A85" s="1">
        <v>102.33499999999999</v>
      </c>
      <c r="B85" s="1">
        <f t="shared" si="8"/>
        <v>4950</v>
      </c>
      <c r="C85" s="1">
        <v>0.32845000000000002</v>
      </c>
      <c r="D85" s="1">
        <v>1.08823</v>
      </c>
      <c r="E85">
        <f t="shared" si="9"/>
        <v>83.482436959999987</v>
      </c>
      <c r="F85">
        <f t="shared" si="10"/>
        <v>43.274150626878075</v>
      </c>
      <c r="G85">
        <f t="shared" si="11"/>
        <v>6.5566952664327243</v>
      </c>
      <c r="H85">
        <f t="shared" si="12"/>
        <v>14.58318</v>
      </c>
      <c r="I85">
        <f t="shared" si="13"/>
        <v>336.99517584389554</v>
      </c>
      <c r="J85">
        <f t="shared" si="14"/>
        <v>24.278739781154016</v>
      </c>
    </row>
    <row r="86" spans="1:10" x14ac:dyDescent="0.25">
      <c r="A86" s="1">
        <v>101.10599999999999</v>
      </c>
      <c r="B86" s="1">
        <f t="shared" si="8"/>
        <v>5000</v>
      </c>
      <c r="C86" s="1">
        <v>0.32869999999999999</v>
      </c>
      <c r="D86" s="1">
        <v>1.08687</v>
      </c>
      <c r="E86">
        <f t="shared" si="9"/>
        <v>82.479848255999997</v>
      </c>
      <c r="F86">
        <f t="shared" si="10"/>
        <v>43.186309504199514</v>
      </c>
      <c r="G86">
        <f t="shared" si="11"/>
        <v>6.4779521337562631</v>
      </c>
      <c r="H86">
        <f t="shared" si="12"/>
        <v>14.594280000000001</v>
      </c>
      <c r="I86">
        <f t="shared" si="13"/>
        <v>337.93765124989034</v>
      </c>
      <c r="J86">
        <f t="shared" si="14"/>
        <v>24.211028725438112</v>
      </c>
    </row>
    <row r="87" spans="1:10" x14ac:dyDescent="0.25">
      <c r="A87" s="1">
        <v>99.314899999999994</v>
      </c>
      <c r="B87" s="1">
        <f t="shared" si="8"/>
        <v>5050</v>
      </c>
      <c r="C87" s="1">
        <v>0.32984999999999998</v>
      </c>
      <c r="D87" s="1">
        <v>1.0891</v>
      </c>
      <c r="E87">
        <f t="shared" si="9"/>
        <v>81.018711862399996</v>
      </c>
      <c r="F87">
        <f t="shared" si="10"/>
        <v>42.845473561177485</v>
      </c>
      <c r="G87">
        <f t="shared" si="11"/>
        <v>6.3631947497556016</v>
      </c>
      <c r="H87">
        <f t="shared" si="12"/>
        <v>14.645339999999997</v>
      </c>
      <c r="I87">
        <f t="shared" si="13"/>
        <v>341.81767133670377</v>
      </c>
      <c r="J87">
        <f t="shared" si="14"/>
        <v>23.936205959810579</v>
      </c>
    </row>
    <row r="88" spans="1:10" x14ac:dyDescent="0.25">
      <c r="A88" s="1">
        <v>97.581500000000005</v>
      </c>
      <c r="B88" s="1">
        <f t="shared" si="8"/>
        <v>5100</v>
      </c>
      <c r="C88" s="1">
        <v>0.32969999999999999</v>
      </c>
      <c r="D88" s="1">
        <v>1.09185</v>
      </c>
      <c r="E88">
        <f t="shared" si="9"/>
        <v>79.604645743999995</v>
      </c>
      <c r="F88">
        <f t="shared" si="10"/>
        <v>42.514475482184302</v>
      </c>
      <c r="G88">
        <f t="shared" si="11"/>
        <v>6.2521342565242097</v>
      </c>
      <c r="H88">
        <f t="shared" si="12"/>
        <v>14.638679999999999</v>
      </c>
      <c r="I88">
        <f t="shared" si="13"/>
        <v>344.32225339659522</v>
      </c>
      <c r="J88">
        <f t="shared" si="14"/>
        <v>23.762095249749212</v>
      </c>
    </row>
    <row r="89" spans="1:10" x14ac:dyDescent="0.25">
      <c r="A89" s="1">
        <v>95.848600000000005</v>
      </c>
      <c r="B89" s="1">
        <f t="shared" si="8"/>
        <v>5150</v>
      </c>
      <c r="C89" s="1">
        <v>0.33095000000000002</v>
      </c>
      <c r="D89" s="1">
        <v>1.0940700000000001</v>
      </c>
      <c r="E89">
        <f t="shared" si="9"/>
        <v>78.190987513599993</v>
      </c>
      <c r="F89">
        <f t="shared" si="10"/>
        <v>42.168889327028502</v>
      </c>
      <c r="G89">
        <f t="shared" si="11"/>
        <v>6.1411057987414246</v>
      </c>
      <c r="H89">
        <f t="shared" si="12"/>
        <v>14.694180000000001</v>
      </c>
      <c r="I89">
        <f t="shared" si="13"/>
        <v>348.4602092799642</v>
      </c>
      <c r="J89">
        <f t="shared" si="14"/>
        <v>23.47992098932778</v>
      </c>
    </row>
    <row r="90" spans="1:10" x14ac:dyDescent="0.25">
      <c r="A90" s="1">
        <v>94.803299999999993</v>
      </c>
      <c r="B90" s="1">
        <f t="shared" si="8"/>
        <v>5200</v>
      </c>
      <c r="C90" s="1">
        <v>0.33379999999999999</v>
      </c>
      <c r="D90" s="1">
        <v>1.0934600000000001</v>
      </c>
      <c r="E90">
        <f t="shared" si="9"/>
        <v>77.338256860799987</v>
      </c>
      <c r="F90">
        <f t="shared" si="10"/>
        <v>42.113948153939987</v>
      </c>
      <c r="G90">
        <f t="shared" si="11"/>
        <v>6.0741324898832421</v>
      </c>
      <c r="H90">
        <f t="shared" si="12"/>
        <v>14.82072</v>
      </c>
      <c r="I90">
        <f t="shared" si="13"/>
        <v>351.91951003561849</v>
      </c>
      <c r="J90">
        <f t="shared" si="14"/>
        <v>23.249117904801821</v>
      </c>
    </row>
    <row r="91" spans="1:10" x14ac:dyDescent="0.25">
      <c r="A91" s="1">
        <v>93.0976</v>
      </c>
      <c r="B91" s="1">
        <f t="shared" si="8"/>
        <v>5250</v>
      </c>
      <c r="C91" s="1">
        <v>0.33129999999999998</v>
      </c>
      <c r="D91" s="1">
        <v>1.0880399999999999</v>
      </c>
      <c r="E91">
        <f t="shared" si="9"/>
        <v>75.94678773759999</v>
      </c>
      <c r="F91">
        <f t="shared" si="10"/>
        <v>41.753890531551768</v>
      </c>
      <c r="G91">
        <f t="shared" si="11"/>
        <v>5.9648467605046882</v>
      </c>
      <c r="H91">
        <f t="shared" si="12"/>
        <v>14.709720000000001</v>
      </c>
      <c r="I91">
        <f t="shared" si="13"/>
        <v>352.29579358322178</v>
      </c>
      <c r="J91">
        <f t="shared" si="14"/>
        <v>23.224285758851718</v>
      </c>
    </row>
    <row r="92" spans="1:10" x14ac:dyDescent="0.25">
      <c r="A92" s="1">
        <v>91.788600000000002</v>
      </c>
      <c r="B92" s="1">
        <f t="shared" si="8"/>
        <v>5300</v>
      </c>
      <c r="C92" s="1">
        <v>0.33239999999999997</v>
      </c>
      <c r="D92" s="1">
        <v>1.0833900000000001</v>
      </c>
      <c r="E92">
        <f t="shared" si="9"/>
        <v>74.878936953600004</v>
      </c>
      <c r="F92">
        <f t="shared" si="10"/>
        <v>41.558874269287656</v>
      </c>
      <c r="G92">
        <f t="shared" si="11"/>
        <v>5.8809779560510762</v>
      </c>
      <c r="H92">
        <f t="shared" si="12"/>
        <v>14.758559999999999</v>
      </c>
      <c r="I92">
        <f t="shared" si="13"/>
        <v>355.12415241013144</v>
      </c>
      <c r="J92">
        <f t="shared" si="14"/>
        <v>23.039317732377253</v>
      </c>
    </row>
    <row r="93" spans="1:10" x14ac:dyDescent="0.25">
      <c r="A93" s="1">
        <v>90.593800000000002</v>
      </c>
      <c r="B93" s="1">
        <f t="shared" si="8"/>
        <v>5350</v>
      </c>
      <c r="C93" s="1">
        <v>0.33079999999999998</v>
      </c>
      <c r="D93" s="1">
        <v>1.0800700000000001</v>
      </c>
      <c r="E93">
        <f t="shared" si="9"/>
        <v>73.904247788799992</v>
      </c>
      <c r="F93">
        <f t="shared" si="10"/>
        <v>41.40486932505349</v>
      </c>
      <c r="G93">
        <f t="shared" si="11"/>
        <v>5.8044260480593444</v>
      </c>
      <c r="H93">
        <f t="shared" si="12"/>
        <v>14.687519999999999</v>
      </c>
      <c r="I93">
        <f t="shared" si="13"/>
        <v>354.72929245818904</v>
      </c>
      <c r="J93">
        <f t="shared" si="14"/>
        <v>23.064963496868675</v>
      </c>
    </row>
    <row r="94" spans="1:10" x14ac:dyDescent="0.25">
      <c r="A94" s="1">
        <v>89.6374</v>
      </c>
      <c r="B94" s="1">
        <f t="shared" si="8"/>
        <v>5400</v>
      </c>
      <c r="C94" s="1">
        <v>0.33879999999999999</v>
      </c>
      <c r="D94" s="1">
        <v>1.0789500000000001</v>
      </c>
      <c r="E94">
        <f t="shared" si="9"/>
        <v>73.124039622399991</v>
      </c>
      <c r="F94">
        <f t="shared" si="10"/>
        <v>41.350633785491191</v>
      </c>
      <c r="G94">
        <f t="shared" si="11"/>
        <v>5.7431486419635194</v>
      </c>
      <c r="H94">
        <f t="shared" si="12"/>
        <v>15.042719999999999</v>
      </c>
      <c r="I94">
        <f t="shared" si="13"/>
        <v>363.78450879459263</v>
      </c>
      <c r="J94">
        <f t="shared" si="14"/>
        <v>22.490837251230964</v>
      </c>
    </row>
    <row r="95" spans="1:10" x14ac:dyDescent="0.25">
      <c r="A95" s="1">
        <v>88.925600000000003</v>
      </c>
      <c r="B95" s="1">
        <f t="shared" si="8"/>
        <v>5450</v>
      </c>
      <c r="C95" s="1">
        <v>0.34379999999999999</v>
      </c>
      <c r="D95" s="1">
        <v>1.0792299999999999</v>
      </c>
      <c r="E95">
        <f t="shared" si="9"/>
        <v>72.543370265600004</v>
      </c>
      <c r="F95">
        <f t="shared" si="10"/>
        <v>41.402109153233667</v>
      </c>
      <c r="G95">
        <f t="shared" si="11"/>
        <v>5.6975429773263304</v>
      </c>
      <c r="H95">
        <f t="shared" si="12"/>
        <v>15.264720000000001</v>
      </c>
      <c r="I95">
        <f t="shared" si="13"/>
        <v>368.69426007993042</v>
      </c>
      <c r="J95">
        <f t="shared" si="14"/>
        <v>22.19133593249979</v>
      </c>
    </row>
    <row r="96" spans="1:10" x14ac:dyDescent="0.25">
      <c r="A96" s="1">
        <v>88.647400000000005</v>
      </c>
      <c r="B96" s="1">
        <f t="shared" si="8"/>
        <v>5500</v>
      </c>
      <c r="C96" s="1">
        <v>0.3488</v>
      </c>
      <c r="D96" s="1">
        <v>1.0836600000000001</v>
      </c>
      <c r="E96">
        <f t="shared" si="9"/>
        <v>72.316421382399994</v>
      </c>
      <c r="F96">
        <f t="shared" si="10"/>
        <v>41.651231959100684</v>
      </c>
      <c r="G96">
        <f t="shared" si="11"/>
        <v>5.679718453721291</v>
      </c>
      <c r="H96">
        <f t="shared" si="12"/>
        <v>15.48672</v>
      </c>
      <c r="I96">
        <f t="shared" si="13"/>
        <v>371.81901402597509</v>
      </c>
      <c r="J96">
        <f t="shared" si="14"/>
        <v>22.004840724058838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Efren Sabastian (2400744)</cp:lastModifiedBy>
  <cp:revision/>
  <dcterms:created xsi:type="dcterms:W3CDTF">2019-10-18T15:00:30Z</dcterms:created>
  <dcterms:modified xsi:type="dcterms:W3CDTF">2026-03-20T18:06:28Z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