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xl/tables/table5.xml" ContentType="application/vnd.openxmlformats-officedocument.spreadsheetml.table+xml"/>
  <Override PartName="/xl/queryTables/queryTable2.xml" ContentType="application/vnd.openxmlformats-officedocument.spreadsheetml.queryTable+xml"/>
  <Override PartName="/xl/tables/table6.xml" ContentType="application/vnd.openxmlformats-officedocument.spreadsheetml.table+xml"/>
  <Override PartName="/xl/queryTables/queryTable3.xml" ContentType="application/vnd.openxmlformats-officedocument.spreadsheetml.queryTab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mysite.jci.com/personal/jbaile14_jci_com/Documents/Documents/uni folder/professional skills/"/>
    </mc:Choice>
  </mc:AlternateContent>
  <xr:revisionPtr revIDLastSave="276" documentId="8_{9FF54D91-24B6-4DD9-A000-8D0658CA5A9C}" xr6:coauthVersionLast="47" xr6:coauthVersionMax="47" xr10:uidLastSave="{9CCA0102-AF47-43F4-98E7-8BB1DA0DE2BF}"/>
  <bookViews>
    <workbookView xWindow="28680" yWindow="-120" windowWidth="29040" windowHeight="17520" activeTab="3" xr2:uid="{CCA6D2EE-CEE8-4B58-B810-6D14EBE48C1F}"/>
  </bookViews>
  <sheets>
    <sheet name="Sheet1" sheetId="1" r:id="rId1"/>
    <sheet name="Sheet2" sheetId="2" r:id="rId2"/>
    <sheet name="Sheet3" sheetId="3" r:id="rId3"/>
    <sheet name="Summary Sheet" sheetId="5" r:id="rId4"/>
  </sheets>
  <definedNames>
    <definedName name="ExternalData_1" localSheetId="3" hidden="1">'Summary Sheet'!$D$7:$G$13</definedName>
    <definedName name="ExternalData_2" localSheetId="3" hidden="1">'Summary Sheet'!$D$23:$G$29</definedName>
    <definedName name="ExternalData_4" localSheetId="3" hidden="1">'Summary Sheet'!$D$46:$G$52</definedName>
  </definedNames>
  <calcPr calcId="191029" calcOnSave="0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6" i="3" l="1"/>
  <c r="X6" i="3"/>
  <c r="AH5" i="2"/>
  <c r="AE5" i="2"/>
  <c r="U8" i="1"/>
  <c r="AA10" i="3" l="1"/>
  <c r="T6" i="1"/>
  <c r="AF10" i="2" l="1"/>
  <c r="AG10" i="2"/>
  <c r="AH10" i="2"/>
  <c r="AE10" i="2"/>
  <c r="W11" i="1"/>
  <c r="V11" i="1"/>
  <c r="U11" i="1"/>
  <c r="T11" i="1"/>
  <c r="X11" i="3"/>
  <c r="Y10" i="3"/>
  <c r="Z10" i="3"/>
  <c r="X10" i="3"/>
  <c r="Y9" i="3"/>
  <c r="Z9" i="3"/>
  <c r="AA9" i="3"/>
  <c r="X9" i="3"/>
  <c r="Y8" i="3"/>
  <c r="Z8" i="3"/>
  <c r="AA8" i="3"/>
  <c r="X8" i="3"/>
  <c r="Y7" i="3"/>
  <c r="Z7" i="3"/>
  <c r="AA7" i="3"/>
  <c r="X7" i="3"/>
  <c r="Z6" i="3"/>
  <c r="AA6" i="3"/>
  <c r="Y11" i="3"/>
  <c r="Z11" i="3"/>
  <c r="AA11" i="3"/>
  <c r="AH9" i="2"/>
  <c r="AH8" i="2"/>
  <c r="AH7" i="2"/>
  <c r="AH6" i="2"/>
  <c r="AG9" i="2"/>
  <c r="AG8" i="2"/>
  <c r="AG5" i="2"/>
  <c r="AF9" i="2"/>
  <c r="AF8" i="2"/>
  <c r="AF5" i="2"/>
  <c r="AG6" i="2"/>
  <c r="AG7" i="2"/>
  <c r="AF7" i="2"/>
  <c r="AE9" i="2"/>
  <c r="AE8" i="2"/>
  <c r="AE7" i="2"/>
  <c r="AE6" i="2"/>
  <c r="AF6" i="2"/>
  <c r="W6" i="1"/>
  <c r="V6" i="1"/>
  <c r="W10" i="1"/>
  <c r="W9" i="1"/>
  <c r="W8" i="1"/>
  <c r="W7" i="1"/>
  <c r="V10" i="1"/>
  <c r="V9" i="1"/>
  <c r="V8" i="1"/>
  <c r="V7" i="1"/>
  <c r="U10" i="1"/>
  <c r="U9" i="1"/>
  <c r="U7" i="1"/>
  <c r="U6" i="1"/>
  <c r="T10" i="1"/>
  <c r="T9" i="1"/>
  <c r="T8" i="1"/>
  <c r="T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D3424B0-F4C7-479D-982F-760D8108CD2B}" keepAlive="1" name="Query - Table2" description="Connection to the 'Table2' query in the workbook." type="5" refreshedVersion="8" background="1" saveData="1">
    <dbPr connection="Provider=Microsoft.Mashup.OleDb.1;Data Source=$Workbook$;Location=Table2;Extended Properties=&quot;&quot;" command="SELECT * FROM [Table2]"/>
  </connection>
  <connection id="2" xr16:uid="{C038354F-4178-4E6F-9C4D-2E18A565475A}" keepAlive="1" name="Query - Table4 (2)" description="Connection to the 'Table4 (2)' query in the workbook." type="5" refreshedVersion="8" background="1" saveData="1">
    <dbPr connection="Provider=Microsoft.Mashup.OleDb.1;Data Source=$Workbook$;Location=&quot;Table4 (2)&quot;;Extended Properties=&quot;&quot;" command="SELECT * FROM [Table4 (2)]"/>
  </connection>
  <connection id="3" xr16:uid="{3D8E6D2B-E800-4667-B288-B91BEA93F482}" keepAlive="1" name="Query - Table7" description="Connection to the 'Table7' query in the workbook." type="5" refreshedVersion="0" background="1" saveData="1">
    <dbPr connection="Provider=Microsoft.Mashup.OleDb.1;Data Source=$Workbook$;Location=Table7;Extended Properties=&quot;&quot;" command="SELECT * FROM [Table7]"/>
  </connection>
  <connection id="4" xr16:uid="{853AE814-DA8C-42A0-BA5A-B1E644BE0BD5}" keepAlive="1" name="Query - Table7 (2)" description="Connection to the 'Table7 (2)' query in the workbook." type="5" refreshedVersion="8" background="1" saveData="1">
    <dbPr connection="Provider=Microsoft.Mashup.OleDb.1;Data Source=$Workbook$;Location=&quot;Table7 (2)&quot;;Extended Properties=&quot;&quot;" command="SELECT * FROM [Table7 (2)]"/>
  </connection>
  <connection id="5" xr16:uid="{76557A97-6C43-4EAA-9DA2-08FCEFAF763C}" keepAlive="1" name="Query - Table7 (3)" description="Connection to the 'Table7 (3)' query in the workbook." type="5" refreshedVersion="8" background="1" saveData="1">
    <dbPr connection="Provider=Microsoft.Mashup.OleDb.1;Data Source=$Workbook$;Location=&quot;Table7 (3)&quot;;Extended Properties=&quot;&quot;" command="SELECT * FROM [Table7 (3)]"/>
  </connection>
</connections>
</file>

<file path=xl/sharedStrings.xml><?xml version="1.0" encoding="utf-8"?>
<sst xmlns="http://schemas.openxmlformats.org/spreadsheetml/2006/main" count="112" uniqueCount="61">
  <si>
    <t>Value of construction output by type of work: New Work for Public Sector, Great Britain, Current Prices</t>
  </si>
  <si>
    <t>£ million</t>
  </si>
  <si>
    <t>Time period</t>
  </si>
  <si>
    <t>Total public new housing</t>
  </si>
  <si>
    <t>Total public infrastructure</t>
  </si>
  <si>
    <t>Public other new work: factories</t>
  </si>
  <si>
    <t>Public other new work: warehouses</t>
  </si>
  <si>
    <t>Public other new work: oil, steel &amp; coal</t>
  </si>
  <si>
    <t>Public other new work: schools &amp; colleges</t>
  </si>
  <si>
    <t>Public other new work: universities</t>
  </si>
  <si>
    <t>Public other new work: health</t>
  </si>
  <si>
    <t>Public other new work: offices</t>
  </si>
  <si>
    <t>Public other new work: entertainment</t>
  </si>
  <si>
    <t>Public other new work: garages &amp; shops</t>
  </si>
  <si>
    <t>Public other new work: agriculture &amp; miscellaneous</t>
  </si>
  <si>
    <t>Total other new work</t>
  </si>
  <si>
    <t>All Public Sector</t>
  </si>
  <si>
    <t>Size of Firm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</si>
  <si>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</si>
  <si>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</si>
  <si>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</si>
  <si>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</si>
  <si>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</si>
  <si>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</si>
  <si>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</si>
  <si>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</si>
  <si>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</si>
  <si>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All firms</t>
  </si>
  <si>
    <t>2-3</t>
  </si>
  <si>
    <t>4-7</t>
  </si>
  <si>
    <t>8-13</t>
  </si>
  <si>
    <t>Size of firm (by turnover size band)</t>
  </si>
  <si>
    <t>£0 - &lt;£500k</t>
  </si>
  <si>
    <t>£500k - &lt;£1m</t>
  </si>
  <si>
    <t>£1m - &lt;£5m</t>
  </si>
  <si>
    <t>£5m - &lt;£10m</t>
  </si>
  <si>
    <t>£10m - &lt;£20m</t>
  </si>
  <si>
    <t>£20m - &lt;£30m</t>
  </si>
  <si>
    <t>£30m - &lt;£40m</t>
  </si>
  <si>
    <t>£40m - &lt;£50m</t>
  </si>
  <si>
    <t>£50m - &lt;£100m</t>
  </si>
  <si>
    <t>£100m - &lt;£500m</t>
  </si>
  <si>
    <t>£500m - &lt;£1000m</t>
  </si>
  <si>
    <t>£1000m +</t>
  </si>
  <si>
    <t>Summary Statistics</t>
  </si>
  <si>
    <t xml:space="preserve">Mean </t>
  </si>
  <si>
    <t>Median</t>
  </si>
  <si>
    <t>AVG</t>
  </si>
  <si>
    <t>standard deviation</t>
  </si>
  <si>
    <t>Range</t>
  </si>
  <si>
    <t>Mode</t>
  </si>
  <si>
    <t>Column1</t>
  </si>
  <si>
    <t>Column2</t>
  </si>
  <si>
    <t>Column3</t>
  </si>
  <si>
    <t>Column4</t>
  </si>
  <si>
    <t>Mode &amp; Range Excluded as to Simplify Graph</t>
  </si>
  <si>
    <t>Mode is N/A</t>
  </si>
  <si>
    <t>2,020</t>
  </si>
  <si>
    <t>2,021</t>
  </si>
  <si>
    <t>2,022</t>
  </si>
  <si>
    <t>2,023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</si>
</sst>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11" x14ac:knownFonts="1">
    <font>
      <sz val="11"/>
      <color theme="1"/>
      <name val="Aptos Narrow"/>
      <family val="2"/>
      <scheme val="minor"/>
    </font>
    <font>
      <b/>
      <sz val="15"/>
      <color theme="1"/>
      <name val="Arial"/>
      <family val="2"/>
    </font>
    <font>
      <sz val="11"/>
      <color theme="1"/>
      <name val="Calibri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ptos Narrow"/>
      <family val="2"/>
      <scheme val="minor"/>
    </font>
    <font>
      <b/>
      <sz val="11"/>
      <color theme="1"/>
      <name val="Calibri Light"/>
      <family val="2"/>
    </font>
    <font>
      <u/>
      <sz val="14"/>
      <color theme="1"/>
      <name val="Aptos Narrow"/>
      <family val="2"/>
      <scheme val="minor"/>
    </font>
    <font>
      <b/>
      <sz val="11"/>
      <color theme="1"/>
      <name val="Calibri Light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thin">
        <color indexed="64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thin">
        <color indexed="64"/>
      </bottom>
      <diagonal/>
    </border>
    <border>
      <left style="medium">
        <color indexed="64"/>
      </left>
      <right/>
      <top style="medium">
        <color rgb="FFCCCCCC"/>
      </top>
      <bottom style="medium">
        <color rgb="FFCCCCCC"/>
      </bottom>
      <diagonal/>
    </border>
    <border>
      <left style="medium">
        <color indexed="64"/>
      </left>
      <right/>
      <top style="medium">
        <color rgb="FFCCCCCC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CCCCCC"/>
      </top>
      <bottom style="medium">
        <color rgb="FFCCCCCC"/>
      </bottom>
      <diagonal/>
    </border>
    <border>
      <left style="medium">
        <color indexed="64"/>
      </left>
      <right style="medium">
        <color indexed="64"/>
      </right>
      <top style="medium">
        <color rgb="FFCCCCCC"/>
      </top>
      <bottom style="medium">
        <color indexed="64"/>
      </bottom>
      <diagonal/>
    </border>
    <border>
      <left style="medium">
        <color rgb="FFCCCCCC"/>
      </left>
      <right style="medium">
        <color rgb="FF000000"/>
      </right>
      <top/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/>
      <top/>
      <bottom style="medium">
        <color rgb="FFCCCCCC"/>
      </bottom>
      <diagonal/>
    </border>
    <border>
      <left style="medium">
        <color indexed="64"/>
      </left>
      <right/>
      <top/>
      <bottom style="medium">
        <color rgb="FFCCCCCC"/>
      </bottom>
      <diagonal/>
    </border>
    <border>
      <left style="medium">
        <color indexed="64"/>
      </left>
      <right style="medium">
        <color indexed="64"/>
      </right>
      <top/>
      <bottom style="medium">
        <color rgb="FFCCCCCC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1" xfId="0" applyFont="1" applyBorder="1" applyAlignment="1">
      <alignment vertical="center"/>
    </xf>
    <xf numFmtId="0" fontId="5" fillId="0" borderId="4" xfId="0" applyFont="1" applyBorder="1" applyAlignment="1">
      <alignment vertical="center" wrapText="1"/>
    </xf>
    <xf numFmtId="0" fontId="6" fillId="0" borderId="4" xfId="0" applyFont="1" applyBorder="1" applyAlignment="1">
      <alignment horizontal="right" wrapText="1"/>
    </xf>
    <xf numFmtId="3" fontId="6" fillId="0" borderId="4" xfId="0" applyNumberFormat="1" applyFont="1" applyBorder="1" applyAlignment="1">
      <alignment horizontal="right" wrapText="1"/>
    </xf>
    <xf numFmtId="0" fontId="6" fillId="0" borderId="1" xfId="0" applyFont="1" applyBorder="1" applyAlignment="1">
      <alignment horizontal="right" wrapText="1"/>
    </xf>
    <xf numFmtId="3" fontId="6" fillId="0" borderId="1" xfId="0" applyNumberFormat="1" applyFont="1" applyBorder="1" applyAlignment="1">
      <alignment horizontal="right" wrapText="1"/>
    </xf>
    <xf numFmtId="0" fontId="3" fillId="0" borderId="2" xfId="0" applyFont="1" applyBorder="1" applyAlignment="1">
      <alignment wrapText="1"/>
    </xf>
    <xf numFmtId="0" fontId="3" fillId="0" borderId="3" xfId="0" applyFont="1" applyBorder="1" applyAlignment="1">
      <alignment horizontal="right" wrapText="1"/>
    </xf>
    <xf numFmtId="0" fontId="3" fillId="0" borderId="2" xfId="0" applyFont="1" applyBorder="1" applyAlignment="1">
      <alignment horizontal="right" wrapText="1"/>
    </xf>
    <xf numFmtId="0" fontId="6" fillId="0" borderId="4" xfId="0" applyFont="1" applyBorder="1" applyAlignment="1">
      <alignment wrapText="1"/>
    </xf>
    <xf numFmtId="0" fontId="6" fillId="0" borderId="2" xfId="0" applyFont="1" applyBorder="1" applyAlignment="1">
      <alignment wrapText="1"/>
    </xf>
    <xf numFmtId="0" fontId="6" fillId="0" borderId="3" xfId="0" applyFont="1" applyBorder="1" applyAlignment="1">
      <alignment horizontal="right" wrapText="1"/>
    </xf>
    <xf numFmtId="0" fontId="6" fillId="0" borderId="2" xfId="0" applyFont="1" applyBorder="1" applyAlignment="1">
      <alignment horizontal="right" wrapText="1"/>
    </xf>
    <xf numFmtId="0" fontId="4" fillId="0" borderId="4" xfId="0" applyFont="1" applyBorder="1" applyAlignment="1">
      <alignment wrapText="1"/>
    </xf>
    <xf numFmtId="3" fontId="3" fillId="0" borderId="1" xfId="0" applyNumberFormat="1" applyFont="1" applyBorder="1" applyAlignment="1">
      <alignment horizontal="right" wrapText="1"/>
    </xf>
    <xf numFmtId="3" fontId="3" fillId="0" borderId="4" xfId="0" applyNumberFormat="1" applyFont="1" applyBorder="1" applyAlignment="1">
      <alignment horizontal="right" wrapText="1"/>
    </xf>
    <xf numFmtId="16" fontId="6" fillId="0" borderId="4" xfId="0" quotePrefix="1" applyNumberFormat="1" applyFont="1" applyBorder="1" applyAlignment="1">
      <alignment wrapText="1"/>
    </xf>
    <xf numFmtId="17" fontId="6" fillId="0" borderId="4" xfId="0" quotePrefix="1" applyNumberFormat="1" applyFont="1" applyBorder="1" applyAlignment="1">
      <alignment wrapText="1"/>
    </xf>
    <xf numFmtId="0" fontId="3" fillId="0" borderId="5" xfId="0" applyFont="1" applyBorder="1" applyAlignment="1">
      <alignment horizontal="right" wrapText="1"/>
    </xf>
    <xf numFmtId="3" fontId="6" fillId="0" borderId="6" xfId="0" applyNumberFormat="1" applyFont="1" applyBorder="1" applyAlignment="1">
      <alignment horizontal="right" wrapText="1"/>
    </xf>
    <xf numFmtId="0" fontId="6" fillId="0" borderId="6" xfId="0" applyFont="1" applyBorder="1" applyAlignment="1">
      <alignment horizontal="right" wrapText="1"/>
    </xf>
    <xf numFmtId="0" fontId="6" fillId="0" borderId="5" xfId="0" applyFont="1" applyBorder="1" applyAlignment="1">
      <alignment horizontal="right" wrapText="1"/>
    </xf>
    <xf numFmtId="0" fontId="2" fillId="0" borderId="0" xfId="0" applyFont="1" applyAlignment="1">
      <alignment wrapText="1"/>
    </xf>
    <xf numFmtId="0" fontId="3" fillId="0" borderId="7" xfId="0" applyFont="1" applyBorder="1" applyAlignment="1">
      <alignment horizontal="right" wrapText="1"/>
    </xf>
    <xf numFmtId="3" fontId="6" fillId="0" borderId="7" xfId="0" applyNumberFormat="1" applyFont="1" applyBorder="1" applyAlignment="1">
      <alignment horizontal="right" wrapText="1"/>
    </xf>
    <xf numFmtId="0" fontId="6" fillId="0" borderId="7" xfId="0" applyFont="1" applyBorder="1" applyAlignment="1">
      <alignment horizontal="right" wrapText="1"/>
    </xf>
    <xf numFmtId="0" fontId="7" fillId="0" borderId="0" xfId="0" applyFont="1"/>
    <xf numFmtId="0" fontId="8" fillId="0" borderId="0" xfId="0" applyFont="1"/>
    <xf numFmtId="0" fontId="5" fillId="0" borderId="0" xfId="0" applyFont="1" applyAlignment="1">
      <alignment vertical="center" wrapText="1"/>
    </xf>
    <xf numFmtId="3" fontId="6" fillId="0" borderId="0" xfId="0" applyNumberFormat="1" applyFont="1" applyAlignment="1">
      <alignment horizontal="right" wrapText="1"/>
    </xf>
    <xf numFmtId="0" fontId="6" fillId="0" borderId="0" xfId="0" applyFont="1" applyAlignment="1">
      <alignment horizontal="right" wrapText="1"/>
    </xf>
    <xf numFmtId="3" fontId="6" fillId="0" borderId="13" xfId="0" applyNumberFormat="1" applyFont="1" applyBorder="1" applyAlignment="1">
      <alignment horizontal="right" wrapText="1"/>
    </xf>
    <xf numFmtId="3" fontId="6" fillId="0" borderId="14" xfId="0" applyNumberFormat="1" applyFont="1" applyBorder="1" applyAlignment="1">
      <alignment horizontal="right" wrapText="1"/>
    </xf>
    <xf numFmtId="3" fontId="6" fillId="0" borderId="0" xfId="0" applyNumberFormat="1" applyFont="1" applyAlignment="1">
      <alignment wrapText="1"/>
    </xf>
    <xf numFmtId="0" fontId="9" fillId="0" borderId="0" xfId="0" applyFont="1"/>
    <xf numFmtId="3" fontId="7" fillId="0" borderId="0" xfId="0" applyNumberFormat="1" applyFont="1"/>
    <xf numFmtId="0" fontId="2" fillId="0" borderId="8" xfId="0" applyFont="1" applyBorder="1" applyAlignment="1">
      <alignment wrapText="1"/>
    </xf>
    <xf numFmtId="3" fontId="6" fillId="0" borderId="15" xfId="0" applyNumberFormat="1" applyFont="1" applyBorder="1" applyAlignment="1">
      <alignment horizontal="right" wrapText="1"/>
    </xf>
    <xf numFmtId="3" fontId="6" fillId="0" borderId="16" xfId="0" applyNumberFormat="1" applyFont="1" applyBorder="1" applyAlignment="1">
      <alignment horizontal="right" wrapText="1"/>
    </xf>
    <xf numFmtId="3" fontId="6" fillId="0" borderId="17" xfId="0" applyNumberFormat="1" applyFont="1" applyBorder="1" applyAlignment="1">
      <alignment horizontal="right" wrapText="1"/>
    </xf>
    <xf numFmtId="3" fontId="6" fillId="0" borderId="18" xfId="0" applyNumberFormat="1" applyFont="1" applyBorder="1" applyAlignment="1">
      <alignment horizontal="right" wrapText="1"/>
    </xf>
    <xf numFmtId="0" fontId="4" fillId="0" borderId="9" xfId="0" applyFont="1" applyBorder="1" applyAlignment="1">
      <alignment horizontal="right" wrapText="1"/>
    </xf>
    <xf numFmtId="0" fontId="3" fillId="0" borderId="6" xfId="0" applyFont="1" applyBorder="1" applyAlignment="1">
      <alignment wrapText="1"/>
    </xf>
    <xf numFmtId="0" fontId="2" fillId="0" borderId="6" xfId="0" applyFont="1" applyBorder="1" applyAlignment="1">
      <alignment wrapText="1"/>
    </xf>
    <xf numFmtId="0" fontId="4" fillId="0" borderId="5" xfId="0" applyFont="1" applyBorder="1" applyAlignment="1">
      <alignment wrapText="1"/>
    </xf>
    <xf numFmtId="0" fontId="6" fillId="0" borderId="19" xfId="0" applyFont="1" applyBorder="1" applyAlignment="1">
      <alignment horizontal="right" wrapText="1"/>
    </xf>
    <xf numFmtId="3" fontId="6" fillId="0" borderId="19" xfId="0" applyNumberFormat="1" applyFont="1" applyBorder="1" applyAlignment="1">
      <alignment horizontal="right" wrapText="1"/>
    </xf>
    <xf numFmtId="0" fontId="6" fillId="0" borderId="20" xfId="0" applyFont="1" applyBorder="1" applyAlignment="1">
      <alignment horizontal="right" wrapText="1"/>
    </xf>
    <xf numFmtId="0" fontId="6" fillId="0" borderId="21" xfId="0" applyFont="1" applyBorder="1" applyAlignment="1">
      <alignment horizontal="right" wrapText="1"/>
    </xf>
    <xf numFmtId="3" fontId="6" fillId="0" borderId="22" xfId="0" applyNumberFormat="1" applyFont="1" applyBorder="1" applyAlignment="1">
      <alignment horizontal="right" wrapText="1"/>
    </xf>
    <xf numFmtId="3" fontId="6" fillId="0" borderId="23" xfId="0" applyNumberFormat="1" applyFont="1" applyBorder="1" applyAlignment="1">
      <alignment horizontal="right" wrapText="1"/>
    </xf>
    <xf numFmtId="0" fontId="4" fillId="0" borderId="24" xfId="0" applyFont="1" applyBorder="1" applyAlignment="1">
      <alignment horizontal="right" wrapText="1"/>
    </xf>
    <xf numFmtId="0" fontId="4" fillId="0" borderId="25" xfId="0" applyFont="1" applyBorder="1" applyAlignment="1">
      <alignment horizontal="right" wrapText="1"/>
    </xf>
    <xf numFmtId="0" fontId="4" fillId="0" borderId="26" xfId="0" applyFont="1" applyBorder="1" applyAlignment="1">
      <alignment horizontal="right" wrapText="1"/>
    </xf>
    <xf numFmtId="0" fontId="4" fillId="0" borderId="27" xfId="0" applyFont="1" applyBorder="1" applyAlignment="1">
      <alignment horizontal="right" wrapText="1"/>
    </xf>
    <xf numFmtId="3" fontId="3" fillId="0" borderId="20" xfId="0" applyNumberFormat="1" applyFont="1" applyBorder="1" applyAlignment="1">
      <alignment horizontal="right" wrapText="1"/>
    </xf>
    <xf numFmtId="164" fontId="7" fillId="0" borderId="7" xfId="0" applyNumberFormat="1" applyFont="1" applyBorder="1"/>
    <xf numFmtId="164" fontId="0" fillId="0" borderId="0" xfId="0" applyNumberFormat="1"/>
    <xf numFmtId="165" fontId="7" fillId="0" borderId="10" xfId="0" applyNumberFormat="1" applyFont="1" applyBorder="1"/>
    <xf numFmtId="165" fontId="7" fillId="0" borderId="28" xfId="0" applyNumberFormat="1" applyFont="1" applyBorder="1"/>
    <xf numFmtId="165" fontId="7" fillId="0" borderId="11" xfId="0" applyNumberFormat="1" applyFont="1" applyBorder="1"/>
    <xf numFmtId="165" fontId="7" fillId="0" borderId="29" xfId="0" applyNumberFormat="1" applyFont="1" applyBorder="1"/>
    <xf numFmtId="165" fontId="7" fillId="0" borderId="12" xfId="0" applyNumberFormat="1" applyFont="1" applyBorder="1"/>
    <xf numFmtId="165" fontId="7" fillId="0" borderId="30" xfId="0" applyNumberFormat="1" applyFont="1" applyBorder="1"/>
    <xf numFmtId="165" fontId="0" fillId="0" borderId="0" xfId="0" applyNumberFormat="1"/>
    <xf numFmtId="3" fontId="6" fillId="0" borderId="34" xfId="0" applyNumberFormat="1" applyFont="1" applyBorder="1" applyAlignment="1">
      <alignment horizontal="right" wrapText="1"/>
    </xf>
    <xf numFmtId="0" fontId="6" fillId="0" borderId="34" xfId="0" applyFont="1" applyBorder="1" applyAlignment="1">
      <alignment horizontal="right" wrapText="1"/>
    </xf>
    <xf numFmtId="0" fontId="3" fillId="0" borderId="36" xfId="0" applyFont="1" applyBorder="1" applyAlignment="1">
      <alignment wrapText="1"/>
    </xf>
    <xf numFmtId="0" fontId="3" fillId="0" borderId="37" xfId="0" applyFont="1" applyBorder="1" applyAlignment="1">
      <alignment horizontal="right" wrapText="1"/>
    </xf>
    <xf numFmtId="0" fontId="3" fillId="0" borderId="33" xfId="0" applyFont="1" applyBorder="1" applyAlignment="1">
      <alignment horizontal="right" wrapText="1"/>
    </xf>
    <xf numFmtId="0" fontId="6" fillId="0" borderId="38" xfId="0" applyFont="1" applyBorder="1" applyAlignment="1">
      <alignment wrapText="1"/>
    </xf>
    <xf numFmtId="0" fontId="3" fillId="0" borderId="39" xfId="0" applyFont="1" applyBorder="1" applyAlignment="1">
      <alignment vertical="center" wrapText="1"/>
    </xf>
    <xf numFmtId="3" fontId="3" fillId="0" borderId="31" xfId="0" applyNumberFormat="1" applyFont="1" applyBorder="1" applyAlignment="1">
      <alignment horizontal="right" wrapText="1"/>
    </xf>
    <xf numFmtId="3" fontId="3" fillId="0" borderId="35" xfId="0" applyNumberFormat="1" applyFont="1" applyBorder="1" applyAlignment="1">
      <alignment horizontal="right" wrapText="1"/>
    </xf>
    <xf numFmtId="164" fontId="7" fillId="0" borderId="32" xfId="0" applyNumberFormat="1" applyFont="1" applyBorder="1"/>
    <xf numFmtId="165" fontId="7" fillId="0" borderId="40" xfId="0" applyNumberFormat="1" applyFont="1" applyBorder="1"/>
    <xf numFmtId="3" fontId="7" fillId="0" borderId="32" xfId="0" applyNumberFormat="1" applyFont="1" applyBorder="1"/>
    <xf numFmtId="0" fontId="10" fillId="0" borderId="0" xfId="0" applyFont="1"/>
  </cellXfs>
  <cellStyles count="1">
    <cellStyle name="Normal" xfId="0" builtinId="0"/>
  </cellStyles>
  <dxfs count="4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165" formatCode="0.0"/>
    </dxf>
    <dxf>
      <numFmt numFmtId="165" formatCode="0.0"/>
    </dxf>
    <dxf>
      <numFmt numFmtId="165" formatCode="0.0"/>
    </dxf>
    <dxf>
      <numFmt numFmtId="165" formatCode="0.0"/>
    </dxf>
    <dxf>
      <numFmt numFmtId="165" formatCode="0.0"/>
    </dxf>
    <dxf>
      <numFmt numFmtId="165" formatCode="0.0"/>
    </dxf>
    <dxf>
      <numFmt numFmtId="165" formatCode="0.0"/>
    </dxf>
    <dxf>
      <numFmt numFmtId="165" formatCode="0.0"/>
    </dxf>
    <dxf>
      <numFmt numFmtId="165" formatCode="0.0"/>
    </dxf>
    <dxf>
      <numFmt numFmtId="165" formatCode="0.0"/>
    </dxf>
    <dxf>
      <numFmt numFmtId="165" formatCode="0.0"/>
    </dxf>
    <dxf>
      <numFmt numFmtId="165" formatCode="0.0"/>
    </dxf>
    <dxf>
      <numFmt numFmtId="165" formatCode="0.0"/>
    </dxf>
    <dxf>
      <numFmt numFmtId="165" formatCode="0.0"/>
    </dxf>
    <dxf>
      <numFmt numFmtId="165" formatCode="0.0"/>
    </dxf>
    <dxf>
      <numFmt numFmtId="165" formatCode="0.0"/>
    </dxf>
    <dxf>
      <numFmt numFmtId="165" formatCode="0.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5" formatCode="0.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#,##0.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" formatCode="#,##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5" formatCode="0.0"/>
      <border diagonalUp="0" diagonalDown="0">
        <left style="medium">
          <color indexed="64"/>
        </left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5" formatCode="0.0"/>
      <border diagonalUp="0" diagonalDown="0">
        <left style="medium">
          <color indexed="64"/>
        </left>
        <right/>
        <top/>
        <bottom style="medium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5" formatCode="0.0"/>
      <border diagonalUp="0" diagonalDown="0">
        <left style="medium">
          <color indexed="64"/>
        </left>
        <right/>
        <top/>
        <bottom style="medium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5" formatCode="0.0"/>
      <border diagonalUp="0" diagonalDown="0">
        <left style="medium">
          <color indexed="64"/>
        </left>
        <right/>
        <top/>
        <bottom style="medium">
          <color indexed="64"/>
        </bottom>
        <vertical/>
        <horizontal/>
      </border>
    </dxf>
    <dxf>
      <border outline="0">
        <top style="medium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5" formatCode="0.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1.xml"/><Relationship Id="rId5" Type="http://schemas.openxmlformats.org/officeDocument/2006/relationships/theme" Target="theme/theme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tx1">
                    <a:alpha val="7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Comparison of Building Types under construction</a:t>
            </a:r>
          </a:p>
          <a:p>
            <a:pPr>
              <a:defRPr/>
            </a:pPr>
            <a:r>
              <a:rPr lang="en-GB"/>
              <a:t>(1998 - 2023)</a:t>
            </a:r>
          </a:p>
        </c:rich>
      </c:tx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tx1">
                  <a:alpha val="70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7.8363481694827097E-2"/>
          <c:y val="0.1435061469473613"/>
          <c:w val="0.75677731418808181"/>
          <c:h val="0.71987889428151508"/>
        </c:manualLayout>
      </c:layout>
      <c:lineChart>
        <c:grouping val="standard"/>
        <c:varyColors val="0"/>
        <c:ser>
          <c:idx val="0"/>
          <c:order val="0"/>
          <c:tx>
            <c:strRef>
              <c:f>Sheet1!$B$4</c:f>
              <c:strCache>
                <c:ptCount val="1"/>
                <c:pt idx="0">
                  <c:v>Total public new housing</c:v>
                </c:pt>
              </c:strCache>
            </c:strRef>
          </c:tx>
          <c:spPr>
            <a:ln w="317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1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alpha val="7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Sheet1!$A$5:$A$30</c:f>
              <c:numCache>
                <c:formatCode>General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Sheet1!$B$5:$B$30</c:f>
              <c:numCache>
                <c:formatCode>General</c:formatCode>
                <c:ptCount val="26"/>
                <c:pt idx="0">
                  <c:v>881</c:v>
                </c:pt>
                <c:pt idx="1">
                  <c:v>824</c:v>
                </c:pt>
                <c:pt idx="2" formatCode="#,##0">
                  <c:v>1075</c:v>
                </c:pt>
                <c:pt idx="3" formatCode="#,##0">
                  <c:v>1174</c:v>
                </c:pt>
                <c:pt idx="4" formatCode="#,##0">
                  <c:v>1411</c:v>
                </c:pt>
                <c:pt idx="5" formatCode="#,##0">
                  <c:v>1706</c:v>
                </c:pt>
                <c:pt idx="6" formatCode="#,##0">
                  <c:v>2210</c:v>
                </c:pt>
                <c:pt idx="7" formatCode="#,##0">
                  <c:v>2251</c:v>
                </c:pt>
                <c:pt idx="8" formatCode="#,##0">
                  <c:v>2853</c:v>
                </c:pt>
                <c:pt idx="9" formatCode="#,##0">
                  <c:v>3480</c:v>
                </c:pt>
                <c:pt idx="10" formatCode="#,##0">
                  <c:v>3299</c:v>
                </c:pt>
                <c:pt idx="11" formatCode="#,##0">
                  <c:v>3327</c:v>
                </c:pt>
                <c:pt idx="12" formatCode="#,##0">
                  <c:v>4893</c:v>
                </c:pt>
                <c:pt idx="13" formatCode="#,##0">
                  <c:v>4938</c:v>
                </c:pt>
                <c:pt idx="14" formatCode="#,##0">
                  <c:v>4049</c:v>
                </c:pt>
                <c:pt idx="15" formatCode="#,##0">
                  <c:v>4323</c:v>
                </c:pt>
                <c:pt idx="16" formatCode="#,##0">
                  <c:v>5809</c:v>
                </c:pt>
                <c:pt idx="17" formatCode="#,##0">
                  <c:v>4908</c:v>
                </c:pt>
                <c:pt idx="18" formatCode="#,##0">
                  <c:v>4806</c:v>
                </c:pt>
                <c:pt idx="19" formatCode="#,##0">
                  <c:v>5826</c:v>
                </c:pt>
                <c:pt idx="20" formatCode="#,##0">
                  <c:v>5886</c:v>
                </c:pt>
                <c:pt idx="21" formatCode="#,##0">
                  <c:v>7038</c:v>
                </c:pt>
                <c:pt idx="22" formatCode="#,##0">
                  <c:v>4781</c:v>
                </c:pt>
                <c:pt idx="23" formatCode="#,##0">
                  <c:v>5027</c:v>
                </c:pt>
                <c:pt idx="24" formatCode="#,##0">
                  <c:v>6148</c:v>
                </c:pt>
                <c:pt idx="25" formatCode="#,##0">
                  <c:v>6850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F0D-4239-AC14-CEE69DF8840F}"/>
            </c:ext>
          </c:extLst>
        </c:ser>
        <c:ser>
          <c:idx val="1"/>
          <c:order val="1"/>
          <c:tx>
            <c:strRef>
              <c:f>Sheet1!$C$4</c:f>
              <c:strCache>
                <c:ptCount val="1"/>
                <c:pt idx="0">
                  <c:v>Total public infrastructure</c:v>
                </c:pt>
              </c:strCache>
            </c:strRef>
          </c:tx>
          <c:spPr>
            <a:ln w="317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2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alpha val="7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Sheet1!$A$5:$A$30</c:f>
              <c:numCache>
                <c:formatCode>General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Sheet1!$C$5:$C$30</c:f>
              <c:numCache>
                <c:formatCode>#,##0</c:formatCode>
                <c:ptCount val="26"/>
                <c:pt idx="0">
                  <c:v>2779</c:v>
                </c:pt>
                <c:pt idx="1">
                  <c:v>2803</c:v>
                </c:pt>
                <c:pt idx="2">
                  <c:v>2636</c:v>
                </c:pt>
                <c:pt idx="3">
                  <c:v>3031</c:v>
                </c:pt>
                <c:pt idx="4">
                  <c:v>3999</c:v>
                </c:pt>
                <c:pt idx="5">
                  <c:v>3939</c:v>
                </c:pt>
                <c:pt idx="6">
                  <c:v>3143</c:v>
                </c:pt>
                <c:pt idx="7">
                  <c:v>3081</c:v>
                </c:pt>
                <c:pt idx="8">
                  <c:v>2873</c:v>
                </c:pt>
                <c:pt idx="9">
                  <c:v>3061</c:v>
                </c:pt>
                <c:pt idx="10">
                  <c:v>3393</c:v>
                </c:pt>
                <c:pt idx="11">
                  <c:v>4291</c:v>
                </c:pt>
                <c:pt idx="12">
                  <c:v>5005</c:v>
                </c:pt>
                <c:pt idx="13">
                  <c:v>4907</c:v>
                </c:pt>
                <c:pt idx="14">
                  <c:v>4108</c:v>
                </c:pt>
                <c:pt idx="15">
                  <c:v>5566</c:v>
                </c:pt>
                <c:pt idx="16">
                  <c:v>5415</c:v>
                </c:pt>
                <c:pt idx="17">
                  <c:v>6792</c:v>
                </c:pt>
                <c:pt idx="18">
                  <c:v>7248</c:v>
                </c:pt>
                <c:pt idx="19">
                  <c:v>7776</c:v>
                </c:pt>
                <c:pt idx="20">
                  <c:v>10386</c:v>
                </c:pt>
                <c:pt idx="21">
                  <c:v>11325</c:v>
                </c:pt>
                <c:pt idx="22">
                  <c:v>11665</c:v>
                </c:pt>
                <c:pt idx="23">
                  <c:v>15873</c:v>
                </c:pt>
                <c:pt idx="24">
                  <c:v>18975</c:v>
                </c:pt>
                <c:pt idx="25">
                  <c:v>20053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F0D-4239-AC14-CEE69DF8840F}"/>
            </c:ext>
          </c:extLst>
        </c:ser>
        <c:ser>
          <c:idx val="12"/>
          <c:order val="12"/>
          <c:tx>
            <c:strRef>
              <c:f>Sheet1!$N$4</c:f>
              <c:strCache>
                <c:ptCount val="1"/>
                <c:pt idx="0">
                  <c:v>Total other new work</c:v>
                </c:pt>
              </c:strCache>
            </c:strRef>
          </c:tx>
          <c:spPr>
            <a:ln w="31750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alpha val="7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Sheet1!$A$5:$A$30</c:f>
              <c:numCache>
                <c:formatCode>General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Sheet1!$N$5:$N$30</c:f>
              <c:numCache>
                <c:formatCode>#,##0</c:formatCode>
                <c:ptCount val="26"/>
                <c:pt idx="0">
                  <c:v>3343</c:v>
                </c:pt>
                <c:pt idx="1">
                  <c:v>3907</c:v>
                </c:pt>
                <c:pt idx="2">
                  <c:v>3863</c:v>
                </c:pt>
                <c:pt idx="3">
                  <c:v>4253</c:v>
                </c:pt>
                <c:pt idx="4">
                  <c:v>5517</c:v>
                </c:pt>
                <c:pt idx="5">
                  <c:v>7280</c:v>
                </c:pt>
                <c:pt idx="6">
                  <c:v>8638</c:v>
                </c:pt>
                <c:pt idx="7">
                  <c:v>8362</c:v>
                </c:pt>
                <c:pt idx="8">
                  <c:v>8047</c:v>
                </c:pt>
                <c:pt idx="9">
                  <c:v>8347</c:v>
                </c:pt>
                <c:pt idx="10">
                  <c:v>9988</c:v>
                </c:pt>
                <c:pt idx="11">
                  <c:v>11857</c:v>
                </c:pt>
                <c:pt idx="12">
                  <c:v>14372</c:v>
                </c:pt>
                <c:pt idx="13">
                  <c:v>13291</c:v>
                </c:pt>
                <c:pt idx="14">
                  <c:v>10826</c:v>
                </c:pt>
                <c:pt idx="15">
                  <c:v>10265</c:v>
                </c:pt>
                <c:pt idx="16">
                  <c:v>10564</c:v>
                </c:pt>
                <c:pt idx="17">
                  <c:v>10755</c:v>
                </c:pt>
                <c:pt idx="18">
                  <c:v>11508</c:v>
                </c:pt>
                <c:pt idx="19">
                  <c:v>11521</c:v>
                </c:pt>
                <c:pt idx="20">
                  <c:v>10572</c:v>
                </c:pt>
                <c:pt idx="21">
                  <c:v>10728</c:v>
                </c:pt>
                <c:pt idx="22">
                  <c:v>9952</c:v>
                </c:pt>
                <c:pt idx="23">
                  <c:v>10111</c:v>
                </c:pt>
                <c:pt idx="24">
                  <c:v>9911</c:v>
                </c:pt>
                <c:pt idx="25">
                  <c:v>11708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4D-7F0D-4239-AC14-CEE69DF8840F}"/>
            </c:ext>
          </c:extLst>
        </c:ser>
        <c:ser>
          <c:idx val="13"/>
          <c:order val="13"/>
          <c:tx>
            <c:strRef>
              <c:f>Sheet1!$O$4</c:f>
              <c:strCache>
                <c:ptCount val="1"/>
                <c:pt idx="0">
                  <c:v>All Public Sector</c:v>
                </c:pt>
              </c:strCache>
            </c:strRef>
          </c:tx>
          <c:spPr>
            <a:ln w="31750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alpha val="7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Sheet1!$A$5:$A$30</c:f>
              <c:numCache>
                <c:formatCode>General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Sheet1!$O$5:$O$30</c:f>
              <c:numCache>
                <c:formatCode>#,##0</c:formatCode>
                <c:ptCount val="26"/>
                <c:pt idx="0">
                  <c:v>7003</c:v>
                </c:pt>
                <c:pt idx="1">
                  <c:v>7534</c:v>
                </c:pt>
                <c:pt idx="2">
                  <c:v>7574</c:v>
                </c:pt>
                <c:pt idx="3">
                  <c:v>8458</c:v>
                </c:pt>
                <c:pt idx="4">
                  <c:v>10927</c:v>
                </c:pt>
                <c:pt idx="5">
                  <c:v>12925</c:v>
                </c:pt>
                <c:pt idx="6">
                  <c:v>13991</c:v>
                </c:pt>
                <c:pt idx="7">
                  <c:v>13694</c:v>
                </c:pt>
                <c:pt idx="8">
                  <c:v>13773</c:v>
                </c:pt>
                <c:pt idx="9">
                  <c:v>14888</c:v>
                </c:pt>
                <c:pt idx="10">
                  <c:v>16680</c:v>
                </c:pt>
                <c:pt idx="11">
                  <c:v>19475</c:v>
                </c:pt>
                <c:pt idx="12">
                  <c:v>24270</c:v>
                </c:pt>
                <c:pt idx="13">
                  <c:v>23136</c:v>
                </c:pt>
                <c:pt idx="14">
                  <c:v>18984</c:v>
                </c:pt>
                <c:pt idx="15">
                  <c:v>20154</c:v>
                </c:pt>
                <c:pt idx="16">
                  <c:v>21788</c:v>
                </c:pt>
                <c:pt idx="17">
                  <c:v>22455</c:v>
                </c:pt>
                <c:pt idx="18">
                  <c:v>23562</c:v>
                </c:pt>
                <c:pt idx="19">
                  <c:v>25123</c:v>
                </c:pt>
                <c:pt idx="20">
                  <c:v>26844</c:v>
                </c:pt>
                <c:pt idx="21">
                  <c:v>29092</c:v>
                </c:pt>
                <c:pt idx="22">
                  <c:v>26397</c:v>
                </c:pt>
                <c:pt idx="23">
                  <c:v>31010</c:v>
                </c:pt>
                <c:pt idx="24">
                  <c:v>35033</c:v>
                </c:pt>
                <c:pt idx="25">
                  <c:v>38611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4E-7F0D-4239-AC14-CEE69DF8840F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51176176"/>
        <c:axId val="1040659072"/>
        <c:extLst>
          <c:ext xmlns:c15="http://schemas.microsoft.com/office/drawing/2012/chart" uri="{02D57815-91ED-43cb-92C2-25804820EDAC}">
            <c15:filteredLineSeries>
              <c15:ser>
                <c:idx val="2"/>
                <c:order val="2"/>
                <c:tx>
                  <c:strRef>
                    <c:extLst>
                      <c:ext uri="{02D57815-91ED-43cb-92C2-25804820EDAC}">
                        <c15:formulaRef>
                          <c15:sqref>Sheet1!$D$4</c15:sqref>
                        </c15:formulaRef>
                      </c:ext>
                    </c:extLst>
                    <c:strCache>
                      <c:ptCount val="1"/>
                      <c:pt idx="0">
                        <c:v>Public other new work: factories</c:v>
                      </c:pt>
                    </c:strCache>
                  </c:strRef>
                </c:tx>
                <c:spPr>
                  <a:ln w="31750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none"/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tx1">
                              <a:alpha val="70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n-US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>
                      <c:ext uri="{02D57815-91ED-43cb-92C2-25804820EDAC}">
                        <c15:formulaRef>
                          <c15:sqref>Sheet1!$A$5:$A$30</c15:sqref>
                        </c15:formulaRef>
                      </c:ext>
                    </c:extLst>
                    <c:numCache>
                      <c:formatCode>General</c:formatCode>
                      <c:ptCount val="26"/>
                      <c:pt idx="0">
                        <c:v>1998</c:v>
                      </c:pt>
                      <c:pt idx="1">
                        <c:v>1999</c:v>
                      </c:pt>
                      <c:pt idx="2">
                        <c:v>2000</c:v>
                      </c:pt>
                      <c:pt idx="3">
                        <c:v>2001</c:v>
                      </c:pt>
                      <c:pt idx="4">
                        <c:v>2002</c:v>
                      </c:pt>
                      <c:pt idx="5">
                        <c:v>2003</c:v>
                      </c:pt>
                      <c:pt idx="6">
                        <c:v>2004</c:v>
                      </c:pt>
                      <c:pt idx="7">
                        <c:v>2005</c:v>
                      </c:pt>
                      <c:pt idx="8">
                        <c:v>2006</c:v>
                      </c:pt>
                      <c:pt idx="9">
                        <c:v>2007</c:v>
                      </c:pt>
                      <c:pt idx="10">
                        <c:v>2008</c:v>
                      </c:pt>
                      <c:pt idx="11">
                        <c:v>2009</c:v>
                      </c:pt>
                      <c:pt idx="12">
                        <c:v>2010</c:v>
                      </c:pt>
                      <c:pt idx="13">
                        <c:v>2011</c:v>
                      </c:pt>
                      <c:pt idx="14">
                        <c:v>2012</c:v>
                      </c:pt>
                      <c:pt idx="15">
                        <c:v>2013</c:v>
                      </c:pt>
                      <c:pt idx="16">
                        <c:v>2014</c:v>
                      </c:pt>
                      <c:pt idx="17">
                        <c:v>2015</c:v>
                      </c:pt>
                      <c:pt idx="18">
                        <c:v>2016</c:v>
                      </c:pt>
                      <c:pt idx="19">
                        <c:v>2017</c:v>
                      </c:pt>
                      <c:pt idx="20">
                        <c:v>2018</c:v>
                      </c:pt>
                      <c:pt idx="21">
                        <c:v>2019</c:v>
                      </c:pt>
                      <c:pt idx="22">
                        <c:v>2020</c:v>
                      </c:pt>
                      <c:pt idx="23">
                        <c:v>2021</c:v>
                      </c:pt>
                      <c:pt idx="24">
                        <c:v>2022</c:v>
                      </c:pt>
                      <c:pt idx="25">
                        <c:v>2023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Sheet1!$D$5:$D$30</c15:sqref>
                        </c15:formulaRef>
                      </c:ext>
                    </c:extLst>
                    <c:numCache>
                      <c:formatCode>General</c:formatCode>
                      <c:ptCount val="26"/>
                      <c:pt idx="0">
                        <c:v>77</c:v>
                      </c:pt>
                      <c:pt idx="1">
                        <c:v>96</c:v>
                      </c:pt>
                      <c:pt idx="2">
                        <c:v>91</c:v>
                      </c:pt>
                      <c:pt idx="3">
                        <c:v>49</c:v>
                      </c:pt>
                      <c:pt idx="4">
                        <c:v>53</c:v>
                      </c:pt>
                      <c:pt idx="5">
                        <c:v>130</c:v>
                      </c:pt>
                      <c:pt idx="6">
                        <c:v>118</c:v>
                      </c:pt>
                      <c:pt idx="7">
                        <c:v>77</c:v>
                      </c:pt>
                      <c:pt idx="8">
                        <c:v>67</c:v>
                      </c:pt>
                      <c:pt idx="9">
                        <c:v>77</c:v>
                      </c:pt>
                      <c:pt idx="10">
                        <c:v>55</c:v>
                      </c:pt>
                      <c:pt idx="11">
                        <c:v>49</c:v>
                      </c:pt>
                      <c:pt idx="12">
                        <c:v>85</c:v>
                      </c:pt>
                      <c:pt idx="13">
                        <c:v>59</c:v>
                      </c:pt>
                      <c:pt idx="14">
                        <c:v>120</c:v>
                      </c:pt>
                      <c:pt idx="15">
                        <c:v>85</c:v>
                      </c:pt>
                      <c:pt idx="16">
                        <c:v>125</c:v>
                      </c:pt>
                      <c:pt idx="17">
                        <c:v>91</c:v>
                      </c:pt>
                      <c:pt idx="18">
                        <c:v>115</c:v>
                      </c:pt>
                      <c:pt idx="19">
                        <c:v>134</c:v>
                      </c:pt>
                      <c:pt idx="20">
                        <c:v>136</c:v>
                      </c:pt>
                      <c:pt idx="21">
                        <c:v>62</c:v>
                      </c:pt>
                      <c:pt idx="22">
                        <c:v>65</c:v>
                      </c:pt>
                      <c:pt idx="23">
                        <c:v>147</c:v>
                      </c:pt>
                      <c:pt idx="24">
                        <c:v>278</c:v>
                      </c:pt>
                      <c:pt idx="25">
                        <c:v>237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43-7F0D-4239-AC14-CEE69DF8840F}"/>
                  </c:ext>
                </c:extLst>
              </c15:ser>
            </c15:filteredLineSeries>
            <c15:filteredLine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Sheet1!$E$4</c15:sqref>
                        </c15:formulaRef>
                      </c:ext>
                    </c:extLst>
                    <c:strCache>
                      <c:ptCount val="1"/>
                      <c:pt idx="0">
                        <c:v>Public other new work: warehouses</c:v>
                      </c:pt>
                    </c:strCache>
                  </c:strRef>
                </c:tx>
                <c:spPr>
                  <a:ln w="31750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none"/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tx1">
                              <a:alpha val="70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n-US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Sheet1!$A$5:$A$30</c15:sqref>
                        </c15:formulaRef>
                      </c:ext>
                    </c:extLst>
                    <c:numCache>
                      <c:formatCode>General</c:formatCode>
                      <c:ptCount val="26"/>
                      <c:pt idx="0">
                        <c:v>1998</c:v>
                      </c:pt>
                      <c:pt idx="1">
                        <c:v>1999</c:v>
                      </c:pt>
                      <c:pt idx="2">
                        <c:v>2000</c:v>
                      </c:pt>
                      <c:pt idx="3">
                        <c:v>2001</c:v>
                      </c:pt>
                      <c:pt idx="4">
                        <c:v>2002</c:v>
                      </c:pt>
                      <c:pt idx="5">
                        <c:v>2003</c:v>
                      </c:pt>
                      <c:pt idx="6">
                        <c:v>2004</c:v>
                      </c:pt>
                      <c:pt idx="7">
                        <c:v>2005</c:v>
                      </c:pt>
                      <c:pt idx="8">
                        <c:v>2006</c:v>
                      </c:pt>
                      <c:pt idx="9">
                        <c:v>2007</c:v>
                      </c:pt>
                      <c:pt idx="10">
                        <c:v>2008</c:v>
                      </c:pt>
                      <c:pt idx="11">
                        <c:v>2009</c:v>
                      </c:pt>
                      <c:pt idx="12">
                        <c:v>2010</c:v>
                      </c:pt>
                      <c:pt idx="13">
                        <c:v>2011</c:v>
                      </c:pt>
                      <c:pt idx="14">
                        <c:v>2012</c:v>
                      </c:pt>
                      <c:pt idx="15">
                        <c:v>2013</c:v>
                      </c:pt>
                      <c:pt idx="16">
                        <c:v>2014</c:v>
                      </c:pt>
                      <c:pt idx="17">
                        <c:v>2015</c:v>
                      </c:pt>
                      <c:pt idx="18">
                        <c:v>2016</c:v>
                      </c:pt>
                      <c:pt idx="19">
                        <c:v>2017</c:v>
                      </c:pt>
                      <c:pt idx="20">
                        <c:v>2018</c:v>
                      </c:pt>
                      <c:pt idx="21">
                        <c:v>2019</c:v>
                      </c:pt>
                      <c:pt idx="22">
                        <c:v>2020</c:v>
                      </c:pt>
                      <c:pt idx="23">
                        <c:v>2021</c:v>
                      </c:pt>
                      <c:pt idx="24">
                        <c:v>2022</c:v>
                      </c:pt>
                      <c:pt idx="25">
                        <c:v>2023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Sheet1!$E$5:$E$30</c15:sqref>
                        </c15:formulaRef>
                      </c:ext>
                    </c:extLst>
                    <c:numCache>
                      <c:formatCode>General</c:formatCode>
                      <c:ptCount val="26"/>
                      <c:pt idx="0">
                        <c:v>29</c:v>
                      </c:pt>
                      <c:pt idx="1">
                        <c:v>36</c:v>
                      </c:pt>
                      <c:pt idx="2">
                        <c:v>21</c:v>
                      </c:pt>
                      <c:pt idx="3">
                        <c:v>14</c:v>
                      </c:pt>
                      <c:pt idx="4">
                        <c:v>9</c:v>
                      </c:pt>
                      <c:pt idx="5">
                        <c:v>23</c:v>
                      </c:pt>
                      <c:pt idx="6">
                        <c:v>35</c:v>
                      </c:pt>
                      <c:pt idx="7">
                        <c:v>32</c:v>
                      </c:pt>
                      <c:pt idx="8">
                        <c:v>29</c:v>
                      </c:pt>
                      <c:pt idx="9">
                        <c:v>26</c:v>
                      </c:pt>
                      <c:pt idx="10">
                        <c:v>25</c:v>
                      </c:pt>
                      <c:pt idx="11">
                        <c:v>29</c:v>
                      </c:pt>
                      <c:pt idx="12">
                        <c:v>43</c:v>
                      </c:pt>
                      <c:pt idx="13">
                        <c:v>20</c:v>
                      </c:pt>
                      <c:pt idx="14">
                        <c:v>18</c:v>
                      </c:pt>
                      <c:pt idx="15">
                        <c:v>33</c:v>
                      </c:pt>
                      <c:pt idx="16">
                        <c:v>42</c:v>
                      </c:pt>
                      <c:pt idx="17">
                        <c:v>7</c:v>
                      </c:pt>
                      <c:pt idx="18">
                        <c:v>12</c:v>
                      </c:pt>
                      <c:pt idx="19">
                        <c:v>22</c:v>
                      </c:pt>
                      <c:pt idx="20">
                        <c:v>19</c:v>
                      </c:pt>
                      <c:pt idx="21">
                        <c:v>41</c:v>
                      </c:pt>
                      <c:pt idx="22">
                        <c:v>51</c:v>
                      </c:pt>
                      <c:pt idx="23">
                        <c:v>53</c:v>
                      </c:pt>
                      <c:pt idx="24">
                        <c:v>72</c:v>
                      </c:pt>
                      <c:pt idx="25">
                        <c:v>59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4-7F0D-4239-AC14-CEE69DF8840F}"/>
                  </c:ext>
                </c:extLst>
              </c15:ser>
            </c15:filteredLineSeries>
            <c15:filteredLine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Sheet1!$F$4</c15:sqref>
                        </c15:formulaRef>
                      </c:ext>
                    </c:extLst>
                    <c:strCache>
                      <c:ptCount val="1"/>
                      <c:pt idx="0">
                        <c:v>Public other new work: oil, steel &amp; coal</c:v>
                      </c:pt>
                    </c:strCache>
                  </c:strRef>
                </c:tx>
                <c:spPr>
                  <a:ln w="31750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none"/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tx1">
                              <a:alpha val="70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n-US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Sheet1!$A$5:$A$30</c15:sqref>
                        </c15:formulaRef>
                      </c:ext>
                    </c:extLst>
                    <c:numCache>
                      <c:formatCode>General</c:formatCode>
                      <c:ptCount val="26"/>
                      <c:pt idx="0">
                        <c:v>1998</c:v>
                      </c:pt>
                      <c:pt idx="1">
                        <c:v>1999</c:v>
                      </c:pt>
                      <c:pt idx="2">
                        <c:v>2000</c:v>
                      </c:pt>
                      <c:pt idx="3">
                        <c:v>2001</c:v>
                      </c:pt>
                      <c:pt idx="4">
                        <c:v>2002</c:v>
                      </c:pt>
                      <c:pt idx="5">
                        <c:v>2003</c:v>
                      </c:pt>
                      <c:pt idx="6">
                        <c:v>2004</c:v>
                      </c:pt>
                      <c:pt idx="7">
                        <c:v>2005</c:v>
                      </c:pt>
                      <c:pt idx="8">
                        <c:v>2006</c:v>
                      </c:pt>
                      <c:pt idx="9">
                        <c:v>2007</c:v>
                      </c:pt>
                      <c:pt idx="10">
                        <c:v>2008</c:v>
                      </c:pt>
                      <c:pt idx="11">
                        <c:v>2009</c:v>
                      </c:pt>
                      <c:pt idx="12">
                        <c:v>2010</c:v>
                      </c:pt>
                      <c:pt idx="13">
                        <c:v>2011</c:v>
                      </c:pt>
                      <c:pt idx="14">
                        <c:v>2012</c:v>
                      </c:pt>
                      <c:pt idx="15">
                        <c:v>2013</c:v>
                      </c:pt>
                      <c:pt idx="16">
                        <c:v>2014</c:v>
                      </c:pt>
                      <c:pt idx="17">
                        <c:v>2015</c:v>
                      </c:pt>
                      <c:pt idx="18">
                        <c:v>2016</c:v>
                      </c:pt>
                      <c:pt idx="19">
                        <c:v>2017</c:v>
                      </c:pt>
                      <c:pt idx="20">
                        <c:v>2018</c:v>
                      </c:pt>
                      <c:pt idx="21">
                        <c:v>2019</c:v>
                      </c:pt>
                      <c:pt idx="22">
                        <c:v>2020</c:v>
                      </c:pt>
                      <c:pt idx="23">
                        <c:v>2021</c:v>
                      </c:pt>
                      <c:pt idx="24">
                        <c:v>2022</c:v>
                      </c:pt>
                      <c:pt idx="25">
                        <c:v>2023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Sheet1!$F$5:$F$30</c15:sqref>
                        </c15:formulaRef>
                      </c:ext>
                    </c:extLst>
                    <c:numCache>
                      <c:formatCode>General</c:formatCode>
                      <c:ptCount val="26"/>
                      <c:pt idx="0">
                        <c:v>4</c:v>
                      </c:pt>
                      <c:pt idx="1">
                        <c:v>4</c:v>
                      </c:pt>
                      <c:pt idx="2">
                        <c:v>4</c:v>
                      </c:pt>
                      <c:pt idx="3">
                        <c:v>4</c:v>
                      </c:pt>
                      <c:pt idx="4">
                        <c:v>4</c:v>
                      </c:pt>
                      <c:pt idx="5">
                        <c:v>3</c:v>
                      </c:pt>
                      <c:pt idx="6">
                        <c:v>4</c:v>
                      </c:pt>
                      <c:pt idx="7">
                        <c:v>3</c:v>
                      </c:pt>
                      <c:pt idx="8">
                        <c:v>2</c:v>
                      </c:pt>
                      <c:pt idx="9">
                        <c:v>1</c:v>
                      </c:pt>
                      <c:pt idx="10">
                        <c:v>11</c:v>
                      </c:pt>
                      <c:pt idx="11">
                        <c:v>15</c:v>
                      </c:pt>
                      <c:pt idx="12">
                        <c:v>10</c:v>
                      </c:pt>
                      <c:pt idx="13">
                        <c:v>8</c:v>
                      </c:pt>
                      <c:pt idx="14">
                        <c:v>25</c:v>
                      </c:pt>
                      <c:pt idx="15">
                        <c:v>42</c:v>
                      </c:pt>
                      <c:pt idx="16">
                        <c:v>27</c:v>
                      </c:pt>
                      <c:pt idx="17">
                        <c:v>11</c:v>
                      </c:pt>
                      <c:pt idx="18">
                        <c:v>3</c:v>
                      </c:pt>
                      <c:pt idx="19">
                        <c:v>0</c:v>
                      </c:pt>
                      <c:pt idx="20">
                        <c:v>5</c:v>
                      </c:pt>
                      <c:pt idx="21">
                        <c:v>44</c:v>
                      </c:pt>
                      <c:pt idx="22">
                        <c:v>10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5-7F0D-4239-AC14-CEE69DF8840F}"/>
                  </c:ext>
                </c:extLst>
              </c15:ser>
            </c15:filteredLineSeries>
            <c15:filteredLine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Sheet1!$G$4</c15:sqref>
                        </c15:formulaRef>
                      </c:ext>
                    </c:extLst>
                    <c:strCache>
                      <c:ptCount val="1"/>
                      <c:pt idx="0">
                        <c:v>Public other new work: schools &amp; colleges</c:v>
                      </c:pt>
                    </c:strCache>
                  </c:strRef>
                </c:tx>
                <c:spPr>
                  <a:ln w="31750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none"/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tx1">
                              <a:alpha val="70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n-US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Sheet1!$A$5:$A$30</c15:sqref>
                        </c15:formulaRef>
                      </c:ext>
                    </c:extLst>
                    <c:numCache>
                      <c:formatCode>General</c:formatCode>
                      <c:ptCount val="26"/>
                      <c:pt idx="0">
                        <c:v>1998</c:v>
                      </c:pt>
                      <c:pt idx="1">
                        <c:v>1999</c:v>
                      </c:pt>
                      <c:pt idx="2">
                        <c:v>2000</c:v>
                      </c:pt>
                      <c:pt idx="3">
                        <c:v>2001</c:v>
                      </c:pt>
                      <c:pt idx="4">
                        <c:v>2002</c:v>
                      </c:pt>
                      <c:pt idx="5">
                        <c:v>2003</c:v>
                      </c:pt>
                      <c:pt idx="6">
                        <c:v>2004</c:v>
                      </c:pt>
                      <c:pt idx="7">
                        <c:v>2005</c:v>
                      </c:pt>
                      <c:pt idx="8">
                        <c:v>2006</c:v>
                      </c:pt>
                      <c:pt idx="9">
                        <c:v>2007</c:v>
                      </c:pt>
                      <c:pt idx="10">
                        <c:v>2008</c:v>
                      </c:pt>
                      <c:pt idx="11">
                        <c:v>2009</c:v>
                      </c:pt>
                      <c:pt idx="12">
                        <c:v>2010</c:v>
                      </c:pt>
                      <c:pt idx="13">
                        <c:v>2011</c:v>
                      </c:pt>
                      <c:pt idx="14">
                        <c:v>2012</c:v>
                      </c:pt>
                      <c:pt idx="15">
                        <c:v>2013</c:v>
                      </c:pt>
                      <c:pt idx="16">
                        <c:v>2014</c:v>
                      </c:pt>
                      <c:pt idx="17">
                        <c:v>2015</c:v>
                      </c:pt>
                      <c:pt idx="18">
                        <c:v>2016</c:v>
                      </c:pt>
                      <c:pt idx="19">
                        <c:v>2017</c:v>
                      </c:pt>
                      <c:pt idx="20">
                        <c:v>2018</c:v>
                      </c:pt>
                      <c:pt idx="21">
                        <c:v>2019</c:v>
                      </c:pt>
                      <c:pt idx="22">
                        <c:v>2020</c:v>
                      </c:pt>
                      <c:pt idx="23">
                        <c:v>2021</c:v>
                      </c:pt>
                      <c:pt idx="24">
                        <c:v>2022</c:v>
                      </c:pt>
                      <c:pt idx="25">
                        <c:v>2023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Sheet1!$G$5:$G$30</c15:sqref>
                        </c15:formulaRef>
                      </c:ext>
                    </c:extLst>
                    <c:numCache>
                      <c:formatCode>General</c:formatCode>
                      <c:ptCount val="26"/>
                      <c:pt idx="0">
                        <c:v>801</c:v>
                      </c:pt>
                      <c:pt idx="1">
                        <c:v>984</c:v>
                      </c:pt>
                      <c:pt idx="2" formatCode="#,##0">
                        <c:v>1014</c:v>
                      </c:pt>
                      <c:pt idx="3" formatCode="#,##0">
                        <c:v>1357</c:v>
                      </c:pt>
                      <c:pt idx="4" formatCode="#,##0">
                        <c:v>1810</c:v>
                      </c:pt>
                      <c:pt idx="5" formatCode="#,##0">
                        <c:v>2183</c:v>
                      </c:pt>
                      <c:pt idx="6" formatCode="#,##0">
                        <c:v>3029</c:v>
                      </c:pt>
                      <c:pt idx="7" formatCode="#,##0">
                        <c:v>3279</c:v>
                      </c:pt>
                      <c:pt idx="8" formatCode="#,##0">
                        <c:v>3424</c:v>
                      </c:pt>
                      <c:pt idx="9" formatCode="#,##0">
                        <c:v>3321</c:v>
                      </c:pt>
                      <c:pt idx="10" formatCode="#,##0">
                        <c:v>4108</c:v>
                      </c:pt>
                      <c:pt idx="11" formatCode="#,##0">
                        <c:v>5212</c:v>
                      </c:pt>
                      <c:pt idx="12" formatCode="#,##0">
                        <c:v>6939</c:v>
                      </c:pt>
                      <c:pt idx="13" formatCode="#,##0">
                        <c:v>6026</c:v>
                      </c:pt>
                      <c:pt idx="14" formatCode="#,##0">
                        <c:v>4983</c:v>
                      </c:pt>
                      <c:pt idx="15" formatCode="#,##0">
                        <c:v>4373</c:v>
                      </c:pt>
                      <c:pt idx="16" formatCode="#,##0">
                        <c:v>4150</c:v>
                      </c:pt>
                      <c:pt idx="17" formatCode="#,##0">
                        <c:v>4369</c:v>
                      </c:pt>
                      <c:pt idx="18" formatCode="#,##0">
                        <c:v>4828</c:v>
                      </c:pt>
                      <c:pt idx="19" formatCode="#,##0">
                        <c:v>4250</c:v>
                      </c:pt>
                      <c:pt idx="20" formatCode="#,##0">
                        <c:v>3928</c:v>
                      </c:pt>
                      <c:pt idx="21" formatCode="#,##0">
                        <c:v>4142</c:v>
                      </c:pt>
                      <c:pt idx="22" formatCode="#,##0">
                        <c:v>4185</c:v>
                      </c:pt>
                      <c:pt idx="23" formatCode="#,##0">
                        <c:v>4026</c:v>
                      </c:pt>
                      <c:pt idx="24" formatCode="#,##0">
                        <c:v>3793</c:v>
                      </c:pt>
                      <c:pt idx="25" formatCode="#,##0">
                        <c:v>3579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6-7F0D-4239-AC14-CEE69DF8840F}"/>
                  </c:ext>
                </c:extLst>
              </c15:ser>
            </c15:filteredLineSeries>
            <c15:filteredLine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Sheet1!$H$4</c15:sqref>
                        </c15:formulaRef>
                      </c:ext>
                    </c:extLst>
                    <c:strCache>
                      <c:ptCount val="1"/>
                      <c:pt idx="0">
                        <c:v>Public other new work: universities</c:v>
                      </c:pt>
                    </c:strCache>
                  </c:strRef>
                </c:tx>
                <c:spPr>
                  <a:ln w="31750" cap="rnd">
                    <a:solidFill>
                      <a:schemeClr val="accent1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tx1">
                              <a:alpha val="70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n-US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Sheet1!$A$5:$A$30</c15:sqref>
                        </c15:formulaRef>
                      </c:ext>
                    </c:extLst>
                    <c:numCache>
                      <c:formatCode>General</c:formatCode>
                      <c:ptCount val="26"/>
                      <c:pt idx="0">
                        <c:v>1998</c:v>
                      </c:pt>
                      <c:pt idx="1">
                        <c:v>1999</c:v>
                      </c:pt>
                      <c:pt idx="2">
                        <c:v>2000</c:v>
                      </c:pt>
                      <c:pt idx="3">
                        <c:v>2001</c:v>
                      </c:pt>
                      <c:pt idx="4">
                        <c:v>2002</c:v>
                      </c:pt>
                      <c:pt idx="5">
                        <c:v>2003</c:v>
                      </c:pt>
                      <c:pt idx="6">
                        <c:v>2004</c:v>
                      </c:pt>
                      <c:pt idx="7">
                        <c:v>2005</c:v>
                      </c:pt>
                      <c:pt idx="8">
                        <c:v>2006</c:v>
                      </c:pt>
                      <c:pt idx="9">
                        <c:v>2007</c:v>
                      </c:pt>
                      <c:pt idx="10">
                        <c:v>2008</c:v>
                      </c:pt>
                      <c:pt idx="11">
                        <c:v>2009</c:v>
                      </c:pt>
                      <c:pt idx="12">
                        <c:v>2010</c:v>
                      </c:pt>
                      <c:pt idx="13">
                        <c:v>2011</c:v>
                      </c:pt>
                      <c:pt idx="14">
                        <c:v>2012</c:v>
                      </c:pt>
                      <c:pt idx="15">
                        <c:v>2013</c:v>
                      </c:pt>
                      <c:pt idx="16">
                        <c:v>2014</c:v>
                      </c:pt>
                      <c:pt idx="17">
                        <c:v>2015</c:v>
                      </c:pt>
                      <c:pt idx="18">
                        <c:v>2016</c:v>
                      </c:pt>
                      <c:pt idx="19">
                        <c:v>2017</c:v>
                      </c:pt>
                      <c:pt idx="20">
                        <c:v>2018</c:v>
                      </c:pt>
                      <c:pt idx="21">
                        <c:v>2019</c:v>
                      </c:pt>
                      <c:pt idx="22">
                        <c:v>2020</c:v>
                      </c:pt>
                      <c:pt idx="23">
                        <c:v>2021</c:v>
                      </c:pt>
                      <c:pt idx="24">
                        <c:v>2022</c:v>
                      </c:pt>
                      <c:pt idx="25">
                        <c:v>2023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Sheet1!$H$5:$H$30</c15:sqref>
                        </c15:formulaRef>
                      </c:ext>
                    </c:extLst>
                    <c:numCache>
                      <c:formatCode>General</c:formatCode>
                      <c:ptCount val="26"/>
                      <c:pt idx="0">
                        <c:v>332</c:v>
                      </c:pt>
                      <c:pt idx="1">
                        <c:v>386</c:v>
                      </c:pt>
                      <c:pt idx="2">
                        <c:v>369</c:v>
                      </c:pt>
                      <c:pt idx="3">
                        <c:v>445</c:v>
                      </c:pt>
                      <c:pt idx="4">
                        <c:v>611</c:v>
                      </c:pt>
                      <c:pt idx="5">
                        <c:v>929</c:v>
                      </c:pt>
                      <c:pt idx="6">
                        <c:v>981</c:v>
                      </c:pt>
                      <c:pt idx="7">
                        <c:v>912</c:v>
                      </c:pt>
                      <c:pt idx="8">
                        <c:v>909</c:v>
                      </c:pt>
                      <c:pt idx="9">
                        <c:v>940</c:v>
                      </c:pt>
                      <c:pt idx="10" formatCode="#,##0">
                        <c:v>1258</c:v>
                      </c:pt>
                      <c:pt idx="11" formatCode="#,##0">
                        <c:v>1042</c:v>
                      </c:pt>
                      <c:pt idx="12" formatCode="#,##0">
                        <c:v>1134</c:v>
                      </c:pt>
                      <c:pt idx="13" formatCode="#,##0">
                        <c:v>1321</c:v>
                      </c:pt>
                      <c:pt idx="14">
                        <c:v>843</c:v>
                      </c:pt>
                      <c:pt idx="15">
                        <c:v>997</c:v>
                      </c:pt>
                      <c:pt idx="16" formatCode="#,##0">
                        <c:v>1518</c:v>
                      </c:pt>
                      <c:pt idx="17" formatCode="#,##0">
                        <c:v>1894</c:v>
                      </c:pt>
                      <c:pt idx="18" formatCode="#,##0">
                        <c:v>1540</c:v>
                      </c:pt>
                      <c:pt idx="19" formatCode="#,##0">
                        <c:v>1537</c:v>
                      </c:pt>
                      <c:pt idx="20" formatCode="#,##0">
                        <c:v>1498</c:v>
                      </c:pt>
                      <c:pt idx="21" formatCode="#,##0">
                        <c:v>1443</c:v>
                      </c:pt>
                      <c:pt idx="22" formatCode="#,##0">
                        <c:v>1140</c:v>
                      </c:pt>
                      <c:pt idx="23">
                        <c:v>715</c:v>
                      </c:pt>
                      <c:pt idx="24">
                        <c:v>500</c:v>
                      </c:pt>
                      <c:pt idx="25">
                        <c:v>450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7-7F0D-4239-AC14-CEE69DF8840F}"/>
                  </c:ext>
                </c:extLst>
              </c15:ser>
            </c15:filteredLineSeries>
            <c15:filteredLine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Sheet1!$I$4</c15:sqref>
                        </c15:formulaRef>
                      </c:ext>
                    </c:extLst>
                    <c:strCache>
                      <c:ptCount val="1"/>
                      <c:pt idx="0">
                        <c:v>Public other new work: health</c:v>
                      </c:pt>
                    </c:strCache>
                  </c:strRef>
                </c:tx>
                <c:spPr>
                  <a:ln w="31750" cap="rnd">
                    <a:solidFill>
                      <a:schemeClr val="accent2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tx1">
                              <a:alpha val="70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n-US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Sheet1!$A$5:$A$30</c15:sqref>
                        </c15:formulaRef>
                      </c:ext>
                    </c:extLst>
                    <c:numCache>
                      <c:formatCode>General</c:formatCode>
                      <c:ptCount val="26"/>
                      <c:pt idx="0">
                        <c:v>1998</c:v>
                      </c:pt>
                      <c:pt idx="1">
                        <c:v>1999</c:v>
                      </c:pt>
                      <c:pt idx="2">
                        <c:v>2000</c:v>
                      </c:pt>
                      <c:pt idx="3">
                        <c:v>2001</c:v>
                      </c:pt>
                      <c:pt idx="4">
                        <c:v>2002</c:v>
                      </c:pt>
                      <c:pt idx="5">
                        <c:v>2003</c:v>
                      </c:pt>
                      <c:pt idx="6">
                        <c:v>2004</c:v>
                      </c:pt>
                      <c:pt idx="7">
                        <c:v>2005</c:v>
                      </c:pt>
                      <c:pt idx="8">
                        <c:v>2006</c:v>
                      </c:pt>
                      <c:pt idx="9">
                        <c:v>2007</c:v>
                      </c:pt>
                      <c:pt idx="10">
                        <c:v>2008</c:v>
                      </c:pt>
                      <c:pt idx="11">
                        <c:v>2009</c:v>
                      </c:pt>
                      <c:pt idx="12">
                        <c:v>2010</c:v>
                      </c:pt>
                      <c:pt idx="13">
                        <c:v>2011</c:v>
                      </c:pt>
                      <c:pt idx="14">
                        <c:v>2012</c:v>
                      </c:pt>
                      <c:pt idx="15">
                        <c:v>2013</c:v>
                      </c:pt>
                      <c:pt idx="16">
                        <c:v>2014</c:v>
                      </c:pt>
                      <c:pt idx="17">
                        <c:v>2015</c:v>
                      </c:pt>
                      <c:pt idx="18">
                        <c:v>2016</c:v>
                      </c:pt>
                      <c:pt idx="19">
                        <c:v>2017</c:v>
                      </c:pt>
                      <c:pt idx="20">
                        <c:v>2018</c:v>
                      </c:pt>
                      <c:pt idx="21">
                        <c:v>2019</c:v>
                      </c:pt>
                      <c:pt idx="22">
                        <c:v>2020</c:v>
                      </c:pt>
                      <c:pt idx="23">
                        <c:v>2021</c:v>
                      </c:pt>
                      <c:pt idx="24">
                        <c:v>2022</c:v>
                      </c:pt>
                      <c:pt idx="25">
                        <c:v>2023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Sheet1!$I$5:$I$30</c15:sqref>
                        </c15:formulaRef>
                      </c:ext>
                    </c:extLst>
                    <c:numCache>
                      <c:formatCode>General</c:formatCode>
                      <c:ptCount val="26"/>
                      <c:pt idx="0">
                        <c:v>636</c:v>
                      </c:pt>
                      <c:pt idx="1">
                        <c:v>712</c:v>
                      </c:pt>
                      <c:pt idx="2">
                        <c:v>755</c:v>
                      </c:pt>
                      <c:pt idx="3">
                        <c:v>883</c:v>
                      </c:pt>
                      <c:pt idx="4" formatCode="#,##0">
                        <c:v>1087</c:v>
                      </c:pt>
                      <c:pt idx="5" formatCode="#,##0">
                        <c:v>1402</c:v>
                      </c:pt>
                      <c:pt idx="6" formatCode="#,##0">
                        <c:v>1722</c:v>
                      </c:pt>
                      <c:pt idx="7" formatCode="#,##0">
                        <c:v>1518</c:v>
                      </c:pt>
                      <c:pt idx="8" formatCode="#,##0">
                        <c:v>1226</c:v>
                      </c:pt>
                      <c:pt idx="9" formatCode="#,##0">
                        <c:v>1260</c:v>
                      </c:pt>
                      <c:pt idx="10" formatCode="#,##0">
                        <c:v>1665</c:v>
                      </c:pt>
                      <c:pt idx="11" formatCode="#,##0">
                        <c:v>2004</c:v>
                      </c:pt>
                      <c:pt idx="12" formatCode="#,##0">
                        <c:v>2079</c:v>
                      </c:pt>
                      <c:pt idx="13" formatCode="#,##0">
                        <c:v>2400</c:v>
                      </c:pt>
                      <c:pt idx="14" formatCode="#,##0">
                        <c:v>1806</c:v>
                      </c:pt>
                      <c:pt idx="15" formatCode="#,##0">
                        <c:v>1688</c:v>
                      </c:pt>
                      <c:pt idx="16" formatCode="#,##0">
                        <c:v>1948</c:v>
                      </c:pt>
                      <c:pt idx="17" formatCode="#,##0">
                        <c:v>1631</c:v>
                      </c:pt>
                      <c:pt idx="18" formatCode="#,##0">
                        <c:v>2145</c:v>
                      </c:pt>
                      <c:pt idx="19" formatCode="#,##0">
                        <c:v>1994</c:v>
                      </c:pt>
                      <c:pt idx="20" formatCode="#,##0">
                        <c:v>1512</c:v>
                      </c:pt>
                      <c:pt idx="21" formatCode="#,##0">
                        <c:v>1788</c:v>
                      </c:pt>
                      <c:pt idx="22" formatCode="#,##0">
                        <c:v>1390</c:v>
                      </c:pt>
                      <c:pt idx="23" formatCode="#,##0">
                        <c:v>2213</c:v>
                      </c:pt>
                      <c:pt idx="24" formatCode="#,##0">
                        <c:v>2267</c:v>
                      </c:pt>
                      <c:pt idx="25" formatCode="#,##0">
                        <c:v>2538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8-7F0D-4239-AC14-CEE69DF8840F}"/>
                  </c:ext>
                </c:extLst>
              </c15:ser>
            </c15:filteredLineSeries>
            <c15:filteredLine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Sheet1!$J$4</c15:sqref>
                        </c15:formulaRef>
                      </c:ext>
                    </c:extLst>
                    <c:strCache>
                      <c:ptCount val="1"/>
                      <c:pt idx="0">
                        <c:v>Public other new work: offices</c:v>
                      </c:pt>
                    </c:strCache>
                  </c:strRef>
                </c:tx>
                <c:spPr>
                  <a:ln w="31750" cap="rnd">
                    <a:solidFill>
                      <a:schemeClr val="accent3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tx1">
                              <a:alpha val="70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n-US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Sheet1!$A$5:$A$30</c15:sqref>
                        </c15:formulaRef>
                      </c:ext>
                    </c:extLst>
                    <c:numCache>
                      <c:formatCode>General</c:formatCode>
                      <c:ptCount val="26"/>
                      <c:pt idx="0">
                        <c:v>1998</c:v>
                      </c:pt>
                      <c:pt idx="1">
                        <c:v>1999</c:v>
                      </c:pt>
                      <c:pt idx="2">
                        <c:v>2000</c:v>
                      </c:pt>
                      <c:pt idx="3">
                        <c:v>2001</c:v>
                      </c:pt>
                      <c:pt idx="4">
                        <c:v>2002</c:v>
                      </c:pt>
                      <c:pt idx="5">
                        <c:v>2003</c:v>
                      </c:pt>
                      <c:pt idx="6">
                        <c:v>2004</c:v>
                      </c:pt>
                      <c:pt idx="7">
                        <c:v>2005</c:v>
                      </c:pt>
                      <c:pt idx="8">
                        <c:v>2006</c:v>
                      </c:pt>
                      <c:pt idx="9">
                        <c:v>2007</c:v>
                      </c:pt>
                      <c:pt idx="10">
                        <c:v>2008</c:v>
                      </c:pt>
                      <c:pt idx="11">
                        <c:v>2009</c:v>
                      </c:pt>
                      <c:pt idx="12">
                        <c:v>2010</c:v>
                      </c:pt>
                      <c:pt idx="13">
                        <c:v>2011</c:v>
                      </c:pt>
                      <c:pt idx="14">
                        <c:v>2012</c:v>
                      </c:pt>
                      <c:pt idx="15">
                        <c:v>2013</c:v>
                      </c:pt>
                      <c:pt idx="16">
                        <c:v>2014</c:v>
                      </c:pt>
                      <c:pt idx="17">
                        <c:v>2015</c:v>
                      </c:pt>
                      <c:pt idx="18">
                        <c:v>2016</c:v>
                      </c:pt>
                      <c:pt idx="19">
                        <c:v>2017</c:v>
                      </c:pt>
                      <c:pt idx="20">
                        <c:v>2018</c:v>
                      </c:pt>
                      <c:pt idx="21">
                        <c:v>2019</c:v>
                      </c:pt>
                      <c:pt idx="22">
                        <c:v>2020</c:v>
                      </c:pt>
                      <c:pt idx="23">
                        <c:v>2021</c:v>
                      </c:pt>
                      <c:pt idx="24">
                        <c:v>2022</c:v>
                      </c:pt>
                      <c:pt idx="25">
                        <c:v>2023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Sheet1!$J$5:$J$30</c15:sqref>
                        </c15:formulaRef>
                      </c:ext>
                    </c:extLst>
                    <c:numCache>
                      <c:formatCode>General</c:formatCode>
                      <c:ptCount val="26"/>
                      <c:pt idx="0">
                        <c:v>454</c:v>
                      </c:pt>
                      <c:pt idx="1">
                        <c:v>519</c:v>
                      </c:pt>
                      <c:pt idx="2">
                        <c:v>399</c:v>
                      </c:pt>
                      <c:pt idx="3">
                        <c:v>380</c:v>
                      </c:pt>
                      <c:pt idx="4">
                        <c:v>686</c:v>
                      </c:pt>
                      <c:pt idx="5">
                        <c:v>918</c:v>
                      </c:pt>
                      <c:pt idx="6">
                        <c:v>914</c:v>
                      </c:pt>
                      <c:pt idx="7">
                        <c:v>872</c:v>
                      </c:pt>
                      <c:pt idx="8">
                        <c:v>821</c:v>
                      </c:pt>
                      <c:pt idx="9">
                        <c:v>862</c:v>
                      </c:pt>
                      <c:pt idx="10">
                        <c:v>879</c:v>
                      </c:pt>
                      <c:pt idx="11">
                        <c:v>909</c:v>
                      </c:pt>
                      <c:pt idx="12" formatCode="#,##0">
                        <c:v>1008</c:v>
                      </c:pt>
                      <c:pt idx="13">
                        <c:v>816</c:v>
                      </c:pt>
                      <c:pt idx="14">
                        <c:v>706</c:v>
                      </c:pt>
                      <c:pt idx="15">
                        <c:v>929</c:v>
                      </c:pt>
                      <c:pt idx="16">
                        <c:v>526</c:v>
                      </c:pt>
                      <c:pt idx="17">
                        <c:v>457</c:v>
                      </c:pt>
                      <c:pt idx="18">
                        <c:v>695</c:v>
                      </c:pt>
                      <c:pt idx="19">
                        <c:v>844</c:v>
                      </c:pt>
                      <c:pt idx="20">
                        <c:v>692</c:v>
                      </c:pt>
                      <c:pt idx="21">
                        <c:v>813</c:v>
                      </c:pt>
                      <c:pt idx="22">
                        <c:v>931</c:v>
                      </c:pt>
                      <c:pt idx="23">
                        <c:v>841</c:v>
                      </c:pt>
                      <c:pt idx="24">
                        <c:v>683</c:v>
                      </c:pt>
                      <c:pt idx="25" formatCode="#,##0">
                        <c:v>1025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9-7F0D-4239-AC14-CEE69DF8840F}"/>
                  </c:ext>
                </c:extLst>
              </c15:ser>
            </c15:filteredLineSeries>
            <c15:filteredLine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Sheet1!$K$4</c15:sqref>
                        </c15:formulaRef>
                      </c:ext>
                    </c:extLst>
                    <c:strCache>
                      <c:ptCount val="1"/>
                      <c:pt idx="0">
                        <c:v>Public other new work: entertainment</c:v>
                      </c:pt>
                    </c:strCache>
                  </c:strRef>
                </c:tx>
                <c:spPr>
                  <a:ln w="31750" cap="rnd">
                    <a:solidFill>
                      <a:schemeClr val="accent4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tx1">
                              <a:alpha val="70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n-US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Sheet1!$A$5:$A$30</c15:sqref>
                        </c15:formulaRef>
                      </c:ext>
                    </c:extLst>
                    <c:numCache>
                      <c:formatCode>General</c:formatCode>
                      <c:ptCount val="26"/>
                      <c:pt idx="0">
                        <c:v>1998</c:v>
                      </c:pt>
                      <c:pt idx="1">
                        <c:v>1999</c:v>
                      </c:pt>
                      <c:pt idx="2">
                        <c:v>2000</c:v>
                      </c:pt>
                      <c:pt idx="3">
                        <c:v>2001</c:v>
                      </c:pt>
                      <c:pt idx="4">
                        <c:v>2002</c:v>
                      </c:pt>
                      <c:pt idx="5">
                        <c:v>2003</c:v>
                      </c:pt>
                      <c:pt idx="6">
                        <c:v>2004</c:v>
                      </c:pt>
                      <c:pt idx="7">
                        <c:v>2005</c:v>
                      </c:pt>
                      <c:pt idx="8">
                        <c:v>2006</c:v>
                      </c:pt>
                      <c:pt idx="9">
                        <c:v>2007</c:v>
                      </c:pt>
                      <c:pt idx="10">
                        <c:v>2008</c:v>
                      </c:pt>
                      <c:pt idx="11">
                        <c:v>2009</c:v>
                      </c:pt>
                      <c:pt idx="12">
                        <c:v>2010</c:v>
                      </c:pt>
                      <c:pt idx="13">
                        <c:v>2011</c:v>
                      </c:pt>
                      <c:pt idx="14">
                        <c:v>2012</c:v>
                      </c:pt>
                      <c:pt idx="15">
                        <c:v>2013</c:v>
                      </c:pt>
                      <c:pt idx="16">
                        <c:v>2014</c:v>
                      </c:pt>
                      <c:pt idx="17">
                        <c:v>2015</c:v>
                      </c:pt>
                      <c:pt idx="18">
                        <c:v>2016</c:v>
                      </c:pt>
                      <c:pt idx="19">
                        <c:v>2017</c:v>
                      </c:pt>
                      <c:pt idx="20">
                        <c:v>2018</c:v>
                      </c:pt>
                      <c:pt idx="21">
                        <c:v>2019</c:v>
                      </c:pt>
                      <c:pt idx="22">
                        <c:v>2020</c:v>
                      </c:pt>
                      <c:pt idx="23">
                        <c:v>2021</c:v>
                      </c:pt>
                      <c:pt idx="24">
                        <c:v>2022</c:v>
                      </c:pt>
                      <c:pt idx="25">
                        <c:v>2023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Sheet1!$K$5:$K$30</c15:sqref>
                        </c15:formulaRef>
                      </c:ext>
                    </c:extLst>
                    <c:numCache>
                      <c:formatCode>General</c:formatCode>
                      <c:ptCount val="26"/>
                      <c:pt idx="0">
                        <c:v>380</c:v>
                      </c:pt>
                      <c:pt idx="1">
                        <c:v>445</c:v>
                      </c:pt>
                      <c:pt idx="2">
                        <c:v>455</c:v>
                      </c:pt>
                      <c:pt idx="3">
                        <c:v>421</c:v>
                      </c:pt>
                      <c:pt idx="4">
                        <c:v>517</c:v>
                      </c:pt>
                      <c:pt idx="5">
                        <c:v>594</c:v>
                      </c:pt>
                      <c:pt idx="6">
                        <c:v>715</c:v>
                      </c:pt>
                      <c:pt idx="7">
                        <c:v>697</c:v>
                      </c:pt>
                      <c:pt idx="8">
                        <c:v>706</c:v>
                      </c:pt>
                      <c:pt idx="9">
                        <c:v>754</c:v>
                      </c:pt>
                      <c:pt idx="10">
                        <c:v>969</c:v>
                      </c:pt>
                      <c:pt idx="11" formatCode="#,##0">
                        <c:v>1258</c:v>
                      </c:pt>
                      <c:pt idx="12" formatCode="#,##0">
                        <c:v>1581</c:v>
                      </c:pt>
                      <c:pt idx="13" formatCode="#,##0">
                        <c:v>1076</c:v>
                      </c:pt>
                      <c:pt idx="14">
                        <c:v>903</c:v>
                      </c:pt>
                      <c:pt idx="15">
                        <c:v>670</c:v>
                      </c:pt>
                      <c:pt idx="16">
                        <c:v>855</c:v>
                      </c:pt>
                      <c:pt idx="17">
                        <c:v>877</c:v>
                      </c:pt>
                      <c:pt idx="18">
                        <c:v>737</c:v>
                      </c:pt>
                      <c:pt idx="19">
                        <c:v>844</c:v>
                      </c:pt>
                      <c:pt idx="20" formatCode="#,##0">
                        <c:v>1096</c:v>
                      </c:pt>
                      <c:pt idx="21">
                        <c:v>867</c:v>
                      </c:pt>
                      <c:pt idx="22">
                        <c:v>815</c:v>
                      </c:pt>
                      <c:pt idx="23" formatCode="#,##0">
                        <c:v>1169</c:v>
                      </c:pt>
                      <c:pt idx="24">
                        <c:v>889</c:v>
                      </c:pt>
                      <c:pt idx="25" formatCode="#,##0">
                        <c:v>1047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A-7F0D-4239-AC14-CEE69DF8840F}"/>
                  </c:ext>
                </c:extLst>
              </c15:ser>
            </c15:filteredLineSeries>
            <c15:filteredLine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Sheet1!$L$4</c15:sqref>
                        </c15:formulaRef>
                      </c:ext>
                    </c:extLst>
                    <c:strCache>
                      <c:ptCount val="1"/>
                      <c:pt idx="0">
                        <c:v>Public other new work: garages &amp; shops</c:v>
                      </c:pt>
                    </c:strCache>
                  </c:strRef>
                </c:tx>
                <c:spPr>
                  <a:ln w="31750" cap="rnd">
                    <a:solidFill>
                      <a:schemeClr val="accent5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tx1">
                              <a:alpha val="70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n-US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Sheet1!$A$5:$A$30</c15:sqref>
                        </c15:formulaRef>
                      </c:ext>
                    </c:extLst>
                    <c:numCache>
                      <c:formatCode>General</c:formatCode>
                      <c:ptCount val="26"/>
                      <c:pt idx="0">
                        <c:v>1998</c:v>
                      </c:pt>
                      <c:pt idx="1">
                        <c:v>1999</c:v>
                      </c:pt>
                      <c:pt idx="2">
                        <c:v>2000</c:v>
                      </c:pt>
                      <c:pt idx="3">
                        <c:v>2001</c:v>
                      </c:pt>
                      <c:pt idx="4">
                        <c:v>2002</c:v>
                      </c:pt>
                      <c:pt idx="5">
                        <c:v>2003</c:v>
                      </c:pt>
                      <c:pt idx="6">
                        <c:v>2004</c:v>
                      </c:pt>
                      <c:pt idx="7">
                        <c:v>2005</c:v>
                      </c:pt>
                      <c:pt idx="8">
                        <c:v>2006</c:v>
                      </c:pt>
                      <c:pt idx="9">
                        <c:v>2007</c:v>
                      </c:pt>
                      <c:pt idx="10">
                        <c:v>2008</c:v>
                      </c:pt>
                      <c:pt idx="11">
                        <c:v>2009</c:v>
                      </c:pt>
                      <c:pt idx="12">
                        <c:v>2010</c:v>
                      </c:pt>
                      <c:pt idx="13">
                        <c:v>2011</c:v>
                      </c:pt>
                      <c:pt idx="14">
                        <c:v>2012</c:v>
                      </c:pt>
                      <c:pt idx="15">
                        <c:v>2013</c:v>
                      </c:pt>
                      <c:pt idx="16">
                        <c:v>2014</c:v>
                      </c:pt>
                      <c:pt idx="17">
                        <c:v>2015</c:v>
                      </c:pt>
                      <c:pt idx="18">
                        <c:v>2016</c:v>
                      </c:pt>
                      <c:pt idx="19">
                        <c:v>2017</c:v>
                      </c:pt>
                      <c:pt idx="20">
                        <c:v>2018</c:v>
                      </c:pt>
                      <c:pt idx="21">
                        <c:v>2019</c:v>
                      </c:pt>
                      <c:pt idx="22">
                        <c:v>2020</c:v>
                      </c:pt>
                      <c:pt idx="23">
                        <c:v>2021</c:v>
                      </c:pt>
                      <c:pt idx="24">
                        <c:v>2022</c:v>
                      </c:pt>
                      <c:pt idx="25">
                        <c:v>2023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Sheet1!$L$5:$L$30</c15:sqref>
                        </c15:formulaRef>
                      </c:ext>
                    </c:extLst>
                    <c:numCache>
                      <c:formatCode>General</c:formatCode>
                      <c:ptCount val="26"/>
                      <c:pt idx="0">
                        <c:v>53</c:v>
                      </c:pt>
                      <c:pt idx="1">
                        <c:v>55</c:v>
                      </c:pt>
                      <c:pt idx="2">
                        <c:v>90</c:v>
                      </c:pt>
                      <c:pt idx="3">
                        <c:v>83</c:v>
                      </c:pt>
                      <c:pt idx="4">
                        <c:v>103</c:v>
                      </c:pt>
                      <c:pt idx="5">
                        <c:v>127</c:v>
                      </c:pt>
                      <c:pt idx="6">
                        <c:v>129</c:v>
                      </c:pt>
                      <c:pt idx="7">
                        <c:v>130</c:v>
                      </c:pt>
                      <c:pt idx="8">
                        <c:v>120</c:v>
                      </c:pt>
                      <c:pt idx="9">
                        <c:v>110</c:v>
                      </c:pt>
                      <c:pt idx="10">
                        <c:v>113</c:v>
                      </c:pt>
                      <c:pt idx="11">
                        <c:v>179</c:v>
                      </c:pt>
                      <c:pt idx="12">
                        <c:v>402</c:v>
                      </c:pt>
                      <c:pt idx="13">
                        <c:v>182</c:v>
                      </c:pt>
                      <c:pt idx="14">
                        <c:v>60</c:v>
                      </c:pt>
                      <c:pt idx="15">
                        <c:v>115</c:v>
                      </c:pt>
                      <c:pt idx="16">
                        <c:v>190</c:v>
                      </c:pt>
                      <c:pt idx="17">
                        <c:v>218</c:v>
                      </c:pt>
                      <c:pt idx="18">
                        <c:v>271</c:v>
                      </c:pt>
                      <c:pt idx="19">
                        <c:v>672</c:v>
                      </c:pt>
                      <c:pt idx="20">
                        <c:v>398</c:v>
                      </c:pt>
                      <c:pt idx="21">
                        <c:v>334</c:v>
                      </c:pt>
                      <c:pt idx="22">
                        <c:v>266</c:v>
                      </c:pt>
                      <c:pt idx="23">
                        <c:v>175</c:v>
                      </c:pt>
                      <c:pt idx="24">
                        <c:v>360</c:v>
                      </c:pt>
                      <c:pt idx="25">
                        <c:v>454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B-7F0D-4239-AC14-CEE69DF8840F}"/>
                  </c:ext>
                </c:extLst>
              </c15:ser>
            </c15:filteredLineSeries>
            <c15:filteredLine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Sheet1!$M$4</c15:sqref>
                        </c15:formulaRef>
                      </c:ext>
                    </c:extLst>
                    <c:strCache>
                      <c:ptCount val="1"/>
                      <c:pt idx="0">
                        <c:v>Public other new work: agriculture &amp; miscellaneous</c:v>
                      </c:pt>
                    </c:strCache>
                  </c:strRef>
                </c:tx>
                <c:spPr>
                  <a:ln w="31750" cap="rnd">
                    <a:solidFill>
                      <a:schemeClr val="accent6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tx1">
                              <a:alpha val="70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n-US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Sheet1!$A$5:$A$30</c15:sqref>
                        </c15:formulaRef>
                      </c:ext>
                    </c:extLst>
                    <c:numCache>
                      <c:formatCode>General</c:formatCode>
                      <c:ptCount val="26"/>
                      <c:pt idx="0">
                        <c:v>1998</c:v>
                      </c:pt>
                      <c:pt idx="1">
                        <c:v>1999</c:v>
                      </c:pt>
                      <c:pt idx="2">
                        <c:v>2000</c:v>
                      </c:pt>
                      <c:pt idx="3">
                        <c:v>2001</c:v>
                      </c:pt>
                      <c:pt idx="4">
                        <c:v>2002</c:v>
                      </c:pt>
                      <c:pt idx="5">
                        <c:v>2003</c:v>
                      </c:pt>
                      <c:pt idx="6">
                        <c:v>2004</c:v>
                      </c:pt>
                      <c:pt idx="7">
                        <c:v>2005</c:v>
                      </c:pt>
                      <c:pt idx="8">
                        <c:v>2006</c:v>
                      </c:pt>
                      <c:pt idx="9">
                        <c:v>2007</c:v>
                      </c:pt>
                      <c:pt idx="10">
                        <c:v>2008</c:v>
                      </c:pt>
                      <c:pt idx="11">
                        <c:v>2009</c:v>
                      </c:pt>
                      <c:pt idx="12">
                        <c:v>2010</c:v>
                      </c:pt>
                      <c:pt idx="13">
                        <c:v>2011</c:v>
                      </c:pt>
                      <c:pt idx="14">
                        <c:v>2012</c:v>
                      </c:pt>
                      <c:pt idx="15">
                        <c:v>2013</c:v>
                      </c:pt>
                      <c:pt idx="16">
                        <c:v>2014</c:v>
                      </c:pt>
                      <c:pt idx="17">
                        <c:v>2015</c:v>
                      </c:pt>
                      <c:pt idx="18">
                        <c:v>2016</c:v>
                      </c:pt>
                      <c:pt idx="19">
                        <c:v>2017</c:v>
                      </c:pt>
                      <c:pt idx="20">
                        <c:v>2018</c:v>
                      </c:pt>
                      <c:pt idx="21">
                        <c:v>2019</c:v>
                      </c:pt>
                      <c:pt idx="22">
                        <c:v>2020</c:v>
                      </c:pt>
                      <c:pt idx="23">
                        <c:v>2021</c:v>
                      </c:pt>
                      <c:pt idx="24">
                        <c:v>2022</c:v>
                      </c:pt>
                      <c:pt idx="25">
                        <c:v>2023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Sheet1!$M$5:$M$30</c15:sqref>
                        </c15:formulaRef>
                      </c:ext>
                    </c:extLst>
                    <c:numCache>
                      <c:formatCode>General</c:formatCode>
                      <c:ptCount val="26"/>
                      <c:pt idx="0">
                        <c:v>578</c:v>
                      </c:pt>
                      <c:pt idx="1">
                        <c:v>668</c:v>
                      </c:pt>
                      <c:pt idx="2">
                        <c:v>668</c:v>
                      </c:pt>
                      <c:pt idx="3">
                        <c:v>614</c:v>
                      </c:pt>
                      <c:pt idx="4">
                        <c:v>636</c:v>
                      </c:pt>
                      <c:pt idx="5">
                        <c:v>971</c:v>
                      </c:pt>
                      <c:pt idx="6">
                        <c:v>990</c:v>
                      </c:pt>
                      <c:pt idx="7">
                        <c:v>845</c:v>
                      </c:pt>
                      <c:pt idx="8">
                        <c:v>742</c:v>
                      </c:pt>
                      <c:pt idx="9">
                        <c:v>995</c:v>
                      </c:pt>
                      <c:pt idx="10">
                        <c:v>903</c:v>
                      </c:pt>
                      <c:pt idx="11" formatCode="#,##0">
                        <c:v>1161</c:v>
                      </c:pt>
                      <c:pt idx="12" formatCode="#,##0">
                        <c:v>1092</c:v>
                      </c:pt>
                      <c:pt idx="13" formatCode="#,##0">
                        <c:v>1383</c:v>
                      </c:pt>
                      <c:pt idx="14" formatCode="#,##0">
                        <c:v>1361</c:v>
                      </c:pt>
                      <c:pt idx="15" formatCode="#,##0">
                        <c:v>1332</c:v>
                      </c:pt>
                      <c:pt idx="16" formatCode="#,##0">
                        <c:v>1184</c:v>
                      </c:pt>
                      <c:pt idx="17" formatCode="#,##0">
                        <c:v>1200</c:v>
                      </c:pt>
                      <c:pt idx="18" formatCode="#,##0">
                        <c:v>1162</c:v>
                      </c:pt>
                      <c:pt idx="19" formatCode="#,##0">
                        <c:v>1223</c:v>
                      </c:pt>
                      <c:pt idx="20" formatCode="#,##0">
                        <c:v>1289</c:v>
                      </c:pt>
                      <c:pt idx="21" formatCode="#,##0">
                        <c:v>1194</c:v>
                      </c:pt>
                      <c:pt idx="22" formatCode="#,##0">
                        <c:v>1097</c:v>
                      </c:pt>
                      <c:pt idx="23">
                        <c:v>771</c:v>
                      </c:pt>
                      <c:pt idx="24" formatCode="#,##0">
                        <c:v>1068</c:v>
                      </c:pt>
                      <c:pt idx="25" formatCode="#,##0">
                        <c:v>2320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4C-7F0D-4239-AC14-CEE69DF8840F}"/>
                  </c:ext>
                </c:extLst>
              </c15:ser>
            </c15:filteredLineSeries>
          </c:ext>
        </c:extLst>
      </c:lineChart>
      <c:dateAx>
        <c:axId val="251176176"/>
        <c:scaling>
          <c:orientation val="minMax"/>
        </c:scaling>
        <c:delete val="0"/>
        <c:axPos val="t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minorGridlines>
          <c:spPr>
            <a:ln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alpha val="7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Period</a:t>
                </a:r>
              </a:p>
            </c:rich>
          </c:tx>
          <c:layout>
            <c:manualLayout>
              <c:xMode val="edge"/>
              <c:yMode val="edge"/>
              <c:x val="0.41803253235466398"/>
              <c:y val="0.9275909626112575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1">
                      <a:alpha val="70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tx1">
                    <a:alpha val="7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40659072"/>
        <c:crosses val="max"/>
        <c:auto val="0"/>
        <c:lblOffset val="100"/>
        <c:baseTimeUnit val="days"/>
      </c:dateAx>
      <c:valAx>
        <c:axId val="1040659072"/>
        <c:scaling>
          <c:orientation val="minMax"/>
          <c:max val="30000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alpha val="7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Bilding</a:t>
                </a:r>
                <a:r>
                  <a:rPr lang="en-GB" baseline="0"/>
                  <a:t> Value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1">
                      <a:alpha val="70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alpha val="7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1176176"/>
        <c:crossesAt val="1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alpha val="7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>
          <a:solidFill>
            <a:schemeClr val="tx1">
              <a:alpha val="70000"/>
            </a:schemeClr>
          </a:solidFill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kumimoji="0" lang="en-GB" sz="1400" b="0" i="0" u="none" strike="noStrike" kern="1200" cap="none" spc="0" normalizeH="0" baseline="0" noProof="0">
                <a:ln>
                  <a:noFill/>
                </a:ln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uLnTx/>
                <a:uFillTx/>
                <a:latin typeface="Aptos Narrow" panose="02110004020202020204"/>
              </a:rPr>
              <a:t>Firms Number and Employee Count over Recent Years</a:t>
            </a:r>
          </a:p>
          <a:p>
            <a:pPr>
              <a:defRPr/>
            </a:pPr>
            <a:r>
              <a:rPr kumimoji="0" lang="en-GB" sz="1400" b="0" i="0" u="none" strike="noStrike" kern="1200" cap="none" spc="0" normalizeH="0" baseline="0" noProof="0">
                <a:ln>
                  <a:noFill/>
                </a:ln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uLnTx/>
                <a:uFillTx/>
                <a:latin typeface="Aptos Narrow" panose="02110004020202020204"/>
              </a:rPr>
              <a:t>(2020 - 2023)</a:t>
            </a:r>
          </a:p>
          <a:p>
            <a:pPr>
              <a:defRPr/>
            </a:pP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Sheet2!$Y$3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1"/>
            </a:solidFill>
            <a:ln w="25400"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Sheet2!$A$4:$A$16</c:f>
              <c:strCache>
                <c:ptCount val="13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</c:strCache>
            </c:strRef>
          </c:cat>
          <c:val>
            <c:numRef>
              <c:f>Sheet2!$Y$4:$Y$16</c:f>
              <c:numCache>
                <c:formatCode>#,##0</c:formatCode>
                <c:ptCount val="13"/>
                <c:pt idx="0">
                  <c:v>148584</c:v>
                </c:pt>
                <c:pt idx="1">
                  <c:v>94651</c:v>
                </c:pt>
                <c:pt idx="2">
                  <c:v>36725</c:v>
                </c:pt>
                <c:pt idx="3">
                  <c:v>13269</c:v>
                </c:pt>
                <c:pt idx="4">
                  <c:v>6633</c:v>
                </c:pt>
                <c:pt idx="5">
                  <c:v>1937</c:v>
                </c:pt>
                <c:pt idx="6">
                  <c:v>1913</c:v>
                </c:pt>
                <c:pt idx="7" formatCode="General">
                  <c:v>584</c:v>
                </c:pt>
                <c:pt idx="8" formatCode="General">
                  <c:v>441</c:v>
                </c:pt>
                <c:pt idx="9" formatCode="General">
                  <c:v>573</c:v>
                </c:pt>
                <c:pt idx="10" formatCode="General">
                  <c:v>143</c:v>
                </c:pt>
                <c:pt idx="11" formatCode="General">
                  <c:v>58</c:v>
                </c:pt>
                <c:pt idx="12" formatCode="General">
                  <c:v>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0FF-49C4-9D5B-9EA35A565CED}"/>
            </c:ext>
          </c:extLst>
        </c:ser>
        <c:ser>
          <c:idx val="1"/>
          <c:order val="1"/>
          <c:tx>
            <c:strRef>
              <c:f>Sheet2!$Z$3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2"/>
            </a:solidFill>
            <a:ln w="25400"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Sheet2!$A$4:$A$16</c:f>
              <c:strCache>
                <c:ptCount val="13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</c:strCache>
            </c:strRef>
          </c:cat>
          <c:val>
            <c:numRef>
              <c:f>Sheet2!$Z$4:$Z$16</c:f>
              <c:numCache>
                <c:formatCode>#,##0</c:formatCode>
                <c:ptCount val="13"/>
                <c:pt idx="0">
                  <c:v>153622</c:v>
                </c:pt>
                <c:pt idx="1">
                  <c:v>100218</c:v>
                </c:pt>
                <c:pt idx="2">
                  <c:v>38353</c:v>
                </c:pt>
                <c:pt idx="3">
                  <c:v>13509</c:v>
                </c:pt>
                <c:pt idx="4">
                  <c:v>6648</c:v>
                </c:pt>
                <c:pt idx="5">
                  <c:v>1993</c:v>
                </c:pt>
                <c:pt idx="6">
                  <c:v>1847</c:v>
                </c:pt>
                <c:pt idx="7" formatCode="General">
                  <c:v>602</c:v>
                </c:pt>
                <c:pt idx="8" formatCode="General">
                  <c:v>441</c:v>
                </c:pt>
                <c:pt idx="9" formatCode="General">
                  <c:v>544</c:v>
                </c:pt>
                <c:pt idx="10" formatCode="General">
                  <c:v>124</c:v>
                </c:pt>
                <c:pt idx="11" formatCode="General">
                  <c:v>56</c:v>
                </c:pt>
                <c:pt idx="12" formatCode="General">
                  <c:v>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0FF-49C4-9D5B-9EA35A565CED}"/>
            </c:ext>
          </c:extLst>
        </c:ser>
        <c:ser>
          <c:idx val="2"/>
          <c:order val="2"/>
          <c:tx>
            <c:strRef>
              <c:f>Sheet2!$AA$3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3"/>
            </a:solidFill>
            <a:ln w="25400"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Sheet2!$A$4:$A$16</c:f>
              <c:strCache>
                <c:ptCount val="13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</c:strCache>
            </c:strRef>
          </c:cat>
          <c:val>
            <c:numRef>
              <c:f>Sheet2!$AA$4:$AA$16</c:f>
              <c:numCache>
                <c:formatCode>#,##0</c:formatCode>
                <c:ptCount val="13"/>
                <c:pt idx="0">
                  <c:v>157012</c:v>
                </c:pt>
                <c:pt idx="1">
                  <c:v>103938</c:v>
                </c:pt>
                <c:pt idx="2">
                  <c:v>41044</c:v>
                </c:pt>
                <c:pt idx="3">
                  <c:v>14378</c:v>
                </c:pt>
                <c:pt idx="4">
                  <c:v>7089</c:v>
                </c:pt>
                <c:pt idx="5">
                  <c:v>2068</c:v>
                </c:pt>
                <c:pt idx="6">
                  <c:v>1860</c:v>
                </c:pt>
                <c:pt idx="7" formatCode="General">
                  <c:v>617</c:v>
                </c:pt>
                <c:pt idx="8" formatCode="General">
                  <c:v>433</c:v>
                </c:pt>
                <c:pt idx="9" formatCode="General">
                  <c:v>553</c:v>
                </c:pt>
                <c:pt idx="10" formatCode="General">
                  <c:v>125</c:v>
                </c:pt>
                <c:pt idx="11" formatCode="General">
                  <c:v>62</c:v>
                </c:pt>
                <c:pt idx="12" formatCode="General">
                  <c:v>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0FF-49C4-9D5B-9EA35A565CED}"/>
            </c:ext>
          </c:extLst>
        </c:ser>
        <c:ser>
          <c:idx val="3"/>
          <c:order val="3"/>
          <c:tx>
            <c:strRef>
              <c:f>Sheet2!$AB$3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chemeClr val="accent4"/>
            </a:solidFill>
            <a:ln w="25400"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Sheet2!$A$4:$A$16</c:f>
              <c:strCache>
                <c:ptCount val="13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</c:strCache>
            </c:strRef>
          </c:cat>
          <c:val>
            <c:numRef>
              <c:f>Sheet2!$AB$4:$AB$16</c:f>
              <c:numCache>
                <c:formatCode>#,##0</c:formatCode>
                <c:ptCount val="13"/>
                <c:pt idx="0">
                  <c:v>156153</c:v>
                </c:pt>
                <c:pt idx="1">
                  <c:v>103337</c:v>
                </c:pt>
                <c:pt idx="2">
                  <c:v>40345</c:v>
                </c:pt>
                <c:pt idx="3">
                  <c:v>14283</c:v>
                </c:pt>
                <c:pt idx="4">
                  <c:v>7291</c:v>
                </c:pt>
                <c:pt idx="5">
                  <c:v>1952</c:v>
                </c:pt>
                <c:pt idx="6">
                  <c:v>1888</c:v>
                </c:pt>
                <c:pt idx="7" formatCode="General">
                  <c:v>591</c:v>
                </c:pt>
                <c:pt idx="8" formatCode="General">
                  <c:v>428</c:v>
                </c:pt>
                <c:pt idx="9" formatCode="General">
                  <c:v>560</c:v>
                </c:pt>
                <c:pt idx="10" formatCode="General">
                  <c:v>125</c:v>
                </c:pt>
                <c:pt idx="11" formatCode="General">
                  <c:v>58</c:v>
                </c:pt>
                <c:pt idx="12" formatCode="General">
                  <c:v>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0FF-49C4-9D5B-9EA35A565CED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680693151"/>
        <c:axId val="1680679711"/>
      </c:barChart>
      <c:catAx>
        <c:axId val="16806931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Size</a:t>
                </a:r>
                <a:r>
                  <a:rPr lang="en-GB" baseline="0"/>
                  <a:t> of Firm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80679711"/>
        <c:crosses val="autoZero"/>
        <c:auto val="1"/>
        <c:lblAlgn val="ctr"/>
        <c:lblOffset val="100"/>
        <c:noMultiLvlLbl val="0"/>
      </c:catAx>
      <c:valAx>
        <c:axId val="168067971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Number</a:t>
                </a:r>
                <a:r>
                  <a:rPr lang="en-GB" baseline="0"/>
                  <a:t> of Firms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8069315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Graph</a:t>
            </a:r>
            <a:r>
              <a:rPr lang="en-GB" baseline="0"/>
              <a:t> Showing Firm Turnover from </a:t>
            </a:r>
            <a:r>
              <a:rPr lang="en-GB"/>
              <a:t>2007</a:t>
            </a:r>
            <a:r>
              <a:rPr lang="en-GB" baseline="0"/>
              <a:t> - 2023 for Comapnies Earing between £5M - £50M </a:t>
            </a:r>
          </a:p>
          <a:p>
            <a:pPr>
              <a:defRPr/>
            </a:pPr>
            <a:r>
              <a:rPr lang="en-GB" baseline="0"/>
              <a:t>(grouped by band size)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Sheet3!$A$7</c:f>
              <c:strCache>
                <c:ptCount val="1"/>
                <c:pt idx="0">
                  <c:v>£5m - &lt;£10m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Sheet3!$B$3:$R$3</c:f>
              <c:numCache>
                <c:formatCode>General</c:formatCode>
                <c:ptCount val="17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</c:numCache>
            </c:numRef>
          </c:cat>
          <c:val>
            <c:numRef>
              <c:f>Sheet3!$B$7:$R$7</c:f>
              <c:numCache>
                <c:formatCode>#,##0</c:formatCode>
                <c:ptCount val="17"/>
                <c:pt idx="0">
                  <c:v>2552</c:v>
                </c:pt>
                <c:pt idx="1">
                  <c:v>2744</c:v>
                </c:pt>
                <c:pt idx="2">
                  <c:v>2545</c:v>
                </c:pt>
                <c:pt idx="3">
                  <c:v>2120</c:v>
                </c:pt>
                <c:pt idx="4">
                  <c:v>2066</c:v>
                </c:pt>
                <c:pt idx="5">
                  <c:v>2007</c:v>
                </c:pt>
                <c:pt idx="6">
                  <c:v>2235</c:v>
                </c:pt>
                <c:pt idx="7">
                  <c:v>2290</c:v>
                </c:pt>
                <c:pt idx="8">
                  <c:v>2526</c:v>
                </c:pt>
                <c:pt idx="9">
                  <c:v>2897</c:v>
                </c:pt>
                <c:pt idx="10">
                  <c:v>3200</c:v>
                </c:pt>
                <c:pt idx="11">
                  <c:v>3378</c:v>
                </c:pt>
                <c:pt idx="12">
                  <c:v>3494</c:v>
                </c:pt>
                <c:pt idx="13">
                  <c:v>3413</c:v>
                </c:pt>
                <c:pt idx="14">
                  <c:v>3551</c:v>
                </c:pt>
                <c:pt idx="15">
                  <c:v>3079</c:v>
                </c:pt>
                <c:pt idx="16">
                  <c:v>3686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1-8AA9-4670-B20E-BCF8CA8D21AB}"/>
            </c:ext>
          </c:extLst>
        </c:ser>
        <c:ser>
          <c:idx val="1"/>
          <c:order val="1"/>
          <c:tx>
            <c:strRef>
              <c:f>Sheet3!$A$8</c:f>
              <c:strCache>
                <c:ptCount val="1"/>
                <c:pt idx="0">
                  <c:v>£10m - &lt;£20m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Sheet3!$B$3:$R$3</c:f>
              <c:numCache>
                <c:formatCode>General</c:formatCode>
                <c:ptCount val="17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</c:numCache>
            </c:numRef>
          </c:cat>
          <c:val>
            <c:numRef>
              <c:f>Sheet3!$B$8:$R$8</c:f>
              <c:numCache>
                <c:formatCode>#,##0</c:formatCode>
                <c:ptCount val="17"/>
                <c:pt idx="0">
                  <c:v>1104</c:v>
                </c:pt>
                <c:pt idx="1">
                  <c:v>1262</c:v>
                </c:pt>
                <c:pt idx="2">
                  <c:v>1258</c:v>
                </c:pt>
                <c:pt idx="3">
                  <c:v>1039</c:v>
                </c:pt>
                <c:pt idx="4" formatCode="General">
                  <c:v>989</c:v>
                </c:pt>
                <c:pt idx="5" formatCode="General">
                  <c:v>881</c:v>
                </c:pt>
                <c:pt idx="6" formatCode="General">
                  <c:v>930</c:v>
                </c:pt>
                <c:pt idx="7" formatCode="General">
                  <c:v>954</c:v>
                </c:pt>
                <c:pt idx="8">
                  <c:v>1029</c:v>
                </c:pt>
                <c:pt idx="9">
                  <c:v>1262</c:v>
                </c:pt>
                <c:pt idx="10">
                  <c:v>1348</c:v>
                </c:pt>
                <c:pt idx="11">
                  <c:v>1515</c:v>
                </c:pt>
                <c:pt idx="12">
                  <c:v>1597</c:v>
                </c:pt>
                <c:pt idx="13">
                  <c:v>1653</c:v>
                </c:pt>
                <c:pt idx="14">
                  <c:v>1668</c:v>
                </c:pt>
                <c:pt idx="15">
                  <c:v>1458</c:v>
                </c:pt>
                <c:pt idx="16">
                  <c:v>1718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2-8AA9-4670-B20E-BCF8CA8D21AB}"/>
            </c:ext>
          </c:extLst>
        </c:ser>
        <c:ser>
          <c:idx val="2"/>
          <c:order val="2"/>
          <c:tx>
            <c:strRef>
              <c:f>Sheet3!$A$9</c:f>
              <c:strCache>
                <c:ptCount val="1"/>
                <c:pt idx="0">
                  <c:v>£20m - &lt;£30m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Sheet3!$B$3:$R$3</c:f>
              <c:numCache>
                <c:formatCode>General</c:formatCode>
                <c:ptCount val="17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</c:numCache>
            </c:numRef>
          </c:cat>
          <c:val>
            <c:numRef>
              <c:f>Sheet3!$B$9:$R$9</c:f>
              <c:numCache>
                <c:formatCode>General</c:formatCode>
                <c:ptCount val="17"/>
                <c:pt idx="0">
                  <c:v>390</c:v>
                </c:pt>
                <c:pt idx="1">
                  <c:v>400</c:v>
                </c:pt>
                <c:pt idx="2">
                  <c:v>381</c:v>
                </c:pt>
                <c:pt idx="3">
                  <c:v>336</c:v>
                </c:pt>
                <c:pt idx="4">
                  <c:v>319</c:v>
                </c:pt>
                <c:pt idx="5">
                  <c:v>294</c:v>
                </c:pt>
                <c:pt idx="6">
                  <c:v>284</c:v>
                </c:pt>
                <c:pt idx="7">
                  <c:v>312</c:v>
                </c:pt>
                <c:pt idx="8">
                  <c:v>324</c:v>
                </c:pt>
                <c:pt idx="9">
                  <c:v>377</c:v>
                </c:pt>
                <c:pt idx="10">
                  <c:v>430</c:v>
                </c:pt>
                <c:pt idx="11">
                  <c:v>477</c:v>
                </c:pt>
                <c:pt idx="12">
                  <c:v>490</c:v>
                </c:pt>
                <c:pt idx="13">
                  <c:v>499</c:v>
                </c:pt>
                <c:pt idx="14">
                  <c:v>468</c:v>
                </c:pt>
                <c:pt idx="15">
                  <c:v>432</c:v>
                </c:pt>
                <c:pt idx="16">
                  <c:v>518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3-8AA9-4670-B20E-BCF8CA8D21AB}"/>
            </c:ext>
          </c:extLst>
        </c:ser>
        <c:ser>
          <c:idx val="3"/>
          <c:order val="3"/>
          <c:tx>
            <c:strRef>
              <c:f>Sheet3!$A$10</c:f>
              <c:strCache>
                <c:ptCount val="1"/>
                <c:pt idx="0">
                  <c:v>£30m - &lt;£40m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Sheet3!$B$3:$R$3</c:f>
              <c:numCache>
                <c:formatCode>General</c:formatCode>
                <c:ptCount val="17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</c:numCache>
            </c:numRef>
          </c:cat>
          <c:val>
            <c:numRef>
              <c:f>Sheet3!$B$10:$R$10</c:f>
              <c:numCache>
                <c:formatCode>General</c:formatCode>
                <c:ptCount val="17"/>
                <c:pt idx="0">
                  <c:v>160</c:v>
                </c:pt>
                <c:pt idx="1">
                  <c:v>174</c:v>
                </c:pt>
                <c:pt idx="2">
                  <c:v>162</c:v>
                </c:pt>
                <c:pt idx="3">
                  <c:v>143</c:v>
                </c:pt>
                <c:pt idx="4">
                  <c:v>135</c:v>
                </c:pt>
                <c:pt idx="5">
                  <c:v>142</c:v>
                </c:pt>
                <c:pt idx="6">
                  <c:v>155</c:v>
                </c:pt>
                <c:pt idx="7">
                  <c:v>134</c:v>
                </c:pt>
                <c:pt idx="8">
                  <c:v>180</c:v>
                </c:pt>
                <c:pt idx="9">
                  <c:v>186</c:v>
                </c:pt>
                <c:pt idx="10">
                  <c:v>216</c:v>
                </c:pt>
                <c:pt idx="11">
                  <c:v>243</c:v>
                </c:pt>
                <c:pt idx="12">
                  <c:v>287</c:v>
                </c:pt>
                <c:pt idx="13">
                  <c:v>278</c:v>
                </c:pt>
                <c:pt idx="14">
                  <c:v>256</c:v>
                </c:pt>
                <c:pt idx="15">
                  <c:v>243</c:v>
                </c:pt>
                <c:pt idx="16">
                  <c:v>254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6E0-4621-B69F-06B12C7206AE}"/>
            </c:ext>
          </c:extLst>
        </c:ser>
        <c:ser>
          <c:idx val="4"/>
          <c:order val="4"/>
          <c:tx>
            <c:strRef>
              <c:f>Sheet3!$A$11</c:f>
              <c:strCache>
                <c:ptCount val="1"/>
                <c:pt idx="0">
                  <c:v>£40m - &lt;£50m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Sheet3!$B$3:$R$3</c:f>
              <c:numCache>
                <c:formatCode>General</c:formatCode>
                <c:ptCount val="17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</c:numCache>
            </c:numRef>
          </c:cat>
          <c:val>
            <c:numRef>
              <c:f>Sheet3!$B$11:$R$11</c:f>
              <c:numCache>
                <c:formatCode>General</c:formatCode>
                <c:ptCount val="17"/>
                <c:pt idx="0">
                  <c:v>114</c:v>
                </c:pt>
                <c:pt idx="1">
                  <c:v>117</c:v>
                </c:pt>
                <c:pt idx="2">
                  <c:v>112</c:v>
                </c:pt>
                <c:pt idx="3">
                  <c:v>98</c:v>
                </c:pt>
                <c:pt idx="4">
                  <c:v>91</c:v>
                </c:pt>
                <c:pt idx="5">
                  <c:v>78</c:v>
                </c:pt>
                <c:pt idx="6">
                  <c:v>84</c:v>
                </c:pt>
                <c:pt idx="7">
                  <c:v>98</c:v>
                </c:pt>
                <c:pt idx="8">
                  <c:v>123</c:v>
                </c:pt>
                <c:pt idx="9">
                  <c:v>113</c:v>
                </c:pt>
                <c:pt idx="10">
                  <c:v>129</c:v>
                </c:pt>
                <c:pt idx="11">
                  <c:v>152</c:v>
                </c:pt>
                <c:pt idx="12">
                  <c:v>141</c:v>
                </c:pt>
                <c:pt idx="13">
                  <c:v>149</c:v>
                </c:pt>
                <c:pt idx="14">
                  <c:v>176</c:v>
                </c:pt>
                <c:pt idx="15">
                  <c:v>170</c:v>
                </c:pt>
                <c:pt idx="16">
                  <c:v>179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6E0-4621-B69F-06B12C7206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996236607"/>
        <c:axId val="1996236127"/>
      </c:barChart>
      <c:catAx>
        <c:axId val="199623660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Year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96236127"/>
        <c:crossesAt val="0"/>
        <c:auto val="1"/>
        <c:lblAlgn val="ctr"/>
        <c:lblOffset val="100"/>
        <c:noMultiLvlLbl val="0"/>
      </c:catAx>
      <c:valAx>
        <c:axId val="19962361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Number of Firms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9623660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600" b="1" i="0" u="none" strike="noStrike" kern="1200" cap="all" spc="120" normalizeH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Summary Statistics for sheet 1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'Summary Sheet'!$B$8</c:f>
              <c:strCache>
                <c:ptCount val="1"/>
                <c:pt idx="0">
                  <c:v>AVG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'Summary Sheet'!$D$8:$G$8</c:f>
              <c:numCache>
                <c:formatCode>0.0</c:formatCode>
                <c:ptCount val="4"/>
                <c:pt idx="0">
                  <c:v>3837.4230769230771</c:v>
                </c:pt>
                <c:pt idx="1">
                  <c:v>6697.0384615384619</c:v>
                </c:pt>
                <c:pt idx="2">
                  <c:v>9211</c:v>
                </c:pt>
                <c:pt idx="3">
                  <c:v>19745.423076923078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135-4CBC-BFEE-7C8E156E988F}"/>
            </c:ext>
          </c:extLst>
        </c:ser>
        <c:ser>
          <c:idx val="1"/>
          <c:order val="1"/>
          <c:tx>
            <c:strRef>
              <c:f>'Summary Sheet'!$B$9</c:f>
              <c:strCache>
                <c:ptCount val="1"/>
                <c:pt idx="0">
                  <c:v>Median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'Summary Sheet'!$D$9:$G$9</c:f>
              <c:numCache>
                <c:formatCode>0.0</c:formatCode>
                <c:ptCount val="4"/>
                <c:pt idx="0">
                  <c:v>4186</c:v>
                </c:pt>
                <c:pt idx="1">
                  <c:v>4599</c:v>
                </c:pt>
                <c:pt idx="2">
                  <c:v>10049.5</c:v>
                </c:pt>
                <c:pt idx="3">
                  <c:v>19814.5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135-4CBC-BFEE-7C8E156E988F}"/>
            </c:ext>
          </c:extLst>
        </c:ser>
        <c:ser>
          <c:idx val="2"/>
          <c:order val="2"/>
          <c:tx>
            <c:strRef>
              <c:f>'Summary Sheet'!$B$10</c:f>
              <c:strCache>
                <c:ptCount val="1"/>
                <c:pt idx="0">
                  <c:v>Mean 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'Summary Sheet'!$D$10:$G$10</c:f>
              <c:numCache>
                <c:formatCode>0.0</c:formatCode>
                <c:ptCount val="4"/>
                <c:pt idx="0">
                  <c:v>3226.9250084245082</c:v>
                </c:pt>
                <c:pt idx="1">
                  <c:v>5412.8681023209529</c:v>
                </c:pt>
                <c:pt idx="2">
                  <c:v>8618.7769201559604</c:v>
                </c:pt>
                <c:pt idx="3">
                  <c:v>17807.281697464172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135-4CBC-BFEE-7C8E156E988F}"/>
            </c:ext>
          </c:extLst>
        </c:ser>
        <c:ser>
          <c:idx val="3"/>
          <c:order val="3"/>
          <c:tx>
            <c:strRef>
              <c:f>'Summary Sheet'!$B$11</c:f>
              <c:strCache>
                <c:ptCount val="1"/>
                <c:pt idx="0">
                  <c:v>standard deviation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'Summary Sheet'!$D$11:$G$11</c:f>
              <c:numCache>
                <c:formatCode>0.0</c:formatCode>
                <c:ptCount val="4"/>
                <c:pt idx="0">
                  <c:v>1933.7118331970134</c:v>
                </c:pt>
                <c:pt idx="1">
                  <c:v>5042.993805118299</c:v>
                </c:pt>
                <c:pt idx="2">
                  <c:v>2952.5899681466099</c:v>
                </c:pt>
                <c:pt idx="3">
                  <c:v>8569.7219519565588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135-4CBC-BFEE-7C8E156E988F}"/>
            </c:ext>
          </c:extLst>
        </c:ser>
        <c:ser>
          <c:idx val="4"/>
          <c:order val="4"/>
          <c:tx>
            <c:strRef>
              <c:f>'Summary Sheet'!$B$12</c:f>
              <c:strCache>
                <c:ptCount val="1"/>
                <c:pt idx="0">
                  <c:v>Range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'Summary Sheet'!$D$12:$G$12</c:f>
              <c:numCache>
                <c:formatCode>0.0</c:formatCode>
                <c:ptCount val="4"/>
                <c:pt idx="0">
                  <c:v>6214</c:v>
                </c:pt>
                <c:pt idx="1">
                  <c:v>17417</c:v>
                </c:pt>
                <c:pt idx="2">
                  <c:v>11029</c:v>
                </c:pt>
                <c:pt idx="3">
                  <c:v>31608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C2B-497D-9CA3-0D68D99AE690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444"/>
        <c:overlap val="-90"/>
        <c:axId val="708885711"/>
        <c:axId val="708870351"/>
      </c:barChart>
      <c:catAx>
        <c:axId val="70888571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800" b="0" i="0" u="none" strike="noStrike" kern="1200" cap="all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Column No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8870351"/>
        <c:crosses val="autoZero"/>
        <c:auto val="1"/>
        <c:lblAlgn val="ctr"/>
        <c:lblOffset val="100"/>
        <c:noMultiLvlLbl val="0"/>
      </c:catAx>
      <c:valAx>
        <c:axId val="708870351"/>
        <c:scaling>
          <c:orientation val="minMax"/>
        </c:scaling>
        <c:delete val="1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bUILDING</a:t>
                </a:r>
                <a:r>
                  <a:rPr lang="en-GB" baseline="0"/>
                  <a:t> VALUE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" sourceLinked="1"/>
        <c:majorTickMark val="none"/>
        <c:minorTickMark val="none"/>
        <c:tickLblPos val="nextTo"/>
        <c:crossAx val="708885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Summary</a:t>
            </a:r>
            <a:r>
              <a:rPr lang="en-GB" baseline="0"/>
              <a:t> Statistics for sheet 2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'Summary Sheet'!$B$24</c:f>
              <c:strCache>
                <c:ptCount val="1"/>
                <c:pt idx="0">
                  <c:v>AVG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'Summary Sheet'!$D$24:$G$24</c:f>
              <c:numCache>
                <c:formatCode>0.0</c:formatCode>
                <c:ptCount val="4"/>
                <c:pt idx="0">
                  <c:v>23505</c:v>
                </c:pt>
                <c:pt idx="1">
                  <c:v>24462.538461538461</c:v>
                </c:pt>
                <c:pt idx="2">
                  <c:v>25325.461538461539</c:v>
                </c:pt>
                <c:pt idx="3">
                  <c:v>25158.692307692309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0F2-434D-8F99-14BE349D2E01}"/>
            </c:ext>
          </c:extLst>
        </c:ser>
        <c:ser>
          <c:idx val="1"/>
          <c:order val="1"/>
          <c:tx>
            <c:strRef>
              <c:f>'Summary Sheet'!$B$25</c:f>
              <c:strCache>
                <c:ptCount val="1"/>
                <c:pt idx="0">
                  <c:v>Median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'Summary Sheet'!$D$25:$G$25</c:f>
              <c:numCache>
                <c:formatCode>0.0</c:formatCode>
                <c:ptCount val="4"/>
                <c:pt idx="0">
                  <c:v>1913</c:v>
                </c:pt>
                <c:pt idx="1">
                  <c:v>1743.5</c:v>
                </c:pt>
                <c:pt idx="2">
                  <c:v>1860</c:v>
                </c:pt>
                <c:pt idx="3">
                  <c:v>1888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0F2-434D-8F99-14BE349D2E01}"/>
            </c:ext>
          </c:extLst>
        </c:ser>
        <c:ser>
          <c:idx val="2"/>
          <c:order val="2"/>
          <c:tx>
            <c:strRef>
              <c:f>'Summary Sheet'!$B$26</c:f>
              <c:strCache>
                <c:ptCount val="1"/>
                <c:pt idx="0">
                  <c:v>Mean 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'Summary Sheet'!$D$26:$G$26</c:f>
              <c:numCache>
                <c:formatCode>0.0</c:formatCode>
                <c:ptCount val="4"/>
                <c:pt idx="0">
                  <c:v>2047.7556358657373</c:v>
                </c:pt>
                <c:pt idx="1">
                  <c:v>2045.3280304351483</c:v>
                </c:pt>
                <c:pt idx="2">
                  <c:v>2101.9559935438224</c:v>
                </c:pt>
                <c:pt idx="3">
                  <c:v>2076.4741462527004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0F2-434D-8F99-14BE349D2E01}"/>
            </c:ext>
          </c:extLst>
        </c:ser>
        <c:ser>
          <c:idx val="3"/>
          <c:order val="3"/>
          <c:tx>
            <c:strRef>
              <c:f>'Summary Sheet'!$B$27</c:f>
              <c:strCache>
                <c:ptCount val="1"/>
                <c:pt idx="0">
                  <c:v>standard deviation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'Summary Sheet'!$D$27:$G$27</c:f>
              <c:numCache>
                <c:formatCode>0.0</c:formatCode>
                <c:ptCount val="4"/>
                <c:pt idx="0">
                  <c:v>46035.133630014949</c:v>
                </c:pt>
                <c:pt idx="1">
                  <c:v>47932.122740766419</c:v>
                </c:pt>
                <c:pt idx="2">
                  <c:v>49217.351348576558</c:v>
                </c:pt>
                <c:pt idx="3">
                  <c:v>48927.618305657415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0F2-434D-8F99-14BE349D2E01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444"/>
        <c:overlap val="-90"/>
        <c:axId val="295141968"/>
        <c:axId val="295135248"/>
        <c:extLst>
          <c:ext xmlns:c15="http://schemas.microsoft.com/office/drawing/2012/chart" uri="{02D57815-91ED-43cb-92C2-25804820EDAC}">
            <c15:filteredBarSeries>
              <c15:ser>
                <c:idx val="4"/>
                <c:order val="4"/>
                <c:tx>
                  <c:strRef>
                    <c:extLst>
                      <c:ext uri="{02D57815-91ED-43cb-92C2-25804820EDAC}">
                        <c15:formulaRef>
                          <c15:sqref>'Summary Sheet'!$B$36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5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-5400000" spcFirstLastPara="1" vertOverflow="clip" horzOverflow="clip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800" b="0" i="0" u="none" strike="noStrike" kern="1200" baseline="0">
                          <a:solidFill>
                            <a:schemeClr val="tx1">
                              <a:lumMod val="50000"/>
                              <a:lumOff val="50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n-US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val>
                  <c:numRef>
                    <c:extLst>
                      <c:ext uri="{02D57815-91ED-43cb-92C2-25804820EDAC}">
                        <c15:formulaRef>
                          <c15:sqref>'Summary Sheet'!$D$28:$G$28</c15:sqref>
                        </c15:formulaRef>
                      </c:ext>
                    </c:extLst>
                    <c:numCache>
                      <c:formatCode>0.0</c:formatCode>
                      <c:ptCount val="4"/>
                      <c:pt idx="0">
                        <c:v>342402</c:v>
                      </c:pt>
                      <c:pt idx="1">
                        <c:v>153566</c:v>
                      </c:pt>
                      <c:pt idx="2">
                        <c:v>156960</c:v>
                      </c:pt>
                      <c:pt idx="3">
                        <c:v>364462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3739-4EBC-BAF7-96F325FFC088}"/>
                  </c:ext>
                </c:extLst>
              </c15:ser>
            </c15:filteredBarSeries>
          </c:ext>
        </c:extLst>
      </c:barChart>
      <c:catAx>
        <c:axId val="2951419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800" b="0" i="0" u="none" strike="noStrike" kern="1200" cap="all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Column No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5135248"/>
        <c:crosses val="autoZero"/>
        <c:auto val="1"/>
        <c:lblAlgn val="ctr"/>
        <c:lblOffset val="100"/>
        <c:noMultiLvlLbl val="0"/>
      </c:catAx>
      <c:valAx>
        <c:axId val="295135248"/>
        <c:scaling>
          <c:orientation val="minMax"/>
        </c:scaling>
        <c:delete val="1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Size</a:t>
                </a:r>
                <a:r>
                  <a:rPr lang="en-GB" baseline="0"/>
                  <a:t> of Firm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" sourceLinked="1"/>
        <c:majorTickMark val="none"/>
        <c:minorTickMark val="none"/>
        <c:tickLblPos val="nextTo"/>
        <c:crossAx val="2951419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60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Summary Statistics for Sheet 3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'Summary Sheet'!$B$47</c:f>
              <c:strCache>
                <c:ptCount val="1"/>
                <c:pt idx="0">
                  <c:v>AVG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'Summary Sheet'!$D$47:$G$47</c:f>
              <c:numCache>
                <c:formatCode>0.0</c:formatCode>
                <c:ptCount val="4"/>
                <c:pt idx="0">
                  <c:v>1057.5</c:v>
                </c:pt>
                <c:pt idx="1">
                  <c:v>1068.5</c:v>
                </c:pt>
                <c:pt idx="2">
                  <c:v>943</c:v>
                </c:pt>
                <c:pt idx="3">
                  <c:v>1114.1666666666667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BBB-4127-B76A-17F7F5CFEC9D}"/>
            </c:ext>
          </c:extLst>
        </c:ser>
        <c:ser>
          <c:idx val="1"/>
          <c:order val="1"/>
          <c:tx>
            <c:strRef>
              <c:f>'Summary Sheet'!$B$48</c:f>
              <c:strCache>
                <c:ptCount val="1"/>
                <c:pt idx="0">
                  <c:v>Median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'Summary Sheet'!$D$48:$G$48</c:f>
              <c:numCache>
                <c:formatCode>0.0</c:formatCode>
                <c:ptCount val="4"/>
                <c:pt idx="0">
                  <c:v>426</c:v>
                </c:pt>
                <c:pt idx="1">
                  <c:v>380</c:v>
                </c:pt>
                <c:pt idx="2">
                  <c:v>354</c:v>
                </c:pt>
                <c:pt idx="3">
                  <c:v>424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BBB-4127-B76A-17F7F5CFEC9D}"/>
            </c:ext>
          </c:extLst>
        </c:ser>
        <c:ser>
          <c:idx val="2"/>
          <c:order val="2"/>
          <c:tx>
            <c:strRef>
              <c:f>'Summary Sheet'!$B$49</c:f>
              <c:strCache>
                <c:ptCount val="1"/>
                <c:pt idx="0">
                  <c:v>Mean 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'Summary Sheet'!$D$49:$G$49</c:f>
              <c:numCache>
                <c:formatCode>0.0</c:formatCode>
                <c:ptCount val="4"/>
                <c:pt idx="0">
                  <c:v>587.60557764811904</c:v>
                </c:pt>
                <c:pt idx="1">
                  <c:v>575.86587380005028</c:v>
                </c:pt>
                <c:pt idx="2">
                  <c:v>529.78851528055429</c:v>
                </c:pt>
                <c:pt idx="3">
                  <c:v>605.36618237506173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BBB-4127-B76A-17F7F5CFEC9D}"/>
            </c:ext>
          </c:extLst>
        </c:ser>
        <c:ser>
          <c:idx val="3"/>
          <c:order val="3"/>
          <c:tx>
            <c:strRef>
              <c:f>'Summary Sheet'!$B$50</c:f>
              <c:strCache>
                <c:ptCount val="1"/>
                <c:pt idx="0">
                  <c:v>standard deviation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'Summary Sheet'!$D$50:$G$50</c:f>
              <c:numCache>
                <c:formatCode>0.0</c:formatCode>
                <c:ptCount val="4"/>
                <c:pt idx="0">
                  <c:v>1276.2629431273165</c:v>
                </c:pt>
                <c:pt idx="1">
                  <c:v>1337.3459911331847</c:v>
                </c:pt>
                <c:pt idx="2">
                  <c:v>1150.7614870163147</c:v>
                </c:pt>
                <c:pt idx="3">
                  <c:v>1383.018209087164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BBB-4127-B76A-17F7F5CFEC9D}"/>
            </c:ext>
          </c:extLst>
        </c:ser>
        <c:ser>
          <c:idx val="4"/>
          <c:order val="4"/>
          <c:tx>
            <c:strRef>
              <c:f>'Summary Sheet'!$B$51</c:f>
              <c:strCache>
                <c:ptCount val="1"/>
                <c:pt idx="0">
                  <c:v>Range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'Summary Sheet'!$D$51:$G$51</c:f>
              <c:numCache>
                <c:formatCode>0.0</c:formatCode>
                <c:ptCount val="4"/>
                <c:pt idx="0">
                  <c:v>3264</c:v>
                </c:pt>
                <c:pt idx="1">
                  <c:v>3375</c:v>
                </c:pt>
                <c:pt idx="2">
                  <c:v>2909</c:v>
                </c:pt>
                <c:pt idx="3">
                  <c:v>3507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BDB-41F6-99D1-77C20C8E87CF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444"/>
        <c:overlap val="-90"/>
        <c:axId val="398216383"/>
        <c:axId val="398216863"/>
      </c:barChart>
      <c:catAx>
        <c:axId val="39821638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Column No.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8216863"/>
        <c:crosses val="autoZero"/>
        <c:auto val="1"/>
        <c:lblAlgn val="ctr"/>
        <c:lblOffset val="100"/>
        <c:noMultiLvlLbl val="0"/>
      </c:catAx>
      <c:valAx>
        <c:axId val="398216863"/>
        <c:scaling>
          <c:orientation val="minMax"/>
        </c:scaling>
        <c:delete val="1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Size of Firm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crossAx val="39821638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>
      <cs:styleClr val="auto"/>
    </cs:fillRef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17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  <cs:bodyPr rot="-5400000" spcFirstLastPara="1" vertOverflow="clip" horzOverflow="clip" vert="horz" wrap="square" lIns="38100" tIns="19050" rIns="38100" bIns="19050" anchor="ctr" anchorCtr="1">
      <a:spAutoFit/>
    </cs:bodyPr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0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  <cs:bodyPr rot="-5400000" spcFirstLastPara="1" vertOverflow="clip" horzOverflow="clip" vert="horz" wrap="square" lIns="38100" tIns="19050" rIns="38100" bIns="19050" anchor="ctr" anchorCtr="1">
      <a:spAutoFit/>
    </cs:bodyPr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0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  <cs:bodyPr rot="-5400000" spcFirstLastPara="1" vertOverflow="clip" horzOverflow="clip" vert="horz" wrap="square" lIns="38100" tIns="19050" rIns="38100" bIns="19050" anchor="ctr" anchorCtr="1">
      <a:spAutoFit/>
    </cs:bodyPr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22411</xdr:colOff>
      <xdr:row>12</xdr:row>
      <xdr:rowOff>23919</xdr:rowOff>
    </xdr:from>
    <xdr:to>
      <xdr:col>31</xdr:col>
      <xdr:colOff>42482</xdr:colOff>
      <xdr:row>49</xdr:row>
      <xdr:rowOff>75384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7E492D32-97B0-4EBD-FEC1-EFF8E56D3A9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18</xdr:row>
      <xdr:rowOff>12591</xdr:rowOff>
    </xdr:from>
    <xdr:to>
      <xdr:col>28</xdr:col>
      <xdr:colOff>1</xdr:colOff>
      <xdr:row>66</xdr:row>
      <xdr:rowOff>149678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E8B14DD-1054-0D16-4F36-0F2C9723C6B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547821</xdr:colOff>
      <xdr:row>16</xdr:row>
      <xdr:rowOff>38915</xdr:rowOff>
    </xdr:from>
    <xdr:to>
      <xdr:col>17</xdr:col>
      <xdr:colOff>601434</xdr:colOff>
      <xdr:row>43</xdr:row>
      <xdr:rowOff>68034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203FF20-CDE2-86AB-AE59-2D7B863880D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</xdr:row>
      <xdr:rowOff>31976</xdr:rowOff>
    </xdr:from>
    <xdr:to>
      <xdr:col>19</xdr:col>
      <xdr:colOff>95250</xdr:colOff>
      <xdr:row>22</xdr:row>
      <xdr:rowOff>15101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11972B2-F1D4-EF2E-2FC5-3C7F2E5541D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17070</xdr:colOff>
      <xdr:row>21</xdr:row>
      <xdr:rowOff>171961</xdr:rowOff>
    </xdr:from>
    <xdr:to>
      <xdr:col>19</xdr:col>
      <xdr:colOff>100198</xdr:colOff>
      <xdr:row>43</xdr:row>
      <xdr:rowOff>167367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20E999D4-62EA-E1C0-06AE-65D36A41ACC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9524</xdr:colOff>
      <xdr:row>43</xdr:row>
      <xdr:rowOff>117328</xdr:rowOff>
    </xdr:from>
    <xdr:to>
      <xdr:col>19</xdr:col>
      <xdr:colOff>95250</xdr:colOff>
      <xdr:row>65</xdr:row>
      <xdr:rowOff>95249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18241AC3-D199-6F79-6E42-4C025B2562C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E606A970-75F6-4E63-905F-0666EC3994A5}" autoFormatId="16" applyNumberFormats="0" applyBorderFormats="0" applyFontFormats="0" applyPatternFormats="0" applyAlignmentFormats="0" applyWidthHeightFormats="0">
  <queryTableRefresh nextId="5">
    <queryTableFields count="4">
      <queryTableField id="1" name="Column1" tableColumnId="1"/>
      <queryTableField id="2" name="Column2" tableColumnId="2"/>
      <queryTableField id="3" name="Column3" tableColumnId="3"/>
      <queryTableField id="4" name="Column4" tableColumnId="4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connectionId="2" xr16:uid="{3CD93258-BA63-40F9-BB5B-E539FDE57362}" autoFormatId="16" applyNumberFormats="0" applyBorderFormats="0" applyFontFormats="0" applyPatternFormats="0" applyAlignmentFormats="0" applyWidthHeightFormats="0">
  <queryTableRefresh nextId="5">
    <queryTableFields count="4">
      <queryTableField id="1" name="Column1" tableColumnId="1"/>
      <queryTableField id="2" name="Column2" tableColumnId="2"/>
      <queryTableField id="3" name="Column3" tableColumnId="3"/>
      <queryTableField id="4" name="Column4" tableColumnId="4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4" connectionId="5" xr16:uid="{1F6A3C59-FE82-4116-BC13-8168AA8DB8FE}" autoFormatId="16" applyNumberFormats="0" applyBorderFormats="0" applyFontFormats="0" applyPatternFormats="0" applyAlignmentFormats="0" applyWidthHeightFormats="0">
  <queryTableRefresh nextId="5">
    <queryTableFields count="4">
      <queryTableField id="1" name="Column1" tableColumnId="1"/>
      <queryTableField id="2" name="Column2" tableColumnId="2"/>
      <queryTableField id="3" name="Column3" tableColumnId="3"/>
      <queryTableField id="4" name="Column4" tableColumnId="4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F126C15-BEFD-477B-AD00-38DD05C27B86}" name="Table2" displayName="Table2" ref="T5:W11" totalsRowShown="0" headerRowDxfId="42" dataDxfId="41" tableBorderDxfId="40">
  <autoFilter ref="T5:W11" xr:uid="{EF126C15-BEFD-477B-AD00-38DD05C27B86}"/>
  <tableColumns count="4">
    <tableColumn id="1" xr3:uid="{8867D957-FA7F-40D9-9301-0E91EE265443}" name="Total public new housing" dataDxfId="39"/>
    <tableColumn id="2" xr3:uid="{70F5FFE0-C9B0-4B56-92BE-DE70ED85CC9C}" name="Total public infrastructure" dataDxfId="38"/>
    <tableColumn id="3" xr3:uid="{E45F224D-5DCB-43CB-99B8-433F10AEF7C2}" name="Total other new work" dataDxfId="37"/>
    <tableColumn id="4" xr3:uid="{88E50412-B4CE-4C8F-96DC-E464EB6D25D2}" name="All Public Sector" dataDxfId="3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924BBD5-4D1A-4A0C-ACDC-2FEB15A414A9}" name="Table4" displayName="Table4" ref="AE4:AH10" totalsRowShown="0" headerRowDxfId="35" dataDxfId="33" headerRowBorderDxfId="34" tableBorderDxfId="32">
  <autoFilter ref="AE4:AH10" xr:uid="{C924BBD5-4D1A-4A0C-ACDC-2FEB15A414A9}"/>
  <tableColumns count="4">
    <tableColumn id="1" xr3:uid="{6E04B404-B13D-4620-9B5E-0E9CFECC8AC9}" name="2,020" dataDxfId="31"/>
    <tableColumn id="2" xr3:uid="{D34C6E88-9AF4-4F3F-A9DD-E19D5BBB26E3}" name="2,021" dataDxfId="30"/>
    <tableColumn id="3" xr3:uid="{EFDA347F-B73F-4675-ADFD-D56BEC36C895}" name="2,022" dataDxfId="29"/>
    <tableColumn id="4" xr3:uid="{00F6CC2D-1AC3-466B-9337-0EFAE47224AB}" name="2,023" dataDxfId="2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30545E09-5CD3-41BD-80E6-3AC0C627FF76}" name="Table7" displayName="Table7" ref="X5:AA11" totalsRowShown="0" headerRowDxfId="27" dataDxfId="25" headerRowBorderDxfId="26" tableBorderDxfId="24">
  <autoFilter ref="X5:AA11" xr:uid="{30545E09-5CD3-41BD-80E6-3AC0C627FF76}"/>
  <tableColumns count="4">
    <tableColumn id="1" xr3:uid="{93B4C311-6FC6-4354-9C6A-D63AE03A4AC5}" name="Column1" dataDxfId="23"/>
    <tableColumn id="2" xr3:uid="{916D7695-A9AF-4F7B-B882-20DA47A36B61}" name="Column2" dataDxfId="22"/>
    <tableColumn id="3" xr3:uid="{D27EE0AD-D27C-4086-AF4E-0EF37DB14DCF}" name="Column3" dataDxfId="21"/>
    <tableColumn id="4" xr3:uid="{C2F36E32-185E-4E78-88CD-C3E28DBBF51F}" name="Column4" dataDxfId="2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CD701C8-3848-4A60-9C15-7390022934EF}" name="Table2_1" displayName="Table2_1" ref="D7:G13" tableType="queryTable" totalsRowShown="0" headerRowDxfId="19" dataDxfId="18">
  <autoFilter ref="D7:G13" xr:uid="{4CD701C8-3848-4A60-9C15-7390022934EF}"/>
  <tableColumns count="4">
    <tableColumn id="1" xr3:uid="{9695B3E9-F691-42EE-800C-3FF597D02A8E}" uniqueName="1" name="Total public new housing" queryTableFieldId="1" dataDxfId="17"/>
    <tableColumn id="2" xr3:uid="{E2B14BA2-AE25-4B09-A9D1-5C28AFED1498}" uniqueName="2" name="Total public infrastructure" queryTableFieldId="2" dataDxfId="16"/>
    <tableColumn id="3" xr3:uid="{9BC23719-DF53-4448-8CEF-76050A05E1DC}" uniqueName="3" name="Total other new work" queryTableFieldId="3" dataDxfId="15"/>
    <tableColumn id="4" xr3:uid="{E22092C7-0573-4652-8E24-D3E22F728CFD}" uniqueName="4" name="All Public Sector" queryTableFieldId="4" dataDxfId="14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ABF76DE3-6A78-4164-A977-AC40D6C1A654}" name="Table4_17" displayName="Table4_17" ref="D23:G29" tableType="queryTable" totalsRowShown="0" headerRowDxfId="13" dataDxfId="12">
  <autoFilter ref="D23:G29" xr:uid="{ABF76DE3-6A78-4164-A977-AC40D6C1A654}"/>
  <tableColumns count="4">
    <tableColumn id="1" xr3:uid="{BCF3B353-ED65-40E5-B1C1-A83EE445D8BB}" uniqueName="1" name="2,020" queryTableFieldId="1" dataDxfId="11"/>
    <tableColumn id="2" xr3:uid="{BCF930C0-7092-48E1-A105-28E1665F03B5}" uniqueName="2" name="2,021" queryTableFieldId="2" dataDxfId="10"/>
    <tableColumn id="3" xr3:uid="{D203A322-64D1-48DC-BEBD-0BAC34F5A8A0}" uniqueName="3" name="2,022" queryTableFieldId="3" dataDxfId="9"/>
    <tableColumn id="4" xr3:uid="{59C597CC-AB05-4227-A15D-1E4066685EE9}" uniqueName="4" name="2,023" queryTableFieldId="4" dataDxfId="8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1BF5BFF9-B004-40DE-A117-836A650B8F91}" name="Table7_1109" displayName="Table7_1109" ref="D46:G52" tableType="queryTable" totalsRowShown="0" headerRowDxfId="7" dataDxfId="6">
  <autoFilter ref="D46:G52" xr:uid="{1BF5BFF9-B004-40DE-A117-836A650B8F91}"/>
  <tableColumns count="4">
    <tableColumn id="1" xr3:uid="{73A4F66F-5B2B-449D-BFC3-BBFD3E31A33B}" uniqueName="1" name="2,020" queryTableFieldId="1" dataDxfId="5"/>
    <tableColumn id="2" xr3:uid="{74CEB8DB-2201-4E8B-B4BC-12193EC12CA3}" uniqueName="2" name="2,021" queryTableFieldId="2" dataDxfId="4"/>
    <tableColumn id="3" xr3:uid="{AD7401CA-536B-42B6-BA5A-3E116F8A3E8B}" uniqueName="3" name="2,022" queryTableFieldId="3" dataDxfId="3"/>
    <tableColumn id="4" xr3:uid="{6573827F-3F92-4824-9002-B55067410827}" uniqueName="4" name="2,023" queryTableFieldId="4" dataDxf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drawing" Target="../drawings/drawing4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21721D-B271-485D-BF0B-3F89A59FD1F3}">
  <sheetPr codeName="Sheet1"/>
  <dimension ref="A1:Z41"/>
  <sheetViews>
    <sheetView topLeftCell="B1" zoomScale="70" zoomScaleNormal="70" workbookViewId="0">
      <selection activeCell="M34" sqref="M34"/>
    </sheetView>
  </sheetViews>
  <sheetFormatPr defaultRowHeight="15" x14ac:dyDescent="0.25"/>
  <cols>
    <col min="20" max="23" width="45.5703125" customWidth="1"/>
  </cols>
  <sheetData>
    <row r="1" spans="1:26" ht="20.25" thickBot="1" x14ac:dyDescent="0.3">
      <c r="A1" s="1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</row>
    <row r="2" spans="1:26" ht="30.75" thickBot="1" x14ac:dyDescent="0.3">
      <c r="A2" s="4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</row>
    <row r="3" spans="1:26" ht="15.75" thickBot="1" x14ac:dyDescent="0.3">
      <c r="A3" s="44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</row>
    <row r="4" spans="1:26" ht="104.25" thickBot="1" x14ac:dyDescent="0.35">
      <c r="A4" s="45" t="s">
        <v>2</v>
      </c>
      <c r="B4" s="52" t="s">
        <v>3</v>
      </c>
      <c r="C4" s="53" t="s">
        <v>4</v>
      </c>
      <c r="D4" s="54" t="s">
        <v>5</v>
      </c>
      <c r="E4" s="54" t="s">
        <v>6</v>
      </c>
      <c r="F4" s="54" t="s">
        <v>7</v>
      </c>
      <c r="G4" s="54" t="s">
        <v>8</v>
      </c>
      <c r="H4" s="54" t="s">
        <v>9</v>
      </c>
      <c r="I4" s="54" t="s">
        <v>10</v>
      </c>
      <c r="J4" s="54" t="s">
        <v>11</v>
      </c>
      <c r="K4" s="54" t="s">
        <v>12</v>
      </c>
      <c r="L4" s="54" t="s">
        <v>13</v>
      </c>
      <c r="M4" s="53" t="s">
        <v>14</v>
      </c>
      <c r="N4" s="55" t="s">
        <v>15</v>
      </c>
      <c r="O4" s="42" t="s">
        <v>16</v>
      </c>
      <c r="P4" s="23"/>
      <c r="Q4" s="35" t="s">
        <v>44</v>
      </c>
      <c r="T4" s="31"/>
      <c r="U4" s="31"/>
      <c r="V4" s="31"/>
      <c r="W4" s="30"/>
      <c r="X4" s="23"/>
      <c r="Y4" s="23"/>
      <c r="Z4" s="23"/>
    </row>
    <row r="5" spans="1:26" ht="15.75" thickBot="1" x14ac:dyDescent="0.3">
      <c r="A5" s="2">
        <v>1998</v>
      </c>
      <c r="B5" s="46">
        <v>881</v>
      </c>
      <c r="C5" s="47">
        <v>2779</v>
      </c>
      <c r="D5" s="48">
        <v>77</v>
      </c>
      <c r="E5" s="48">
        <v>29</v>
      </c>
      <c r="F5" s="48">
        <v>4</v>
      </c>
      <c r="G5" s="48">
        <v>801</v>
      </c>
      <c r="H5" s="48">
        <v>332</v>
      </c>
      <c r="I5" s="48">
        <v>636</v>
      </c>
      <c r="J5" s="48">
        <v>454</v>
      </c>
      <c r="K5" s="48">
        <v>380</v>
      </c>
      <c r="L5" s="48">
        <v>53</v>
      </c>
      <c r="M5" s="49">
        <v>578</v>
      </c>
      <c r="N5" s="50">
        <v>3343</v>
      </c>
      <c r="O5" s="51">
        <v>7003</v>
      </c>
      <c r="P5" s="23"/>
      <c r="Q5" s="29"/>
      <c r="R5" s="30"/>
      <c r="S5" s="30"/>
      <c r="T5" s="61" t="s">
        <v>3</v>
      </c>
      <c r="U5" s="61" t="s">
        <v>4</v>
      </c>
      <c r="V5" s="61" t="s">
        <v>15</v>
      </c>
      <c r="W5" s="62" t="s">
        <v>16</v>
      </c>
      <c r="X5" s="23"/>
      <c r="Y5" s="23"/>
      <c r="Z5" s="23"/>
    </row>
    <row r="6" spans="1:26" ht="15.75" thickBot="1" x14ac:dyDescent="0.3">
      <c r="A6" s="2">
        <v>1999</v>
      </c>
      <c r="B6" s="3">
        <v>824</v>
      </c>
      <c r="C6" s="4">
        <v>2803</v>
      </c>
      <c r="D6" s="5">
        <v>96</v>
      </c>
      <c r="E6" s="5">
        <v>36</v>
      </c>
      <c r="F6" s="5">
        <v>4</v>
      </c>
      <c r="G6" s="5">
        <v>984</v>
      </c>
      <c r="H6" s="5">
        <v>386</v>
      </c>
      <c r="I6" s="5">
        <v>712</v>
      </c>
      <c r="J6" s="5">
        <v>519</v>
      </c>
      <c r="K6" s="5">
        <v>445</v>
      </c>
      <c r="L6" s="5">
        <v>55</v>
      </c>
      <c r="M6" s="21">
        <v>668</v>
      </c>
      <c r="N6" s="38">
        <v>3907</v>
      </c>
      <c r="O6" s="40">
        <v>7534</v>
      </c>
      <c r="P6" s="23"/>
      <c r="Q6" s="27" t="s">
        <v>47</v>
      </c>
      <c r="T6" s="59">
        <f>AVERAGE(B5:B30)</f>
        <v>3837.4230769230771</v>
      </c>
      <c r="U6" s="59">
        <f>AVERAGE(C5:C30)</f>
        <v>6697.0384615384619</v>
      </c>
      <c r="V6" s="59">
        <f>AVERAGE(N5:N30)</f>
        <v>9211</v>
      </c>
      <c r="W6" s="60">
        <f>AVERAGE(O5:O30)</f>
        <v>19745.423076923078</v>
      </c>
      <c r="X6" s="23"/>
      <c r="Y6" s="23"/>
      <c r="Z6" s="23"/>
    </row>
    <row r="7" spans="1:26" ht="15.75" thickBot="1" x14ac:dyDescent="0.3">
      <c r="A7" s="2">
        <v>2000</v>
      </c>
      <c r="B7" s="4">
        <v>1075</v>
      </c>
      <c r="C7" s="4">
        <v>2636</v>
      </c>
      <c r="D7" s="5">
        <v>91</v>
      </c>
      <c r="E7" s="5">
        <v>21</v>
      </c>
      <c r="F7" s="5">
        <v>4</v>
      </c>
      <c r="G7" s="6">
        <v>1014</v>
      </c>
      <c r="H7" s="5">
        <v>369</v>
      </c>
      <c r="I7" s="5">
        <v>755</v>
      </c>
      <c r="J7" s="5">
        <v>399</v>
      </c>
      <c r="K7" s="5">
        <v>455</v>
      </c>
      <c r="L7" s="5">
        <v>90</v>
      </c>
      <c r="M7" s="21">
        <v>668</v>
      </c>
      <c r="N7" s="38">
        <v>3863</v>
      </c>
      <c r="O7" s="40">
        <v>7574</v>
      </c>
      <c r="P7" s="23"/>
      <c r="Q7" s="27" t="s">
        <v>46</v>
      </c>
      <c r="T7" s="61">
        <f>MEDIAN(B5:B30)</f>
        <v>4186</v>
      </c>
      <c r="U7" s="61">
        <f>MEDIAN(C5:C30)</f>
        <v>4599</v>
      </c>
      <c r="V7" s="61">
        <f>MEDIAN(N5:N30)</f>
        <v>10049.5</v>
      </c>
      <c r="W7" s="62">
        <f>MEDIAN(O5:O30)</f>
        <v>19814.5</v>
      </c>
      <c r="X7" s="23"/>
      <c r="Y7" s="23"/>
      <c r="Z7" s="23"/>
    </row>
    <row r="8" spans="1:26" ht="15.75" thickBot="1" x14ac:dyDescent="0.3">
      <c r="A8" s="2">
        <v>2001</v>
      </c>
      <c r="B8" s="4">
        <v>1174</v>
      </c>
      <c r="C8" s="4">
        <v>3031</v>
      </c>
      <c r="D8" s="5">
        <v>49</v>
      </c>
      <c r="E8" s="5">
        <v>14</v>
      </c>
      <c r="F8" s="5">
        <v>4</v>
      </c>
      <c r="G8" s="6">
        <v>1357</v>
      </c>
      <c r="H8" s="5">
        <v>445</v>
      </c>
      <c r="I8" s="5">
        <v>883</v>
      </c>
      <c r="J8" s="5">
        <v>380</v>
      </c>
      <c r="K8" s="5">
        <v>421</v>
      </c>
      <c r="L8" s="5">
        <v>83</v>
      </c>
      <c r="M8" s="21">
        <v>614</v>
      </c>
      <c r="N8" s="38">
        <v>4253</v>
      </c>
      <c r="O8" s="40">
        <v>8458</v>
      </c>
      <c r="P8" s="23"/>
      <c r="Q8" s="27" t="s">
        <v>45</v>
      </c>
      <c r="T8" s="61">
        <f>GEOMEAN(B5:B30)</f>
        <v>3226.9250084245082</v>
      </c>
      <c r="U8" s="61">
        <f>GEOMEAN(C5:C30)</f>
        <v>5412.8681023209529</v>
      </c>
      <c r="V8" s="61">
        <f>GEOMEAN(N5:N30)</f>
        <v>8618.7769201559604</v>
      </c>
      <c r="W8" s="62">
        <f>GEOMEAN(O5:O30)</f>
        <v>17807.281697464172</v>
      </c>
      <c r="X8" s="23"/>
      <c r="Y8" s="23"/>
      <c r="Z8" s="23"/>
    </row>
    <row r="9" spans="1:26" ht="15.75" thickBot="1" x14ac:dyDescent="0.3">
      <c r="A9" s="2">
        <v>2002</v>
      </c>
      <c r="B9" s="4">
        <v>1411</v>
      </c>
      <c r="C9" s="4">
        <v>3999</v>
      </c>
      <c r="D9" s="5">
        <v>53</v>
      </c>
      <c r="E9" s="5">
        <v>9</v>
      </c>
      <c r="F9" s="5">
        <v>4</v>
      </c>
      <c r="G9" s="6">
        <v>1810</v>
      </c>
      <c r="H9" s="5">
        <v>611</v>
      </c>
      <c r="I9" s="6">
        <v>1087</v>
      </c>
      <c r="J9" s="5">
        <v>686</v>
      </c>
      <c r="K9" s="5">
        <v>517</v>
      </c>
      <c r="L9" s="5">
        <v>103</v>
      </c>
      <c r="M9" s="21">
        <v>636</v>
      </c>
      <c r="N9" s="38">
        <v>5517</v>
      </c>
      <c r="O9" s="40">
        <v>10927</v>
      </c>
      <c r="P9" s="23"/>
      <c r="Q9" s="28" t="s">
        <v>48</v>
      </c>
      <c r="T9" s="61">
        <f>STDEV(B5:B30)</f>
        <v>1933.7118331970134</v>
      </c>
      <c r="U9" s="61">
        <f>STDEV(C5:C30)</f>
        <v>5042.993805118299</v>
      </c>
      <c r="V9" s="61">
        <f>STDEV(N5:N30)</f>
        <v>2952.5899681466099</v>
      </c>
      <c r="W9" s="62">
        <f>STDEV(O5:O30)</f>
        <v>8569.7219519565588</v>
      </c>
      <c r="X9" s="23"/>
      <c r="Y9" s="23"/>
      <c r="Z9" s="23"/>
    </row>
    <row r="10" spans="1:26" ht="15.75" thickBot="1" x14ac:dyDescent="0.3">
      <c r="A10" s="2">
        <v>2003</v>
      </c>
      <c r="B10" s="4">
        <v>1706</v>
      </c>
      <c r="C10" s="4">
        <v>3939</v>
      </c>
      <c r="D10" s="5">
        <v>130</v>
      </c>
      <c r="E10" s="5">
        <v>23</v>
      </c>
      <c r="F10" s="5">
        <v>3</v>
      </c>
      <c r="G10" s="6">
        <v>2183</v>
      </c>
      <c r="H10" s="5">
        <v>929</v>
      </c>
      <c r="I10" s="6">
        <v>1402</v>
      </c>
      <c r="J10" s="5">
        <v>918</v>
      </c>
      <c r="K10" s="5">
        <v>594</v>
      </c>
      <c r="L10" s="5">
        <v>127</v>
      </c>
      <c r="M10" s="21">
        <v>971</v>
      </c>
      <c r="N10" s="38">
        <v>7280</v>
      </c>
      <c r="O10" s="40">
        <v>12925</v>
      </c>
      <c r="P10" s="23"/>
      <c r="Q10" s="27" t="s">
        <v>49</v>
      </c>
      <c r="T10" s="63">
        <f>MAX(B5:B30) - MIN(B5:B30)</f>
        <v>6214</v>
      </c>
      <c r="U10" s="63">
        <f>MAX(C5:C30) - MIN(C5:C30)</f>
        <v>17417</v>
      </c>
      <c r="V10" s="63">
        <f>MAX(N5:N30) - MIN(N5:N30)</f>
        <v>11029</v>
      </c>
      <c r="W10" s="64">
        <f>MAX(O5:O30) - MIN(O5:O30)</f>
        <v>31608</v>
      </c>
      <c r="X10" s="23"/>
      <c r="Y10" s="23"/>
      <c r="Z10" s="23"/>
    </row>
    <row r="11" spans="1:26" ht="15.75" thickBot="1" x14ac:dyDescent="0.3">
      <c r="A11" s="2">
        <v>2004</v>
      </c>
      <c r="B11" s="4">
        <v>2210</v>
      </c>
      <c r="C11" s="4">
        <v>3143</v>
      </c>
      <c r="D11" s="5">
        <v>118</v>
      </c>
      <c r="E11" s="5">
        <v>35</v>
      </c>
      <c r="F11" s="5">
        <v>4</v>
      </c>
      <c r="G11" s="6">
        <v>3029</v>
      </c>
      <c r="H11" s="5">
        <v>981</v>
      </c>
      <c r="I11" s="6">
        <v>1722</v>
      </c>
      <c r="J11" s="5">
        <v>914</v>
      </c>
      <c r="K11" s="5">
        <v>715</v>
      </c>
      <c r="L11" s="5">
        <v>129</v>
      </c>
      <c r="M11" s="21">
        <v>990</v>
      </c>
      <c r="N11" s="38">
        <v>8638</v>
      </c>
      <c r="O11" s="40">
        <v>13991</v>
      </c>
      <c r="P11" s="23"/>
      <c r="Q11" s="27" t="s">
        <v>50</v>
      </c>
      <c r="T11" s="65" t="e">
        <f>_xlfn.MODE.SNGL(B5:B30)</f>
        <v>#N/A</v>
      </c>
      <c r="U11" s="65" t="e">
        <f>_xlfn.MODE.SNGL(C5:C30)</f>
        <v>#N/A</v>
      </c>
      <c r="V11" s="65" t="e">
        <f>_xlfn.MODE.SNGL(N5:N30)</f>
        <v>#N/A</v>
      </c>
      <c r="W11" s="65" t="e">
        <f>_xlfn.MODE.SNGL(O5:O30)</f>
        <v>#N/A</v>
      </c>
      <c r="X11" s="23"/>
      <c r="Y11" s="23"/>
      <c r="Z11" s="23"/>
    </row>
    <row r="12" spans="1:26" ht="15.75" thickBot="1" x14ac:dyDescent="0.3">
      <c r="A12" s="2">
        <v>2005</v>
      </c>
      <c r="B12" s="4">
        <v>2251</v>
      </c>
      <c r="C12" s="4">
        <v>3081</v>
      </c>
      <c r="D12" s="5">
        <v>77</v>
      </c>
      <c r="E12" s="5">
        <v>32</v>
      </c>
      <c r="F12" s="5">
        <v>3</v>
      </c>
      <c r="G12" s="6">
        <v>3279</v>
      </c>
      <c r="H12" s="5">
        <v>912</v>
      </c>
      <c r="I12" s="6">
        <v>1518</v>
      </c>
      <c r="J12" s="5">
        <v>872</v>
      </c>
      <c r="K12" s="5">
        <v>697</v>
      </c>
      <c r="L12" s="5">
        <v>130</v>
      </c>
      <c r="M12" s="21">
        <v>845</v>
      </c>
      <c r="N12" s="38">
        <v>8362</v>
      </c>
      <c r="O12" s="40">
        <v>13694</v>
      </c>
      <c r="P12" s="23"/>
      <c r="X12" s="23"/>
      <c r="Y12" s="23"/>
      <c r="Z12" s="23"/>
    </row>
    <row r="13" spans="1:26" ht="15.75" thickBot="1" x14ac:dyDescent="0.3">
      <c r="A13" s="2">
        <v>2006</v>
      </c>
      <c r="B13" s="4">
        <v>2853</v>
      </c>
      <c r="C13" s="4">
        <v>2873</v>
      </c>
      <c r="D13" s="5">
        <v>67</v>
      </c>
      <c r="E13" s="5">
        <v>29</v>
      </c>
      <c r="F13" s="5">
        <v>2</v>
      </c>
      <c r="G13" s="6">
        <v>3424</v>
      </c>
      <c r="H13" s="5">
        <v>909</v>
      </c>
      <c r="I13" s="6">
        <v>1226</v>
      </c>
      <c r="J13" s="5">
        <v>821</v>
      </c>
      <c r="K13" s="5">
        <v>706</v>
      </c>
      <c r="L13" s="5">
        <v>120</v>
      </c>
      <c r="M13" s="21">
        <v>742</v>
      </c>
      <c r="N13" s="38">
        <v>8047</v>
      </c>
      <c r="O13" s="40">
        <v>13773</v>
      </c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</row>
    <row r="14" spans="1:26" ht="15.75" thickBot="1" x14ac:dyDescent="0.3">
      <c r="A14" s="2">
        <v>2007</v>
      </c>
      <c r="B14" s="4">
        <v>3480</v>
      </c>
      <c r="C14" s="4">
        <v>3061</v>
      </c>
      <c r="D14" s="5">
        <v>77</v>
      </c>
      <c r="E14" s="5">
        <v>26</v>
      </c>
      <c r="F14" s="5">
        <v>1</v>
      </c>
      <c r="G14" s="6">
        <v>3321</v>
      </c>
      <c r="H14" s="5">
        <v>940</v>
      </c>
      <c r="I14" s="6">
        <v>1260</v>
      </c>
      <c r="J14" s="5">
        <v>862</v>
      </c>
      <c r="K14" s="5">
        <v>754</v>
      </c>
      <c r="L14" s="5">
        <v>110</v>
      </c>
      <c r="M14" s="21">
        <v>995</v>
      </c>
      <c r="N14" s="38">
        <v>8347</v>
      </c>
      <c r="O14" s="40">
        <v>14888</v>
      </c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</row>
    <row r="15" spans="1:26" ht="15.75" thickBot="1" x14ac:dyDescent="0.3">
      <c r="A15" s="2">
        <v>2008</v>
      </c>
      <c r="B15" s="4">
        <v>3299</v>
      </c>
      <c r="C15" s="4">
        <v>3393</v>
      </c>
      <c r="D15" s="5">
        <v>55</v>
      </c>
      <c r="E15" s="5">
        <v>25</v>
      </c>
      <c r="F15" s="5">
        <v>11</v>
      </c>
      <c r="G15" s="6">
        <v>4108</v>
      </c>
      <c r="H15" s="6">
        <v>1258</v>
      </c>
      <c r="I15" s="6">
        <v>1665</v>
      </c>
      <c r="J15" s="5">
        <v>879</v>
      </c>
      <c r="K15" s="5">
        <v>969</v>
      </c>
      <c r="L15" s="5">
        <v>113</v>
      </c>
      <c r="M15" s="21">
        <v>903</v>
      </c>
      <c r="N15" s="38">
        <v>9988</v>
      </c>
      <c r="O15" s="40">
        <v>16680</v>
      </c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</row>
    <row r="16" spans="1:26" ht="15.75" thickBot="1" x14ac:dyDescent="0.3">
      <c r="A16" s="2">
        <v>2009</v>
      </c>
      <c r="B16" s="4">
        <v>3327</v>
      </c>
      <c r="C16" s="4">
        <v>4291</v>
      </c>
      <c r="D16" s="5">
        <v>49</v>
      </c>
      <c r="E16" s="5">
        <v>29</v>
      </c>
      <c r="F16" s="5">
        <v>15</v>
      </c>
      <c r="G16" s="6">
        <v>5212</v>
      </c>
      <c r="H16" s="6">
        <v>1042</v>
      </c>
      <c r="I16" s="6">
        <v>2004</v>
      </c>
      <c r="J16" s="5">
        <v>909</v>
      </c>
      <c r="K16" s="6">
        <v>1258</v>
      </c>
      <c r="L16" s="5">
        <v>179</v>
      </c>
      <c r="M16" s="20">
        <v>1161</v>
      </c>
      <c r="N16" s="38">
        <v>11857</v>
      </c>
      <c r="O16" s="40">
        <v>19475</v>
      </c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</row>
    <row r="17" spans="1:26" ht="15.75" thickBot="1" x14ac:dyDescent="0.3">
      <c r="A17" s="2">
        <v>2010</v>
      </c>
      <c r="B17" s="4">
        <v>4893</v>
      </c>
      <c r="C17" s="4">
        <v>5005</v>
      </c>
      <c r="D17" s="5">
        <v>85</v>
      </c>
      <c r="E17" s="5">
        <v>43</v>
      </c>
      <c r="F17" s="5">
        <v>10</v>
      </c>
      <c r="G17" s="6">
        <v>6939</v>
      </c>
      <c r="H17" s="6">
        <v>1134</v>
      </c>
      <c r="I17" s="6">
        <v>2079</v>
      </c>
      <c r="J17" s="6">
        <v>1008</v>
      </c>
      <c r="K17" s="6">
        <v>1581</v>
      </c>
      <c r="L17" s="5">
        <v>402</v>
      </c>
      <c r="M17" s="20">
        <v>1092</v>
      </c>
      <c r="N17" s="38">
        <v>14372</v>
      </c>
      <c r="O17" s="40">
        <v>24270</v>
      </c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</row>
    <row r="18" spans="1:26" ht="15.75" thickBot="1" x14ac:dyDescent="0.3">
      <c r="A18" s="2">
        <v>2011</v>
      </c>
      <c r="B18" s="4">
        <v>4938</v>
      </c>
      <c r="C18" s="4">
        <v>4907</v>
      </c>
      <c r="D18" s="5">
        <v>59</v>
      </c>
      <c r="E18" s="5">
        <v>20</v>
      </c>
      <c r="F18" s="5">
        <v>8</v>
      </c>
      <c r="G18" s="6">
        <v>6026</v>
      </c>
      <c r="H18" s="6">
        <v>1321</v>
      </c>
      <c r="I18" s="6">
        <v>2400</v>
      </c>
      <c r="J18" s="5">
        <v>816</v>
      </c>
      <c r="K18" s="6">
        <v>1076</v>
      </c>
      <c r="L18" s="5">
        <v>182</v>
      </c>
      <c r="M18" s="20">
        <v>1383</v>
      </c>
      <c r="N18" s="38">
        <v>13291</v>
      </c>
      <c r="O18" s="40">
        <v>23136</v>
      </c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</row>
    <row r="19" spans="1:26" ht="15.75" thickBot="1" x14ac:dyDescent="0.3">
      <c r="A19" s="2">
        <v>2012</v>
      </c>
      <c r="B19" s="4">
        <v>4049</v>
      </c>
      <c r="C19" s="4">
        <v>4108</v>
      </c>
      <c r="D19" s="5">
        <v>120</v>
      </c>
      <c r="E19" s="5">
        <v>18</v>
      </c>
      <c r="F19" s="5">
        <v>25</v>
      </c>
      <c r="G19" s="6">
        <v>4983</v>
      </c>
      <c r="H19" s="5">
        <v>843</v>
      </c>
      <c r="I19" s="6">
        <v>1806</v>
      </c>
      <c r="J19" s="5">
        <v>706</v>
      </c>
      <c r="K19" s="5">
        <v>903</v>
      </c>
      <c r="L19" s="5">
        <v>60</v>
      </c>
      <c r="M19" s="20">
        <v>1361</v>
      </c>
      <c r="N19" s="38">
        <v>10826</v>
      </c>
      <c r="O19" s="40">
        <v>18984</v>
      </c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</row>
    <row r="20" spans="1:26" ht="15.75" thickBot="1" x14ac:dyDescent="0.3">
      <c r="A20" s="2">
        <v>2013</v>
      </c>
      <c r="B20" s="4">
        <v>4323</v>
      </c>
      <c r="C20" s="4">
        <v>5566</v>
      </c>
      <c r="D20" s="5">
        <v>85</v>
      </c>
      <c r="E20" s="5">
        <v>33</v>
      </c>
      <c r="F20" s="5">
        <v>42</v>
      </c>
      <c r="G20" s="6">
        <v>4373</v>
      </c>
      <c r="H20" s="5">
        <v>997</v>
      </c>
      <c r="I20" s="6">
        <v>1688</v>
      </c>
      <c r="J20" s="5">
        <v>929</v>
      </c>
      <c r="K20" s="5">
        <v>670</v>
      </c>
      <c r="L20" s="5">
        <v>115</v>
      </c>
      <c r="M20" s="20">
        <v>1332</v>
      </c>
      <c r="N20" s="38">
        <v>10265</v>
      </c>
      <c r="O20" s="40">
        <v>20154</v>
      </c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</row>
    <row r="21" spans="1:26" ht="15.75" thickBot="1" x14ac:dyDescent="0.3">
      <c r="A21" s="2">
        <v>2014</v>
      </c>
      <c r="B21" s="4">
        <v>5809</v>
      </c>
      <c r="C21" s="4">
        <v>5415</v>
      </c>
      <c r="D21" s="5">
        <v>125</v>
      </c>
      <c r="E21" s="5">
        <v>42</v>
      </c>
      <c r="F21" s="5">
        <v>27</v>
      </c>
      <c r="G21" s="6">
        <v>4150</v>
      </c>
      <c r="H21" s="6">
        <v>1518</v>
      </c>
      <c r="I21" s="6">
        <v>1948</v>
      </c>
      <c r="J21" s="5">
        <v>526</v>
      </c>
      <c r="K21" s="5">
        <v>855</v>
      </c>
      <c r="L21" s="5">
        <v>190</v>
      </c>
      <c r="M21" s="20">
        <v>1184</v>
      </c>
      <c r="N21" s="38">
        <v>10564</v>
      </c>
      <c r="O21" s="40">
        <v>21788</v>
      </c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</row>
    <row r="22" spans="1:26" ht="15.75" thickBot="1" x14ac:dyDescent="0.3">
      <c r="A22" s="2">
        <v>2015</v>
      </c>
      <c r="B22" s="4">
        <v>4908</v>
      </c>
      <c r="C22" s="4">
        <v>6792</v>
      </c>
      <c r="D22" s="5">
        <v>91</v>
      </c>
      <c r="E22" s="5">
        <v>7</v>
      </c>
      <c r="F22" s="5">
        <v>11</v>
      </c>
      <c r="G22" s="6">
        <v>4369</v>
      </c>
      <c r="H22" s="6">
        <v>1894</v>
      </c>
      <c r="I22" s="6">
        <v>1631</v>
      </c>
      <c r="J22" s="5">
        <v>457</v>
      </c>
      <c r="K22" s="5">
        <v>877</v>
      </c>
      <c r="L22" s="5">
        <v>218</v>
      </c>
      <c r="M22" s="20">
        <v>1200</v>
      </c>
      <c r="N22" s="38">
        <v>10755</v>
      </c>
      <c r="O22" s="40">
        <v>22455</v>
      </c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</row>
    <row r="23" spans="1:26" ht="15.75" thickBot="1" x14ac:dyDescent="0.3">
      <c r="A23" s="2">
        <v>2016</v>
      </c>
      <c r="B23" s="4">
        <v>4806</v>
      </c>
      <c r="C23" s="4">
        <v>7248</v>
      </c>
      <c r="D23" s="5">
        <v>115</v>
      </c>
      <c r="E23" s="5">
        <v>12</v>
      </c>
      <c r="F23" s="5">
        <v>3</v>
      </c>
      <c r="G23" s="6">
        <v>4828</v>
      </c>
      <c r="H23" s="6">
        <v>1540</v>
      </c>
      <c r="I23" s="6">
        <v>2145</v>
      </c>
      <c r="J23" s="5">
        <v>695</v>
      </c>
      <c r="K23" s="5">
        <v>737</v>
      </c>
      <c r="L23" s="5">
        <v>271</v>
      </c>
      <c r="M23" s="20">
        <v>1162</v>
      </c>
      <c r="N23" s="38">
        <v>11508</v>
      </c>
      <c r="O23" s="40">
        <v>23562</v>
      </c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</row>
    <row r="24" spans="1:26" ht="15.75" thickBot="1" x14ac:dyDescent="0.3">
      <c r="A24" s="2">
        <v>2017</v>
      </c>
      <c r="B24" s="4">
        <v>5826</v>
      </c>
      <c r="C24" s="4">
        <v>7776</v>
      </c>
      <c r="D24" s="5">
        <v>134</v>
      </c>
      <c r="E24" s="5">
        <v>22</v>
      </c>
      <c r="F24" s="5">
        <v>0</v>
      </c>
      <c r="G24" s="6">
        <v>4250</v>
      </c>
      <c r="H24" s="6">
        <v>1537</v>
      </c>
      <c r="I24" s="6">
        <v>1994</v>
      </c>
      <c r="J24" s="5">
        <v>844</v>
      </c>
      <c r="K24" s="5">
        <v>844</v>
      </c>
      <c r="L24" s="5">
        <v>672</v>
      </c>
      <c r="M24" s="20">
        <v>1223</v>
      </c>
      <c r="N24" s="38">
        <v>11521</v>
      </c>
      <c r="O24" s="40">
        <v>25123</v>
      </c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</row>
    <row r="25" spans="1:26" ht="15.75" thickBot="1" x14ac:dyDescent="0.3">
      <c r="A25" s="2">
        <v>2018</v>
      </c>
      <c r="B25" s="4">
        <v>5886</v>
      </c>
      <c r="C25" s="4">
        <v>10386</v>
      </c>
      <c r="D25" s="5">
        <v>136</v>
      </c>
      <c r="E25" s="5">
        <v>19</v>
      </c>
      <c r="F25" s="5">
        <v>5</v>
      </c>
      <c r="G25" s="6">
        <v>3928</v>
      </c>
      <c r="H25" s="6">
        <v>1498</v>
      </c>
      <c r="I25" s="6">
        <v>1512</v>
      </c>
      <c r="J25" s="5">
        <v>692</v>
      </c>
      <c r="K25" s="6">
        <v>1096</v>
      </c>
      <c r="L25" s="5">
        <v>398</v>
      </c>
      <c r="M25" s="20">
        <v>1289</v>
      </c>
      <c r="N25" s="38">
        <v>10572</v>
      </c>
      <c r="O25" s="40">
        <v>26844</v>
      </c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</row>
    <row r="26" spans="1:26" ht="15.75" thickBot="1" x14ac:dyDescent="0.3">
      <c r="A26" s="2">
        <v>2019</v>
      </c>
      <c r="B26" s="4">
        <v>7038</v>
      </c>
      <c r="C26" s="4">
        <v>11325</v>
      </c>
      <c r="D26" s="5">
        <v>62</v>
      </c>
      <c r="E26" s="5">
        <v>41</v>
      </c>
      <c r="F26" s="5">
        <v>44</v>
      </c>
      <c r="G26" s="6">
        <v>4142</v>
      </c>
      <c r="H26" s="6">
        <v>1443</v>
      </c>
      <c r="I26" s="6">
        <v>1788</v>
      </c>
      <c r="J26" s="5">
        <v>813</v>
      </c>
      <c r="K26" s="5">
        <v>867</v>
      </c>
      <c r="L26" s="5">
        <v>334</v>
      </c>
      <c r="M26" s="20">
        <v>1194</v>
      </c>
      <c r="N26" s="38">
        <v>10728</v>
      </c>
      <c r="O26" s="40">
        <v>29092</v>
      </c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</row>
    <row r="27" spans="1:26" ht="15.75" thickBot="1" x14ac:dyDescent="0.3">
      <c r="A27" s="2">
        <v>2020</v>
      </c>
      <c r="B27" s="4">
        <v>4781</v>
      </c>
      <c r="C27" s="4">
        <v>11665</v>
      </c>
      <c r="D27" s="5">
        <v>65</v>
      </c>
      <c r="E27" s="5">
        <v>51</v>
      </c>
      <c r="F27" s="5">
        <v>10</v>
      </c>
      <c r="G27" s="6">
        <v>4185</v>
      </c>
      <c r="H27" s="6">
        <v>1140</v>
      </c>
      <c r="I27" s="6">
        <v>1390</v>
      </c>
      <c r="J27" s="5">
        <v>931</v>
      </c>
      <c r="K27" s="5">
        <v>815</v>
      </c>
      <c r="L27" s="5">
        <v>266</v>
      </c>
      <c r="M27" s="20">
        <v>1097</v>
      </c>
      <c r="N27" s="38">
        <v>9952</v>
      </c>
      <c r="O27" s="40">
        <v>26397</v>
      </c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</row>
    <row r="28" spans="1:26" ht="15.75" thickBot="1" x14ac:dyDescent="0.3">
      <c r="A28" s="2">
        <v>2021</v>
      </c>
      <c r="B28" s="4">
        <v>5027</v>
      </c>
      <c r="C28" s="4">
        <v>15873</v>
      </c>
      <c r="D28" s="5">
        <v>147</v>
      </c>
      <c r="E28" s="5">
        <v>53</v>
      </c>
      <c r="F28" s="5">
        <v>0</v>
      </c>
      <c r="G28" s="6">
        <v>4026</v>
      </c>
      <c r="H28" s="5">
        <v>715</v>
      </c>
      <c r="I28" s="6">
        <v>2213</v>
      </c>
      <c r="J28" s="5">
        <v>841</v>
      </c>
      <c r="K28" s="6">
        <v>1169</v>
      </c>
      <c r="L28" s="5">
        <v>175</v>
      </c>
      <c r="M28" s="21">
        <v>771</v>
      </c>
      <c r="N28" s="38">
        <v>10111</v>
      </c>
      <c r="O28" s="40">
        <v>31010</v>
      </c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</row>
    <row r="29" spans="1:26" ht="15.75" thickBot="1" x14ac:dyDescent="0.3">
      <c r="A29" s="2">
        <v>2022</v>
      </c>
      <c r="B29" s="4">
        <v>6148</v>
      </c>
      <c r="C29" s="4">
        <v>18975</v>
      </c>
      <c r="D29" s="5">
        <v>278</v>
      </c>
      <c r="E29" s="5">
        <v>72</v>
      </c>
      <c r="F29" s="5">
        <v>0</v>
      </c>
      <c r="G29" s="6">
        <v>3793</v>
      </c>
      <c r="H29" s="5">
        <v>500</v>
      </c>
      <c r="I29" s="6">
        <v>2267</v>
      </c>
      <c r="J29" s="5">
        <v>683</v>
      </c>
      <c r="K29" s="5">
        <v>889</v>
      </c>
      <c r="L29" s="5">
        <v>360</v>
      </c>
      <c r="M29" s="20">
        <v>1068</v>
      </c>
      <c r="N29" s="38">
        <v>9911</v>
      </c>
      <c r="O29" s="40">
        <v>35033</v>
      </c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</row>
    <row r="30" spans="1:26" ht="15.75" thickBot="1" x14ac:dyDescent="0.3">
      <c r="A30" s="2">
        <v>2023</v>
      </c>
      <c r="B30" s="32">
        <v>6850</v>
      </c>
      <c r="C30" s="33">
        <v>20053</v>
      </c>
      <c r="D30" s="5">
        <v>237</v>
      </c>
      <c r="E30" s="5">
        <v>59</v>
      </c>
      <c r="F30" s="5">
        <v>0</v>
      </c>
      <c r="G30" s="6">
        <v>3579</v>
      </c>
      <c r="H30" s="5">
        <v>450</v>
      </c>
      <c r="I30" s="6">
        <v>2538</v>
      </c>
      <c r="J30" s="6">
        <v>1025</v>
      </c>
      <c r="K30" s="6">
        <v>1047</v>
      </c>
      <c r="L30" s="5">
        <v>454</v>
      </c>
      <c r="M30" s="20">
        <v>2320</v>
      </c>
      <c r="N30" s="39">
        <v>11708</v>
      </c>
      <c r="O30" s="41">
        <v>38611</v>
      </c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</row>
    <row r="31" spans="1:26" x14ac:dyDescent="0.25">
      <c r="A31" s="29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</row>
    <row r="32" spans="1:26" x14ac:dyDescent="0.25">
      <c r="A32" s="29"/>
      <c r="B32" s="30"/>
      <c r="C32" s="30"/>
      <c r="D32" s="31"/>
      <c r="E32" s="31"/>
      <c r="F32" s="31"/>
      <c r="G32" s="30"/>
      <c r="H32" s="31"/>
      <c r="I32" s="30"/>
      <c r="J32" s="30"/>
      <c r="K32" s="30"/>
      <c r="L32" s="31"/>
      <c r="M32" s="30"/>
      <c r="N32" s="30"/>
      <c r="O32" s="30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</row>
    <row r="33" spans="1:26" x14ac:dyDescent="0.25">
      <c r="A33" s="29"/>
      <c r="B33" s="34"/>
      <c r="C33" s="34"/>
      <c r="D33" s="31"/>
      <c r="E33" s="31"/>
      <c r="F33" s="31"/>
      <c r="G33" s="30"/>
      <c r="H33" s="31"/>
      <c r="I33" s="30"/>
      <c r="J33" s="30"/>
      <c r="K33" s="30"/>
      <c r="L33" s="31"/>
      <c r="M33" s="30"/>
      <c r="N33" s="30"/>
      <c r="O33" s="30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</row>
    <row r="34" spans="1:26" ht="15" customHeight="1" x14ac:dyDescent="0.3">
      <c r="A34" s="29"/>
      <c r="B34" s="35"/>
      <c r="D34" s="31"/>
      <c r="E34" s="31"/>
      <c r="F34" s="31"/>
      <c r="G34" s="30"/>
      <c r="H34" s="31"/>
      <c r="I34" s="30"/>
      <c r="J34" s="30"/>
      <c r="K34" s="30"/>
      <c r="L34" s="31"/>
      <c r="M34" s="30"/>
      <c r="N34" s="30"/>
      <c r="O34" s="30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</row>
    <row r="35" spans="1:26" x14ac:dyDescent="0.25">
      <c r="A35" s="29"/>
      <c r="B35" s="30"/>
      <c r="C35" s="30"/>
      <c r="D35" s="31"/>
      <c r="E35" s="31"/>
      <c r="F35" s="31"/>
      <c r="G35" s="30"/>
      <c r="H35" s="31"/>
      <c r="I35" s="30"/>
      <c r="J35" s="30"/>
      <c r="K35" s="30"/>
      <c r="L35" s="31"/>
      <c r="M35" s="30"/>
      <c r="N35" s="30"/>
      <c r="O35" s="30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</row>
    <row r="36" spans="1:26" x14ac:dyDescent="0.25">
      <c r="A36" s="27"/>
      <c r="D36" s="27"/>
      <c r="E36" s="36"/>
      <c r="F36" s="36"/>
      <c r="G36" s="36"/>
    </row>
    <row r="37" spans="1:26" x14ac:dyDescent="0.25">
      <c r="A37" s="27"/>
      <c r="D37" s="27"/>
      <c r="E37" s="27"/>
      <c r="F37" s="27"/>
      <c r="G37" s="27"/>
    </row>
    <row r="38" spans="1:26" x14ac:dyDescent="0.25">
      <c r="A38" s="27"/>
      <c r="D38" s="27"/>
      <c r="E38" s="27"/>
      <c r="F38" s="27"/>
      <c r="G38" s="27"/>
    </row>
    <row r="39" spans="1:26" x14ac:dyDescent="0.25">
      <c r="A39" s="28"/>
      <c r="D39" s="27"/>
      <c r="E39" s="27"/>
      <c r="F39" s="27"/>
      <c r="G39" s="27"/>
    </row>
    <row r="40" spans="1:26" x14ac:dyDescent="0.25">
      <c r="A40" s="27"/>
      <c r="D40" s="27"/>
      <c r="E40" s="27"/>
      <c r="F40" s="27"/>
      <c r="G40" s="27"/>
    </row>
    <row r="41" spans="1:26" x14ac:dyDescent="0.25">
      <c r="A41" s="27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833B83-877D-4471-BA56-AE58555A7702}">
  <sheetPr codeName="Sheet2"/>
  <dimension ref="A2:AJ28"/>
  <sheetViews>
    <sheetView zoomScale="55" zoomScaleNormal="55" workbookViewId="0">
      <selection activeCell="AD23" sqref="AD23"/>
    </sheetView>
  </sheetViews>
  <sheetFormatPr defaultRowHeight="15" x14ac:dyDescent="0.25"/>
  <cols>
    <col min="1" max="1" width="10.5703125" bestFit="1" customWidth="1"/>
    <col min="2" max="2" width="10.28515625" bestFit="1" customWidth="1"/>
    <col min="3" max="3" width="10.7109375" bestFit="1" customWidth="1"/>
    <col min="4" max="4" width="10.28515625" bestFit="1" customWidth="1"/>
    <col min="5" max="5" width="10.7109375" bestFit="1" customWidth="1"/>
    <col min="6" max="6" width="10.28515625" bestFit="1" customWidth="1"/>
    <col min="7" max="7" width="10" bestFit="1" customWidth="1"/>
    <col min="8" max="8" width="10.28515625" bestFit="1" customWidth="1"/>
    <col min="9" max="10" width="10.7109375" bestFit="1" customWidth="1"/>
    <col min="11" max="12" width="10.28515625" bestFit="1" customWidth="1"/>
    <col min="13" max="13" width="11.140625" bestFit="1" customWidth="1"/>
    <col min="14" max="15" width="10.7109375" bestFit="1" customWidth="1"/>
    <col min="16" max="16" width="10.28515625" bestFit="1" customWidth="1"/>
    <col min="17" max="17" width="10.7109375" bestFit="1" customWidth="1"/>
    <col min="18" max="18" width="11.140625" bestFit="1" customWidth="1"/>
    <col min="19" max="19" width="10.7109375" bestFit="1" customWidth="1"/>
    <col min="20" max="21" width="11.140625" bestFit="1" customWidth="1"/>
    <col min="22" max="22" width="10.7109375" bestFit="1" customWidth="1"/>
    <col min="23" max="23" width="11.140625" bestFit="1" customWidth="1"/>
    <col min="24" max="24" width="10.7109375" bestFit="1" customWidth="1"/>
    <col min="25" max="27" width="11.140625" bestFit="1" customWidth="1"/>
    <col min="28" max="28" width="10.7109375" bestFit="1" customWidth="1"/>
    <col min="30" max="30" width="23.140625" bestFit="1" customWidth="1"/>
    <col min="31" max="34" width="20" customWidth="1"/>
    <col min="35" max="35" width="19.5703125" customWidth="1"/>
    <col min="36" max="36" width="18.85546875" customWidth="1"/>
  </cols>
  <sheetData>
    <row r="2" spans="1:36" ht="15.75" thickBot="1" x14ac:dyDescent="0.3"/>
    <row r="3" spans="1:36" ht="31.5" thickBot="1" x14ac:dyDescent="0.35">
      <c r="A3" s="7" t="s">
        <v>17</v>
      </c>
      <c r="B3" s="8">
        <v>1997</v>
      </c>
      <c r="C3" s="8">
        <v>1998</v>
      </c>
      <c r="D3" s="8">
        <v>1999</v>
      </c>
      <c r="E3" s="8">
        <v>2000</v>
      </c>
      <c r="F3" s="8">
        <v>2001</v>
      </c>
      <c r="G3" s="8">
        <v>2002</v>
      </c>
      <c r="H3" s="8">
        <v>2003</v>
      </c>
      <c r="I3" s="8">
        <v>2004</v>
      </c>
      <c r="J3" s="8">
        <v>2005</v>
      </c>
      <c r="K3" s="8">
        <v>2006</v>
      </c>
      <c r="L3" s="8">
        <v>2007</v>
      </c>
      <c r="M3" s="8">
        <v>2008</v>
      </c>
      <c r="N3" s="9">
        <v>2009</v>
      </c>
      <c r="O3" s="8">
        <v>2010</v>
      </c>
      <c r="P3" s="8">
        <v>2011</v>
      </c>
      <c r="Q3" s="8">
        <v>2012</v>
      </c>
      <c r="R3" s="8">
        <v>2013</v>
      </c>
      <c r="S3" s="8">
        <v>2014</v>
      </c>
      <c r="T3" s="8">
        <v>2015</v>
      </c>
      <c r="U3" s="8">
        <v>2016</v>
      </c>
      <c r="V3" s="8">
        <v>2017</v>
      </c>
      <c r="W3" s="8">
        <v>2018</v>
      </c>
      <c r="X3" s="19">
        <v>2019</v>
      </c>
      <c r="Y3" s="24">
        <v>2020</v>
      </c>
      <c r="Z3" s="24">
        <v>2021</v>
      </c>
      <c r="AA3" s="24">
        <v>2022</v>
      </c>
      <c r="AB3" s="24">
        <v>2023</v>
      </c>
      <c r="AD3" s="35" t="s">
        <v>44</v>
      </c>
      <c r="AG3" s="31"/>
      <c r="AH3" s="31"/>
      <c r="AI3" s="31"/>
      <c r="AJ3" s="30"/>
    </row>
    <row r="4" spans="1:36" ht="15.75" thickBot="1" x14ac:dyDescent="0.3">
      <c r="A4" s="10">
        <v>1</v>
      </c>
      <c r="B4" s="6">
        <v>86269</v>
      </c>
      <c r="C4" s="6">
        <v>87837</v>
      </c>
      <c r="D4" s="6">
        <v>88018</v>
      </c>
      <c r="E4" s="6">
        <v>87712</v>
      </c>
      <c r="F4" s="6">
        <v>77926</v>
      </c>
      <c r="G4" s="6">
        <v>71431</v>
      </c>
      <c r="H4" s="6">
        <v>70370</v>
      </c>
      <c r="I4" s="6">
        <v>71620</v>
      </c>
      <c r="J4" s="6">
        <v>73117</v>
      </c>
      <c r="K4" s="6">
        <v>71960</v>
      </c>
      <c r="L4" s="6">
        <v>74325</v>
      </c>
      <c r="M4" s="6">
        <v>78826</v>
      </c>
      <c r="N4" s="4">
        <v>75382</v>
      </c>
      <c r="O4" s="6">
        <v>86274</v>
      </c>
      <c r="P4" s="6">
        <v>89132</v>
      </c>
      <c r="Q4" s="6">
        <v>90647</v>
      </c>
      <c r="R4" s="6">
        <v>92635</v>
      </c>
      <c r="S4" s="6">
        <v>92926</v>
      </c>
      <c r="T4" s="6">
        <v>108691</v>
      </c>
      <c r="U4" s="6">
        <v>123489</v>
      </c>
      <c r="V4" s="6">
        <v>133472</v>
      </c>
      <c r="W4" s="6">
        <v>138069</v>
      </c>
      <c r="X4" s="20">
        <v>144229</v>
      </c>
      <c r="Y4" s="25">
        <v>148584</v>
      </c>
      <c r="Z4" s="25">
        <v>153622</v>
      </c>
      <c r="AA4" s="25">
        <v>157012</v>
      </c>
      <c r="AB4" s="25">
        <v>156153</v>
      </c>
      <c r="AD4" s="29"/>
      <c r="AE4" s="77" t="s">
        <v>57</v>
      </c>
      <c r="AF4" s="77" t="s">
        <v>58</v>
      </c>
      <c r="AG4" s="77" t="s">
        <v>59</v>
      </c>
      <c r="AH4" s="77" t="s">
        <v>60</v>
      </c>
    </row>
    <row r="5" spans="1:36" ht="15.75" thickBot="1" x14ac:dyDescent="0.3">
      <c r="A5" s="17" t="s">
        <v>28</v>
      </c>
      <c r="B5" s="6">
        <v>47644</v>
      </c>
      <c r="C5" s="6">
        <v>47918</v>
      </c>
      <c r="D5" s="6">
        <v>49350</v>
      </c>
      <c r="E5" s="6">
        <v>48773</v>
      </c>
      <c r="F5" s="6">
        <v>50653</v>
      </c>
      <c r="G5" s="6">
        <v>50306</v>
      </c>
      <c r="H5" s="6">
        <v>53022</v>
      </c>
      <c r="I5" s="6">
        <v>55027</v>
      </c>
      <c r="J5" s="6">
        <v>57320</v>
      </c>
      <c r="K5" s="6">
        <v>58910</v>
      </c>
      <c r="L5" s="6">
        <v>60313</v>
      </c>
      <c r="M5" s="6">
        <v>62910</v>
      </c>
      <c r="N5" s="4">
        <v>60625</v>
      </c>
      <c r="O5" s="6">
        <v>65432</v>
      </c>
      <c r="P5" s="6">
        <v>65689</v>
      </c>
      <c r="Q5" s="6">
        <v>62008</v>
      </c>
      <c r="R5" s="6">
        <v>66054</v>
      </c>
      <c r="S5" s="6">
        <v>66135</v>
      </c>
      <c r="T5" s="6">
        <v>72128</v>
      </c>
      <c r="U5" s="6">
        <v>76845</v>
      </c>
      <c r="V5" s="6">
        <v>82783</v>
      </c>
      <c r="W5" s="6">
        <v>88297</v>
      </c>
      <c r="X5" s="20">
        <v>91843</v>
      </c>
      <c r="Y5" s="25">
        <v>94651</v>
      </c>
      <c r="Z5" s="25">
        <v>100218</v>
      </c>
      <c r="AA5" s="25">
        <v>103938</v>
      </c>
      <c r="AB5" s="25">
        <v>103337</v>
      </c>
      <c r="AD5" s="27" t="s">
        <v>47</v>
      </c>
      <c r="AE5" s="57">
        <f>AVERAGE(Y4:Y16)</f>
        <v>23505</v>
      </c>
      <c r="AF5" s="57">
        <f>AVERAGE(Z4:Z16)</f>
        <v>24462.538461538461</v>
      </c>
      <c r="AG5" s="57">
        <f>AVERAGE(AA4:AA16)</f>
        <v>25325.461538461539</v>
      </c>
      <c r="AH5" s="57">
        <f>AVERAGE(AB4:AB16)</f>
        <v>25158.692307692309</v>
      </c>
    </row>
    <row r="6" spans="1:36" ht="15.75" thickBot="1" x14ac:dyDescent="0.3">
      <c r="A6" s="17" t="s">
        <v>29</v>
      </c>
      <c r="B6" s="6">
        <v>15737</v>
      </c>
      <c r="C6" s="6">
        <v>16391</v>
      </c>
      <c r="D6" s="6">
        <v>16969</v>
      </c>
      <c r="E6" s="6">
        <v>16584</v>
      </c>
      <c r="F6" s="6">
        <v>22455</v>
      </c>
      <c r="G6" s="6">
        <v>23963</v>
      </c>
      <c r="H6" s="6">
        <v>25704</v>
      </c>
      <c r="I6" s="6">
        <v>26865</v>
      </c>
      <c r="J6" s="6">
        <v>28435</v>
      </c>
      <c r="K6" s="6">
        <v>30375</v>
      </c>
      <c r="L6" s="6">
        <v>31814</v>
      </c>
      <c r="M6" s="6">
        <v>33594</v>
      </c>
      <c r="N6" s="4">
        <v>33069</v>
      </c>
      <c r="O6" s="6">
        <v>32119</v>
      </c>
      <c r="P6" s="6">
        <v>30142</v>
      </c>
      <c r="Q6" s="6">
        <v>28875</v>
      </c>
      <c r="R6" s="6">
        <v>29014</v>
      </c>
      <c r="S6" s="6">
        <v>29142</v>
      </c>
      <c r="T6" s="6">
        <v>30855</v>
      </c>
      <c r="U6" s="6">
        <v>32339</v>
      </c>
      <c r="V6" s="6">
        <v>33933</v>
      </c>
      <c r="W6" s="6">
        <v>35434</v>
      </c>
      <c r="X6" s="20">
        <v>36071</v>
      </c>
      <c r="Y6" s="25">
        <v>36725</v>
      </c>
      <c r="Z6" s="25">
        <v>38353</v>
      </c>
      <c r="AA6" s="25">
        <v>41044</v>
      </c>
      <c r="AB6" s="25">
        <v>40345</v>
      </c>
      <c r="AD6" s="27" t="s">
        <v>46</v>
      </c>
      <c r="AE6" s="57">
        <f>MEDIAN(Y4:Y16)</f>
        <v>1913</v>
      </c>
      <c r="AF6" s="57">
        <f>MEDIAN(P4:P29)</f>
        <v>1743.5</v>
      </c>
      <c r="AG6" s="57">
        <f>MEDIAN(AA4:AA16)</f>
        <v>1860</v>
      </c>
      <c r="AH6" s="57">
        <f>MEDIAN(AB4:AB16)</f>
        <v>1888</v>
      </c>
    </row>
    <row r="7" spans="1:36" ht="15.75" thickBot="1" x14ac:dyDescent="0.3">
      <c r="A7" s="18" t="s">
        <v>30</v>
      </c>
      <c r="B7" s="6">
        <v>3787</v>
      </c>
      <c r="C7" s="6">
        <v>3988</v>
      </c>
      <c r="D7" s="6">
        <v>4148</v>
      </c>
      <c r="E7" s="6">
        <v>3790</v>
      </c>
      <c r="F7" s="6">
        <v>8044</v>
      </c>
      <c r="G7" s="6">
        <v>9819</v>
      </c>
      <c r="H7" s="6">
        <v>10508</v>
      </c>
      <c r="I7" s="6">
        <v>10982</v>
      </c>
      <c r="J7" s="6">
        <v>11599</v>
      </c>
      <c r="K7" s="6">
        <v>12230</v>
      </c>
      <c r="L7" s="6">
        <v>12669</v>
      </c>
      <c r="M7" s="6">
        <v>13459</v>
      </c>
      <c r="N7" s="4">
        <v>12390</v>
      </c>
      <c r="O7" s="6">
        <v>11774</v>
      </c>
      <c r="P7" s="6">
        <v>11234</v>
      </c>
      <c r="Q7" s="6">
        <v>11455</v>
      </c>
      <c r="R7" s="6">
        <v>11425</v>
      </c>
      <c r="S7" s="6">
        <v>11455</v>
      </c>
      <c r="T7" s="6">
        <v>11923</v>
      </c>
      <c r="U7" s="6">
        <v>12255</v>
      </c>
      <c r="V7" s="6">
        <v>12665</v>
      </c>
      <c r="W7" s="6">
        <v>12890</v>
      </c>
      <c r="X7" s="20">
        <v>12908</v>
      </c>
      <c r="Y7" s="25">
        <v>13269</v>
      </c>
      <c r="Z7" s="25">
        <v>13509</v>
      </c>
      <c r="AA7" s="25">
        <v>14378</v>
      </c>
      <c r="AB7" s="25">
        <v>14283</v>
      </c>
      <c r="AD7" s="27" t="s">
        <v>45</v>
      </c>
      <c r="AE7" s="57">
        <f>GEOMEAN(Y4:Y16)</f>
        <v>2047.7556358657373</v>
      </c>
      <c r="AF7" s="57">
        <f>GEOMEAN(Z4:Z16)</f>
        <v>2045.3280304351483</v>
      </c>
      <c r="AG7" s="57">
        <f>GEOMEAN(AA4:AA16)</f>
        <v>2101.9559935438224</v>
      </c>
      <c r="AH7" s="57">
        <f>GEOMEAN(AB4:AB16)</f>
        <v>2076.4741462527004</v>
      </c>
    </row>
    <row r="8" spans="1:36" ht="15.75" thickBot="1" x14ac:dyDescent="0.3">
      <c r="A8" s="10" t="s">
        <v>18</v>
      </c>
      <c r="B8" s="6">
        <v>3101</v>
      </c>
      <c r="C8" s="6">
        <v>3274</v>
      </c>
      <c r="D8" s="6">
        <v>3271</v>
      </c>
      <c r="E8" s="6">
        <v>3104</v>
      </c>
      <c r="F8" s="6">
        <v>4920</v>
      </c>
      <c r="G8" s="6">
        <v>5427</v>
      </c>
      <c r="H8" s="6">
        <v>5892</v>
      </c>
      <c r="I8" s="6">
        <v>6161</v>
      </c>
      <c r="J8" s="6">
        <v>6341</v>
      </c>
      <c r="K8" s="6">
        <v>6656</v>
      </c>
      <c r="L8" s="6">
        <v>6860</v>
      </c>
      <c r="M8" s="6">
        <v>7102</v>
      </c>
      <c r="N8" s="4">
        <v>6502</v>
      </c>
      <c r="O8" s="6">
        <v>6029</v>
      </c>
      <c r="P8" s="6">
        <v>5778</v>
      </c>
      <c r="Q8" s="6">
        <v>6078</v>
      </c>
      <c r="R8" s="6">
        <v>5985</v>
      </c>
      <c r="S8" s="6">
        <v>6016</v>
      </c>
      <c r="T8" s="6">
        <v>6203</v>
      </c>
      <c r="U8" s="6">
        <v>6230</v>
      </c>
      <c r="V8" s="6">
        <v>6328</v>
      </c>
      <c r="W8" s="6">
        <v>6444</v>
      </c>
      <c r="X8" s="20">
        <v>6508</v>
      </c>
      <c r="Y8" s="25">
        <v>6633</v>
      </c>
      <c r="Z8" s="25">
        <v>6648</v>
      </c>
      <c r="AA8" s="25">
        <v>7089</v>
      </c>
      <c r="AB8" s="25">
        <v>7291</v>
      </c>
      <c r="AD8" s="28" t="s">
        <v>48</v>
      </c>
      <c r="AE8" s="57">
        <f>STDEV(Y4:Y16)</f>
        <v>46035.133630014949</v>
      </c>
      <c r="AF8" s="57">
        <f>STDEV(Z4:Z16)</f>
        <v>47932.122740766419</v>
      </c>
      <c r="AG8" s="57">
        <f>STDEV(AA4:AA16)</f>
        <v>49217.351348576558</v>
      </c>
      <c r="AH8" s="57">
        <f>STDEV(AB4:AB16)</f>
        <v>48927.618305657415</v>
      </c>
    </row>
    <row r="9" spans="1:36" ht="15.75" thickBot="1" x14ac:dyDescent="0.3">
      <c r="A9" s="10" t="s">
        <v>19</v>
      </c>
      <c r="B9" s="6">
        <v>1176</v>
      </c>
      <c r="C9" s="6">
        <v>1201</v>
      </c>
      <c r="D9" s="6">
        <v>1332</v>
      </c>
      <c r="E9" s="6">
        <v>1201</v>
      </c>
      <c r="F9" s="6">
        <v>1782</v>
      </c>
      <c r="G9" s="6">
        <v>1809</v>
      </c>
      <c r="H9" s="6">
        <v>1932</v>
      </c>
      <c r="I9" s="6">
        <v>1985</v>
      </c>
      <c r="J9" s="6">
        <v>2037</v>
      </c>
      <c r="K9" s="6">
        <v>2056</v>
      </c>
      <c r="L9" s="6">
        <v>2128</v>
      </c>
      <c r="M9" s="6">
        <v>2262</v>
      </c>
      <c r="N9" s="4">
        <v>2104</v>
      </c>
      <c r="O9" s="6">
        <v>1864</v>
      </c>
      <c r="P9" s="6">
        <v>1713</v>
      </c>
      <c r="Q9" s="6">
        <v>1815</v>
      </c>
      <c r="R9" s="6">
        <v>1757</v>
      </c>
      <c r="S9" s="6">
        <v>1756</v>
      </c>
      <c r="T9" s="6">
        <v>1722</v>
      </c>
      <c r="U9" s="6">
        <v>1842</v>
      </c>
      <c r="V9" s="6">
        <v>1885</v>
      </c>
      <c r="W9" s="6">
        <v>1939</v>
      </c>
      <c r="X9" s="20">
        <v>1905</v>
      </c>
      <c r="Y9" s="25">
        <v>1937</v>
      </c>
      <c r="Z9" s="25">
        <v>1993</v>
      </c>
      <c r="AA9" s="25">
        <v>2068</v>
      </c>
      <c r="AB9" s="25">
        <v>1952</v>
      </c>
      <c r="AD9" s="27" t="s">
        <v>49</v>
      </c>
      <c r="AE9" s="57">
        <f>MAX(Y4:Y169) - MIN(Y4:Y16)</f>
        <v>342402</v>
      </c>
      <c r="AF9" s="57">
        <f>MAX(Z4:Z16) - MIN(Z4:Z16)</f>
        <v>153566</v>
      </c>
      <c r="AG9" s="57">
        <f>MAX(AA4:AA16) - MIN(AA4:AA16)</f>
        <v>156960</v>
      </c>
      <c r="AH9" s="57">
        <f>MAX(AB4:AB29) - MIN(AB4:AB16)</f>
        <v>364462</v>
      </c>
    </row>
    <row r="10" spans="1:36" ht="15.75" thickBot="1" x14ac:dyDescent="0.3">
      <c r="A10" s="10" t="s">
        <v>20</v>
      </c>
      <c r="B10" s="6">
        <v>1156</v>
      </c>
      <c r="C10" s="6">
        <v>1263</v>
      </c>
      <c r="D10" s="6">
        <v>1188</v>
      </c>
      <c r="E10" s="6">
        <v>1109</v>
      </c>
      <c r="F10" s="5">
        <v>999</v>
      </c>
      <c r="G10" s="6">
        <v>1782</v>
      </c>
      <c r="H10" s="6">
        <v>1821</v>
      </c>
      <c r="I10" s="6">
        <v>1906</v>
      </c>
      <c r="J10" s="6">
        <v>1928</v>
      </c>
      <c r="K10" s="6">
        <v>2034</v>
      </c>
      <c r="L10" s="6">
        <v>2129</v>
      </c>
      <c r="M10" s="6">
        <v>2211</v>
      </c>
      <c r="N10" s="4">
        <v>2064</v>
      </c>
      <c r="O10" s="6">
        <v>1896</v>
      </c>
      <c r="P10" s="6">
        <v>1774</v>
      </c>
      <c r="Q10" s="6">
        <v>1796</v>
      </c>
      <c r="R10" s="6">
        <v>1756</v>
      </c>
      <c r="S10" s="6">
        <v>1752</v>
      </c>
      <c r="T10" s="6">
        <v>1849</v>
      </c>
      <c r="U10" s="6">
        <v>1848</v>
      </c>
      <c r="V10" s="6">
        <v>1879</v>
      </c>
      <c r="W10" s="6">
        <v>1932</v>
      </c>
      <c r="X10" s="20">
        <v>1918</v>
      </c>
      <c r="Y10" s="25">
        <v>1913</v>
      </c>
      <c r="Z10" s="25">
        <v>1847</v>
      </c>
      <c r="AA10" s="25">
        <v>1860</v>
      </c>
      <c r="AB10" s="25">
        <v>1888</v>
      </c>
      <c r="AD10" s="27" t="s">
        <v>50</v>
      </c>
      <c r="AE10" s="58" t="e">
        <f>_xlfn.MODE.SNGL(Y4:Y16)</f>
        <v>#N/A</v>
      </c>
      <c r="AF10" s="58">
        <f>_xlfn.MODE.SNGL(Z4:Z16)</f>
        <v>56</v>
      </c>
      <c r="AG10" s="58" t="e">
        <f>_xlfn.MODE.SNGL(AA4:AA16)</f>
        <v>#N/A</v>
      </c>
      <c r="AH10" s="58" t="e">
        <f>_xlfn.MODE.SNGL(AB4:AB16)</f>
        <v>#N/A</v>
      </c>
    </row>
    <row r="11" spans="1:36" ht="15.75" thickBot="1" x14ac:dyDescent="0.3">
      <c r="A11" s="10" t="s">
        <v>21</v>
      </c>
      <c r="B11" s="5">
        <v>396</v>
      </c>
      <c r="C11" s="5">
        <v>419</v>
      </c>
      <c r="D11" s="5">
        <v>397</v>
      </c>
      <c r="E11" s="5">
        <v>364</v>
      </c>
      <c r="F11" s="5">
        <v>354</v>
      </c>
      <c r="G11" s="5">
        <v>457</v>
      </c>
      <c r="H11" s="5">
        <v>583</v>
      </c>
      <c r="I11" s="5">
        <v>550</v>
      </c>
      <c r="J11" s="5">
        <v>573</v>
      </c>
      <c r="K11" s="5">
        <v>583</v>
      </c>
      <c r="L11" s="5">
        <v>597</v>
      </c>
      <c r="M11" s="5">
        <v>647</v>
      </c>
      <c r="N11" s="3">
        <v>596</v>
      </c>
      <c r="O11" s="5">
        <v>593</v>
      </c>
      <c r="P11" s="5">
        <v>547</v>
      </c>
      <c r="Q11" s="5">
        <v>530</v>
      </c>
      <c r="R11" s="5">
        <v>523</v>
      </c>
      <c r="S11" s="5">
        <v>521</v>
      </c>
      <c r="T11" s="5">
        <v>511</v>
      </c>
      <c r="U11" s="5">
        <v>534</v>
      </c>
      <c r="V11" s="5">
        <v>542</v>
      </c>
      <c r="W11" s="5">
        <v>556</v>
      </c>
      <c r="X11" s="21">
        <v>549</v>
      </c>
      <c r="Y11" s="26">
        <v>584</v>
      </c>
      <c r="Z11" s="26">
        <v>602</v>
      </c>
      <c r="AA11" s="26">
        <v>617</v>
      </c>
      <c r="AB11" s="26">
        <v>591</v>
      </c>
    </row>
    <row r="12" spans="1:36" ht="15.75" thickBot="1" x14ac:dyDescent="0.3">
      <c r="A12" s="10" t="s">
        <v>22</v>
      </c>
      <c r="B12" s="5">
        <v>296</v>
      </c>
      <c r="C12" s="5">
        <v>319</v>
      </c>
      <c r="D12" s="5">
        <v>304</v>
      </c>
      <c r="E12" s="5">
        <v>271</v>
      </c>
      <c r="F12" s="5">
        <v>304</v>
      </c>
      <c r="G12" s="5">
        <v>425</v>
      </c>
      <c r="H12" s="5">
        <v>451</v>
      </c>
      <c r="I12" s="5">
        <v>464</v>
      </c>
      <c r="J12" s="5">
        <v>469</v>
      </c>
      <c r="K12" s="5">
        <v>467</v>
      </c>
      <c r="L12" s="5">
        <v>490</v>
      </c>
      <c r="M12" s="5">
        <v>511</v>
      </c>
      <c r="N12" s="3">
        <v>484</v>
      </c>
      <c r="O12" s="5">
        <v>472</v>
      </c>
      <c r="P12" s="5">
        <v>450</v>
      </c>
      <c r="Q12" s="5">
        <v>417</v>
      </c>
      <c r="R12" s="5">
        <v>406</v>
      </c>
      <c r="S12" s="5">
        <v>405</v>
      </c>
      <c r="T12" s="5">
        <v>436</v>
      </c>
      <c r="U12" s="5">
        <v>468</v>
      </c>
      <c r="V12" s="5">
        <v>486</v>
      </c>
      <c r="W12" s="5">
        <v>474</v>
      </c>
      <c r="X12" s="21">
        <v>445</v>
      </c>
      <c r="Y12" s="26">
        <v>441</v>
      </c>
      <c r="Z12" s="26">
        <v>441</v>
      </c>
      <c r="AA12" s="26">
        <v>433</v>
      </c>
      <c r="AB12" s="26">
        <v>428</v>
      </c>
    </row>
    <row r="13" spans="1:36" ht="15.75" thickBot="1" x14ac:dyDescent="0.3">
      <c r="A13" s="10" t="s">
        <v>23</v>
      </c>
      <c r="B13" s="5">
        <v>381</v>
      </c>
      <c r="C13" s="5">
        <v>405</v>
      </c>
      <c r="D13" s="5">
        <v>379</v>
      </c>
      <c r="E13" s="5">
        <v>341</v>
      </c>
      <c r="F13" s="5">
        <v>433</v>
      </c>
      <c r="G13" s="5">
        <v>520</v>
      </c>
      <c r="H13" s="5">
        <v>535</v>
      </c>
      <c r="I13" s="5">
        <v>560</v>
      </c>
      <c r="J13" s="5">
        <v>556</v>
      </c>
      <c r="K13" s="5">
        <v>562</v>
      </c>
      <c r="L13" s="5">
        <v>595</v>
      </c>
      <c r="M13" s="5">
        <v>602</v>
      </c>
      <c r="N13" s="3">
        <v>531</v>
      </c>
      <c r="O13" s="5">
        <v>525</v>
      </c>
      <c r="P13" s="5">
        <v>483</v>
      </c>
      <c r="Q13" s="5">
        <v>483</v>
      </c>
      <c r="R13" s="5">
        <v>481</v>
      </c>
      <c r="S13" s="5">
        <v>482</v>
      </c>
      <c r="T13" s="5">
        <v>489</v>
      </c>
      <c r="U13" s="5">
        <v>498</v>
      </c>
      <c r="V13" s="5">
        <v>538</v>
      </c>
      <c r="W13" s="5">
        <v>554</v>
      </c>
      <c r="X13" s="21">
        <v>573</v>
      </c>
      <c r="Y13" s="26">
        <v>573</v>
      </c>
      <c r="Z13" s="26">
        <v>544</v>
      </c>
      <c r="AA13" s="26">
        <v>553</v>
      </c>
      <c r="AB13" s="26">
        <v>560</v>
      </c>
    </row>
    <row r="14" spans="1:36" ht="15.75" thickBot="1" x14ac:dyDescent="0.3">
      <c r="A14" s="10" t="s">
        <v>24</v>
      </c>
      <c r="B14" s="5">
        <v>107</v>
      </c>
      <c r="C14" s="5">
        <v>125</v>
      </c>
      <c r="D14" s="5">
        <v>105</v>
      </c>
      <c r="E14" s="5">
        <v>91</v>
      </c>
      <c r="F14" s="5">
        <v>129</v>
      </c>
      <c r="G14" s="5">
        <v>123</v>
      </c>
      <c r="H14" s="5">
        <v>135</v>
      </c>
      <c r="I14" s="5">
        <v>148</v>
      </c>
      <c r="J14" s="5">
        <v>148</v>
      </c>
      <c r="K14" s="5">
        <v>148</v>
      </c>
      <c r="L14" s="5">
        <v>154</v>
      </c>
      <c r="M14" s="5">
        <v>164</v>
      </c>
      <c r="N14" s="3">
        <v>154</v>
      </c>
      <c r="O14" s="5">
        <v>145</v>
      </c>
      <c r="P14" s="5">
        <v>147</v>
      </c>
      <c r="Q14" s="5">
        <v>145</v>
      </c>
      <c r="R14" s="5">
        <v>136</v>
      </c>
      <c r="S14" s="5">
        <v>138</v>
      </c>
      <c r="T14" s="5">
        <v>143</v>
      </c>
      <c r="U14" s="5">
        <v>147</v>
      </c>
      <c r="V14" s="5">
        <v>144</v>
      </c>
      <c r="W14" s="5">
        <v>145</v>
      </c>
      <c r="X14" s="21">
        <v>149</v>
      </c>
      <c r="Y14" s="26">
        <v>143</v>
      </c>
      <c r="Z14" s="26">
        <v>124</v>
      </c>
      <c r="AA14" s="26">
        <v>125</v>
      </c>
      <c r="AB14" s="26">
        <v>125</v>
      </c>
    </row>
    <row r="15" spans="1:36" ht="15.75" thickBot="1" x14ac:dyDescent="0.3">
      <c r="A15" s="10" t="s">
        <v>25</v>
      </c>
      <c r="B15" s="5">
        <v>60</v>
      </c>
      <c r="C15" s="5">
        <v>56</v>
      </c>
      <c r="D15" s="5">
        <v>58</v>
      </c>
      <c r="E15" s="5">
        <v>51</v>
      </c>
      <c r="F15" s="5">
        <v>68</v>
      </c>
      <c r="G15" s="5">
        <v>62</v>
      </c>
      <c r="H15" s="5">
        <v>75</v>
      </c>
      <c r="I15" s="5">
        <v>75</v>
      </c>
      <c r="J15" s="5">
        <v>65</v>
      </c>
      <c r="K15" s="5">
        <v>72</v>
      </c>
      <c r="L15" s="5">
        <v>65</v>
      </c>
      <c r="M15" s="5">
        <v>60</v>
      </c>
      <c r="N15" s="3">
        <v>62</v>
      </c>
      <c r="O15" s="5">
        <v>60</v>
      </c>
      <c r="P15" s="5">
        <v>56</v>
      </c>
      <c r="Q15" s="5">
        <v>55</v>
      </c>
      <c r="R15" s="5">
        <v>51</v>
      </c>
      <c r="S15" s="5">
        <v>48</v>
      </c>
      <c r="T15" s="5">
        <v>56</v>
      </c>
      <c r="U15" s="5">
        <v>57</v>
      </c>
      <c r="V15" s="5">
        <v>60</v>
      </c>
      <c r="W15" s="5">
        <v>56</v>
      </c>
      <c r="X15" s="21">
        <v>59</v>
      </c>
      <c r="Y15" s="26">
        <v>58</v>
      </c>
      <c r="Z15" s="26">
        <v>56</v>
      </c>
      <c r="AA15" s="26">
        <v>62</v>
      </c>
      <c r="AB15" s="26">
        <v>58</v>
      </c>
    </row>
    <row r="16" spans="1:36" ht="30" thickBot="1" x14ac:dyDescent="0.3">
      <c r="A16" s="11" t="s">
        <v>26</v>
      </c>
      <c r="B16" s="12">
        <v>38</v>
      </c>
      <c r="C16" s="12">
        <v>40</v>
      </c>
      <c r="D16" s="12">
        <v>42</v>
      </c>
      <c r="E16" s="12">
        <v>35</v>
      </c>
      <c r="F16" s="12">
        <v>56</v>
      </c>
      <c r="G16" s="12">
        <v>57</v>
      </c>
      <c r="H16" s="12">
        <v>64</v>
      </c>
      <c r="I16" s="12">
        <v>60</v>
      </c>
      <c r="J16" s="12">
        <v>56</v>
      </c>
      <c r="K16" s="12">
        <v>54</v>
      </c>
      <c r="L16" s="12">
        <v>60</v>
      </c>
      <c r="M16" s="12">
        <v>59</v>
      </c>
      <c r="N16" s="13">
        <v>62</v>
      </c>
      <c r="O16" s="12">
        <v>62</v>
      </c>
      <c r="P16" s="12">
        <v>60</v>
      </c>
      <c r="Q16" s="12">
        <v>59</v>
      </c>
      <c r="R16" s="12">
        <v>60</v>
      </c>
      <c r="S16" s="12">
        <v>60</v>
      </c>
      <c r="T16" s="12">
        <v>58</v>
      </c>
      <c r="U16" s="12">
        <v>57</v>
      </c>
      <c r="V16" s="12">
        <v>56</v>
      </c>
      <c r="W16" s="12">
        <v>58</v>
      </c>
      <c r="X16" s="22">
        <v>54</v>
      </c>
      <c r="Y16" s="26">
        <v>54</v>
      </c>
      <c r="Z16" s="26">
        <v>56</v>
      </c>
      <c r="AA16" s="26">
        <v>52</v>
      </c>
      <c r="AB16" s="26">
        <v>52</v>
      </c>
    </row>
    <row r="17" spans="1:28" ht="15.75" thickBot="1" x14ac:dyDescent="0.3">
      <c r="A17" s="14" t="s">
        <v>27</v>
      </c>
      <c r="B17" s="15">
        <v>160148</v>
      </c>
      <c r="C17" s="15">
        <v>163236</v>
      </c>
      <c r="D17" s="15">
        <v>165561</v>
      </c>
      <c r="E17" s="15">
        <v>163426</v>
      </c>
      <c r="F17" s="15">
        <v>168123</v>
      </c>
      <c r="G17" s="15">
        <v>166181</v>
      </c>
      <c r="H17" s="15">
        <v>171092</v>
      </c>
      <c r="I17" s="15">
        <v>176403</v>
      </c>
      <c r="J17" s="15">
        <v>182644</v>
      </c>
      <c r="K17" s="15">
        <v>186107</v>
      </c>
      <c r="L17" s="15">
        <v>192199</v>
      </c>
      <c r="M17" s="15">
        <v>202407</v>
      </c>
      <c r="N17" s="16">
        <v>194025</v>
      </c>
      <c r="O17" s="15">
        <v>256441</v>
      </c>
      <c r="P17" s="15">
        <v>253121</v>
      </c>
      <c r="Q17" s="15">
        <v>247105</v>
      </c>
      <c r="R17" s="15">
        <v>250964</v>
      </c>
      <c r="S17" s="15">
        <v>251647</v>
      </c>
      <c r="T17" s="15">
        <v>273775</v>
      </c>
      <c r="U17" s="15">
        <v>296093</v>
      </c>
      <c r="V17" s="15">
        <v>314590</v>
      </c>
      <c r="W17" s="15">
        <v>325736</v>
      </c>
      <c r="X17" s="15">
        <v>335731</v>
      </c>
      <c r="Y17" s="56">
        <v>342456</v>
      </c>
      <c r="Z17" s="56">
        <v>353365</v>
      </c>
      <c r="AA17" s="56">
        <v>374332</v>
      </c>
      <c r="AB17" s="56">
        <v>364514</v>
      </c>
    </row>
    <row r="21" spans="1:28" ht="18.75" x14ac:dyDescent="0.3">
      <c r="B21" s="29"/>
      <c r="C21" s="35"/>
      <c r="E21" s="31"/>
      <c r="F21" s="31"/>
      <c r="G21" s="31"/>
      <c r="H21" s="30"/>
    </row>
    <row r="22" spans="1:28" x14ac:dyDescent="0.25">
      <c r="B22" s="29"/>
      <c r="C22" s="30"/>
      <c r="D22" s="30"/>
      <c r="E22" s="31"/>
      <c r="F22" s="31"/>
      <c r="G22" s="31"/>
      <c r="H22" s="30"/>
    </row>
    <row r="23" spans="1:28" x14ac:dyDescent="0.25">
      <c r="B23" s="27"/>
      <c r="E23" s="36"/>
      <c r="F23" s="36"/>
      <c r="G23" s="36"/>
      <c r="H23" s="36"/>
    </row>
    <row r="24" spans="1:28" x14ac:dyDescent="0.25">
      <c r="B24" s="27"/>
      <c r="E24" s="36"/>
      <c r="F24" s="36"/>
      <c r="G24" s="36"/>
      <c r="H24" s="36"/>
    </row>
    <row r="25" spans="1:28" x14ac:dyDescent="0.25">
      <c r="B25" s="27"/>
      <c r="E25" s="27"/>
      <c r="F25" s="27"/>
      <c r="G25" s="27"/>
      <c r="H25" s="27"/>
    </row>
    <row r="26" spans="1:28" x14ac:dyDescent="0.25">
      <c r="B26" s="28"/>
      <c r="E26" s="27"/>
      <c r="F26" s="27"/>
      <c r="G26" s="27"/>
      <c r="H26" s="27"/>
    </row>
    <row r="27" spans="1:28" x14ac:dyDescent="0.25">
      <c r="B27" s="27"/>
      <c r="E27" s="36"/>
      <c r="F27" s="36"/>
      <c r="G27" s="36"/>
      <c r="H27" s="36"/>
    </row>
    <row r="28" spans="1:28" x14ac:dyDescent="0.25">
      <c r="B28" s="27"/>
    </row>
  </sheetData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4F260D-7CC2-4AD6-B88A-A30326939BAF}">
  <sheetPr codeName="Sheet3"/>
  <dimension ref="A2:AA16"/>
  <sheetViews>
    <sheetView zoomScale="70" zoomScaleNormal="70" workbookViewId="0">
      <selection activeCell="Y6" sqref="Y6"/>
    </sheetView>
  </sheetViews>
  <sheetFormatPr defaultRowHeight="15" x14ac:dyDescent="0.25"/>
  <cols>
    <col min="1" max="1" width="11" customWidth="1"/>
    <col min="24" max="24" width="18.5703125" customWidth="1"/>
    <col min="25" max="27" width="18.28515625" customWidth="1"/>
  </cols>
  <sheetData>
    <row r="2" spans="1:27" ht="15.75" thickBot="1" x14ac:dyDescent="0.3"/>
    <row r="3" spans="1:27" ht="75" x14ac:dyDescent="0.25">
      <c r="A3" s="68" t="s">
        <v>31</v>
      </c>
      <c r="B3" s="69">
        <v>2007</v>
      </c>
      <c r="C3" s="69">
        <v>2008</v>
      </c>
      <c r="D3" s="69">
        <v>2009</v>
      </c>
      <c r="E3" s="69">
        <v>2010</v>
      </c>
      <c r="F3" s="69">
        <v>2011</v>
      </c>
      <c r="G3" s="69">
        <v>2012</v>
      </c>
      <c r="H3" s="69">
        <v>2013</v>
      </c>
      <c r="I3" s="69">
        <v>2014</v>
      </c>
      <c r="J3" s="69">
        <v>2015</v>
      </c>
      <c r="K3" s="69">
        <v>2016</v>
      </c>
      <c r="L3" s="69">
        <v>2017</v>
      </c>
      <c r="M3" s="69">
        <v>2018</v>
      </c>
      <c r="N3" s="69">
        <v>2019</v>
      </c>
      <c r="O3" s="69">
        <v>2020</v>
      </c>
      <c r="P3" s="69">
        <v>2021</v>
      </c>
      <c r="Q3" s="69">
        <v>2022</v>
      </c>
      <c r="R3" s="70">
        <v>2023</v>
      </c>
      <c r="S3" s="23"/>
      <c r="T3" s="23"/>
      <c r="U3" s="23"/>
      <c r="V3" s="23"/>
      <c r="W3" s="23"/>
      <c r="X3" s="23"/>
      <c r="Y3" s="23"/>
      <c r="Z3" s="23"/>
    </row>
    <row r="4" spans="1:27" ht="30" x14ac:dyDescent="0.3">
      <c r="A4" s="71" t="s">
        <v>32</v>
      </c>
      <c r="B4" s="25">
        <v>226445</v>
      </c>
      <c r="C4" s="25">
        <v>225231</v>
      </c>
      <c r="D4" s="25">
        <v>214342</v>
      </c>
      <c r="E4" s="25">
        <v>210528</v>
      </c>
      <c r="F4" s="25">
        <v>210995</v>
      </c>
      <c r="G4" s="25">
        <v>206874</v>
      </c>
      <c r="H4" s="25">
        <v>210552</v>
      </c>
      <c r="I4" s="25">
        <v>218249</v>
      </c>
      <c r="J4" s="25">
        <v>228603</v>
      </c>
      <c r="K4" s="25">
        <v>246341</v>
      </c>
      <c r="L4" s="25">
        <v>261028</v>
      </c>
      <c r="M4" s="25">
        <v>269345</v>
      </c>
      <c r="N4" s="25">
        <v>276931</v>
      </c>
      <c r="O4" s="25">
        <v>280865</v>
      </c>
      <c r="P4" s="25">
        <v>289655</v>
      </c>
      <c r="Q4" s="25">
        <v>312232</v>
      </c>
      <c r="R4" s="66">
        <v>295172</v>
      </c>
      <c r="S4" s="23"/>
      <c r="T4" s="23"/>
      <c r="U4" s="35" t="s">
        <v>44</v>
      </c>
      <c r="X4" s="31"/>
      <c r="Y4" s="31"/>
      <c r="Z4" s="31"/>
      <c r="AA4" s="30"/>
    </row>
    <row r="5" spans="1:27" ht="29.25" x14ac:dyDescent="0.25">
      <c r="A5" s="71" t="s">
        <v>33</v>
      </c>
      <c r="B5" s="25">
        <v>24697</v>
      </c>
      <c r="C5" s="25">
        <v>26126</v>
      </c>
      <c r="D5" s="25">
        <v>24657</v>
      </c>
      <c r="E5" s="25">
        <v>21714</v>
      </c>
      <c r="F5" s="25">
        <v>20789</v>
      </c>
      <c r="G5" s="25">
        <v>19138</v>
      </c>
      <c r="H5" s="25">
        <v>19334</v>
      </c>
      <c r="I5" s="25">
        <v>19728</v>
      </c>
      <c r="J5" s="25">
        <v>21170</v>
      </c>
      <c r="K5" s="25">
        <v>22939</v>
      </c>
      <c r="L5" s="25">
        <v>24412</v>
      </c>
      <c r="M5" s="25">
        <v>25917</v>
      </c>
      <c r="N5" s="25">
        <v>27039</v>
      </c>
      <c r="O5" s="25">
        <v>29377</v>
      </c>
      <c r="P5" s="25">
        <v>30320</v>
      </c>
      <c r="Q5" s="25">
        <v>31107</v>
      </c>
      <c r="R5" s="66">
        <v>33857</v>
      </c>
      <c r="S5" s="23"/>
      <c r="T5" s="23"/>
      <c r="U5" s="29"/>
      <c r="V5" s="30"/>
      <c r="W5" s="30"/>
      <c r="X5" s="75" t="s">
        <v>51</v>
      </c>
      <c r="Y5" s="75" t="s">
        <v>52</v>
      </c>
      <c r="Z5" s="75" t="s">
        <v>53</v>
      </c>
      <c r="AA5" s="75" t="s">
        <v>54</v>
      </c>
    </row>
    <row r="6" spans="1:27" ht="29.25" x14ac:dyDescent="0.25">
      <c r="A6" s="71" t="s">
        <v>34</v>
      </c>
      <c r="B6" s="25">
        <v>21412</v>
      </c>
      <c r="C6" s="25">
        <v>22848</v>
      </c>
      <c r="D6" s="25">
        <v>20762</v>
      </c>
      <c r="E6" s="25">
        <v>17907</v>
      </c>
      <c r="F6" s="25">
        <v>17366</v>
      </c>
      <c r="G6" s="25">
        <v>17320</v>
      </c>
      <c r="H6" s="25">
        <v>17776</v>
      </c>
      <c r="I6" s="25">
        <v>18222</v>
      </c>
      <c r="J6" s="25">
        <v>19391</v>
      </c>
      <c r="K6" s="25">
        <v>21478</v>
      </c>
      <c r="L6" s="25">
        <v>23292</v>
      </c>
      <c r="M6" s="25">
        <v>24147</v>
      </c>
      <c r="N6" s="25">
        <v>25161</v>
      </c>
      <c r="O6" s="25">
        <v>25572</v>
      </c>
      <c r="P6" s="25">
        <v>26675</v>
      </c>
      <c r="Q6" s="25">
        <v>25059</v>
      </c>
      <c r="R6" s="66">
        <v>28512</v>
      </c>
      <c r="S6" s="23"/>
      <c r="T6" s="23"/>
      <c r="U6" s="27" t="s">
        <v>47</v>
      </c>
      <c r="X6" s="57">
        <f>AVERAGE(O7:O12)</f>
        <v>1057.5</v>
      </c>
      <c r="Y6" s="57">
        <f>AVERAGE(P7:P12)</f>
        <v>1068.5</v>
      </c>
      <c r="Z6" s="57">
        <f>AVERAGE(Q7:Q12)</f>
        <v>943</v>
      </c>
      <c r="AA6" s="57">
        <f>AVERAGE(R7:R12)</f>
        <v>1114.1666666666667</v>
      </c>
    </row>
    <row r="7" spans="1:27" ht="29.25" x14ac:dyDescent="0.25">
      <c r="A7" s="71" t="s">
        <v>35</v>
      </c>
      <c r="B7" s="25">
        <v>2552</v>
      </c>
      <c r="C7" s="25">
        <v>2744</v>
      </c>
      <c r="D7" s="25">
        <v>2545</v>
      </c>
      <c r="E7" s="25">
        <v>2120</v>
      </c>
      <c r="F7" s="25">
        <v>2066</v>
      </c>
      <c r="G7" s="25">
        <v>2007</v>
      </c>
      <c r="H7" s="25">
        <v>2235</v>
      </c>
      <c r="I7" s="25">
        <v>2290</v>
      </c>
      <c r="J7" s="25">
        <v>2526</v>
      </c>
      <c r="K7" s="25">
        <v>2897</v>
      </c>
      <c r="L7" s="25">
        <v>3200</v>
      </c>
      <c r="M7" s="25">
        <v>3378</v>
      </c>
      <c r="N7" s="25">
        <v>3494</v>
      </c>
      <c r="O7" s="25">
        <v>3413</v>
      </c>
      <c r="P7" s="25">
        <v>3551</v>
      </c>
      <c r="Q7" s="25">
        <v>3079</v>
      </c>
      <c r="R7" s="66">
        <v>3686</v>
      </c>
      <c r="S7" s="23"/>
      <c r="T7" s="23"/>
      <c r="U7" s="27" t="s">
        <v>46</v>
      </c>
      <c r="X7" s="57">
        <f>MEDIAN(O7:O12)</f>
        <v>426</v>
      </c>
      <c r="Y7" s="57">
        <f>MEDIAN(P7:P12)</f>
        <v>380</v>
      </c>
      <c r="Z7" s="57">
        <f>MEDIAN(Q7:Q12)</f>
        <v>354</v>
      </c>
      <c r="AA7" s="57">
        <f>MEDIAN(R7:R12)</f>
        <v>424</v>
      </c>
    </row>
    <row r="8" spans="1:27" ht="29.25" x14ac:dyDescent="0.25">
      <c r="A8" s="71" t="s">
        <v>36</v>
      </c>
      <c r="B8" s="25">
        <v>1104</v>
      </c>
      <c r="C8" s="25">
        <v>1262</v>
      </c>
      <c r="D8" s="25">
        <v>1258</v>
      </c>
      <c r="E8" s="25">
        <v>1039</v>
      </c>
      <c r="F8" s="26">
        <v>989</v>
      </c>
      <c r="G8" s="26">
        <v>881</v>
      </c>
      <c r="H8" s="26">
        <v>930</v>
      </c>
      <c r="I8" s="26">
        <v>954</v>
      </c>
      <c r="J8" s="25">
        <v>1029</v>
      </c>
      <c r="K8" s="25">
        <v>1262</v>
      </c>
      <c r="L8" s="25">
        <v>1348</v>
      </c>
      <c r="M8" s="25">
        <v>1515</v>
      </c>
      <c r="N8" s="25">
        <v>1597</v>
      </c>
      <c r="O8" s="25">
        <v>1653</v>
      </c>
      <c r="P8" s="25">
        <v>1668</v>
      </c>
      <c r="Q8" s="25">
        <v>1458</v>
      </c>
      <c r="R8" s="66">
        <v>1718</v>
      </c>
      <c r="S8" s="23"/>
      <c r="T8" s="23"/>
      <c r="U8" s="27" t="s">
        <v>45</v>
      </c>
      <c r="X8" s="57">
        <f>GEOMEAN(O7:O12)</f>
        <v>587.60557764811904</v>
      </c>
      <c r="Y8" s="57">
        <f>GEOMEAN(P7:P12)</f>
        <v>575.86587380005028</v>
      </c>
      <c r="Z8" s="57">
        <f>GEOMEAN(Q7:Q12)</f>
        <v>529.78851528055429</v>
      </c>
      <c r="AA8" s="57">
        <f>GEOMEAN(R7:R12)</f>
        <v>605.36618237506173</v>
      </c>
    </row>
    <row r="9" spans="1:27" ht="29.25" x14ac:dyDescent="0.25">
      <c r="A9" s="71" t="s">
        <v>37</v>
      </c>
      <c r="B9" s="26">
        <v>390</v>
      </c>
      <c r="C9" s="26">
        <v>400</v>
      </c>
      <c r="D9" s="26">
        <v>381</v>
      </c>
      <c r="E9" s="26">
        <v>336</v>
      </c>
      <c r="F9" s="26">
        <v>319</v>
      </c>
      <c r="G9" s="26">
        <v>294</v>
      </c>
      <c r="H9" s="26">
        <v>284</v>
      </c>
      <c r="I9" s="26">
        <v>312</v>
      </c>
      <c r="J9" s="26">
        <v>324</v>
      </c>
      <c r="K9" s="26">
        <v>377</v>
      </c>
      <c r="L9" s="26">
        <v>430</v>
      </c>
      <c r="M9" s="26">
        <v>477</v>
      </c>
      <c r="N9" s="26">
        <v>490</v>
      </c>
      <c r="O9" s="26">
        <v>499</v>
      </c>
      <c r="P9" s="26">
        <v>468</v>
      </c>
      <c r="Q9" s="26">
        <v>432</v>
      </c>
      <c r="R9" s="67">
        <v>518</v>
      </c>
      <c r="S9" s="23"/>
      <c r="T9" s="23"/>
      <c r="U9" s="28" t="s">
        <v>48</v>
      </c>
      <c r="X9" s="57">
        <f>STDEV(O7:O12)</f>
        <v>1276.2629431273165</v>
      </c>
      <c r="Y9" s="57">
        <f>STDEV(P7:P12)</f>
        <v>1337.3459911331847</v>
      </c>
      <c r="Z9" s="57">
        <f>STDEV(Q7:Q12)</f>
        <v>1150.7614870163147</v>
      </c>
      <c r="AA9" s="57">
        <f>STDEV(R7:R12)</f>
        <v>1383.018209087164</v>
      </c>
    </row>
    <row r="10" spans="1:27" ht="29.25" x14ac:dyDescent="0.25">
      <c r="A10" s="71" t="s">
        <v>38</v>
      </c>
      <c r="B10" s="26">
        <v>160</v>
      </c>
      <c r="C10" s="26">
        <v>174</v>
      </c>
      <c r="D10" s="26">
        <v>162</v>
      </c>
      <c r="E10" s="26">
        <v>143</v>
      </c>
      <c r="F10" s="26">
        <v>135</v>
      </c>
      <c r="G10" s="26">
        <v>142</v>
      </c>
      <c r="H10" s="26">
        <v>155</v>
      </c>
      <c r="I10" s="26">
        <v>134</v>
      </c>
      <c r="J10" s="26">
        <v>180</v>
      </c>
      <c r="K10" s="26">
        <v>186</v>
      </c>
      <c r="L10" s="26">
        <v>216</v>
      </c>
      <c r="M10" s="26">
        <v>243</v>
      </c>
      <c r="N10" s="26">
        <v>287</v>
      </c>
      <c r="O10" s="26">
        <v>278</v>
      </c>
      <c r="P10" s="26">
        <v>256</v>
      </c>
      <c r="Q10" s="26">
        <v>243</v>
      </c>
      <c r="R10" s="67">
        <v>254</v>
      </c>
      <c r="S10" s="23"/>
      <c r="T10" s="23"/>
      <c r="U10" s="27" t="s">
        <v>49</v>
      </c>
      <c r="X10" s="57">
        <f>MAX(O7:O12) - MIN(O7:O12)</f>
        <v>3264</v>
      </c>
      <c r="Y10" s="57">
        <f>MAX(P7:P12) - MIN(P7:P12)</f>
        <v>3375</v>
      </c>
      <c r="Z10" s="57">
        <f>MAX(Q7:Q12) - MIN(Q7:Q12)</f>
        <v>2909</v>
      </c>
      <c r="AA10" s="57">
        <f>MAX(R7:R12) - MIN(R7:R12)</f>
        <v>3507</v>
      </c>
    </row>
    <row r="11" spans="1:27" ht="29.25" x14ac:dyDescent="0.25">
      <c r="A11" s="71" t="s">
        <v>39</v>
      </c>
      <c r="B11" s="26">
        <v>114</v>
      </c>
      <c r="C11" s="26">
        <v>117</v>
      </c>
      <c r="D11" s="26">
        <v>112</v>
      </c>
      <c r="E11" s="26">
        <v>98</v>
      </c>
      <c r="F11" s="26">
        <v>91</v>
      </c>
      <c r="G11" s="26">
        <v>78</v>
      </c>
      <c r="H11" s="26">
        <v>84</v>
      </c>
      <c r="I11" s="26">
        <v>98</v>
      </c>
      <c r="J11" s="26">
        <v>123</v>
      </c>
      <c r="K11" s="26">
        <v>113</v>
      </c>
      <c r="L11" s="26">
        <v>129</v>
      </c>
      <c r="M11" s="26">
        <v>152</v>
      </c>
      <c r="N11" s="26">
        <v>141</v>
      </c>
      <c r="O11" s="26">
        <v>149</v>
      </c>
      <c r="P11" s="26">
        <v>176</v>
      </c>
      <c r="Q11" s="26">
        <v>170</v>
      </c>
      <c r="R11" s="67">
        <v>179</v>
      </c>
      <c r="S11" s="23"/>
      <c r="T11" s="23"/>
      <c r="U11" s="27" t="s">
        <v>50</v>
      </c>
      <c r="X11" s="58" t="e">
        <f>_xlfn.MODE.SNGL(O7:O12)</f>
        <v>#N/A</v>
      </c>
      <c r="Y11" s="58" t="e">
        <f>_xlfn.MODE.SNGL(P7:P12)</f>
        <v>#N/A</v>
      </c>
      <c r="Z11" s="58" t="e">
        <f>_xlfn.MODE.SNGL(Q7:Q12)</f>
        <v>#N/A</v>
      </c>
      <c r="AA11" s="58" t="e">
        <f>_xlfn.MODE.SNGL(R7:R12)</f>
        <v>#N/A</v>
      </c>
    </row>
    <row r="12" spans="1:27" ht="29.25" x14ac:dyDescent="0.25">
      <c r="A12" s="71" t="s">
        <v>40</v>
      </c>
      <c r="B12" s="26">
        <v>203</v>
      </c>
      <c r="C12" s="26">
        <v>224</v>
      </c>
      <c r="D12" s="26">
        <v>227</v>
      </c>
      <c r="E12" s="26">
        <v>195</v>
      </c>
      <c r="F12" s="26">
        <v>186</v>
      </c>
      <c r="G12" s="26">
        <v>189</v>
      </c>
      <c r="H12" s="26">
        <v>194</v>
      </c>
      <c r="I12" s="26">
        <v>197</v>
      </c>
      <c r="J12" s="26">
        <v>201</v>
      </c>
      <c r="K12" s="26">
        <v>262</v>
      </c>
      <c r="L12" s="26">
        <v>273</v>
      </c>
      <c r="M12" s="26">
        <v>283</v>
      </c>
      <c r="N12" s="26">
        <v>306</v>
      </c>
      <c r="O12" s="26">
        <v>353</v>
      </c>
      <c r="P12" s="26">
        <v>292</v>
      </c>
      <c r="Q12" s="26">
        <v>276</v>
      </c>
      <c r="R12" s="67">
        <v>330</v>
      </c>
      <c r="S12" s="23"/>
      <c r="T12" s="23"/>
      <c r="U12" s="23"/>
      <c r="V12" s="23"/>
      <c r="W12" s="23"/>
    </row>
    <row r="13" spans="1:27" ht="29.25" x14ac:dyDescent="0.25">
      <c r="A13" s="71" t="s">
        <v>41</v>
      </c>
      <c r="B13" s="26">
        <v>179</v>
      </c>
      <c r="C13" s="26">
        <v>200</v>
      </c>
      <c r="D13" s="26">
        <v>201</v>
      </c>
      <c r="E13" s="26">
        <v>163</v>
      </c>
      <c r="F13" s="26">
        <v>161</v>
      </c>
      <c r="G13" s="26">
        <v>156</v>
      </c>
      <c r="H13" s="26">
        <v>174</v>
      </c>
      <c r="I13" s="26">
        <v>190</v>
      </c>
      <c r="J13" s="26">
        <v>205</v>
      </c>
      <c r="K13" s="26">
        <v>208</v>
      </c>
      <c r="L13" s="26">
        <v>229</v>
      </c>
      <c r="M13" s="26">
        <v>241</v>
      </c>
      <c r="N13" s="26">
        <v>244</v>
      </c>
      <c r="O13" s="26">
        <v>254</v>
      </c>
      <c r="P13" s="26">
        <v>258</v>
      </c>
      <c r="Q13" s="26">
        <v>230</v>
      </c>
      <c r="R13" s="67">
        <v>235</v>
      </c>
      <c r="S13" s="23"/>
      <c r="T13" s="23"/>
      <c r="U13" s="23"/>
      <c r="V13" s="23"/>
      <c r="W13" s="23"/>
      <c r="X13" s="23"/>
      <c r="Y13" s="23"/>
      <c r="Z13" s="23"/>
    </row>
    <row r="14" spans="1:27" ht="29.25" x14ac:dyDescent="0.25">
      <c r="A14" s="71" t="s">
        <v>42</v>
      </c>
      <c r="B14" s="26">
        <v>14</v>
      </c>
      <c r="C14" s="26">
        <v>20</v>
      </c>
      <c r="D14" s="26">
        <v>18</v>
      </c>
      <c r="E14" s="26">
        <v>19</v>
      </c>
      <c r="F14" s="26">
        <v>17</v>
      </c>
      <c r="G14" s="26">
        <v>20</v>
      </c>
      <c r="H14" s="26">
        <v>21</v>
      </c>
      <c r="I14" s="26">
        <v>21</v>
      </c>
      <c r="J14" s="26">
        <v>15</v>
      </c>
      <c r="K14" s="26">
        <v>20</v>
      </c>
      <c r="L14" s="26">
        <v>20</v>
      </c>
      <c r="M14" s="26">
        <v>19</v>
      </c>
      <c r="N14" s="26">
        <v>21</v>
      </c>
      <c r="O14" s="26">
        <v>23</v>
      </c>
      <c r="P14" s="26">
        <v>26</v>
      </c>
      <c r="Q14" s="26">
        <v>30</v>
      </c>
      <c r="R14" s="67">
        <v>30</v>
      </c>
      <c r="S14" s="23"/>
      <c r="T14" s="23"/>
      <c r="U14" s="23"/>
      <c r="V14" s="23"/>
      <c r="W14" s="23"/>
      <c r="X14" s="23"/>
      <c r="Y14" s="23"/>
      <c r="Z14" s="23"/>
    </row>
    <row r="15" spans="1:27" x14ac:dyDescent="0.25">
      <c r="A15" s="71" t="s">
        <v>43</v>
      </c>
      <c r="B15" s="26">
        <v>10</v>
      </c>
      <c r="C15" s="26">
        <v>10</v>
      </c>
      <c r="D15" s="26">
        <v>14</v>
      </c>
      <c r="E15" s="26">
        <v>8</v>
      </c>
      <c r="F15" s="26">
        <v>7</v>
      </c>
      <c r="G15" s="26">
        <v>6</v>
      </c>
      <c r="H15" s="26">
        <v>8</v>
      </c>
      <c r="I15" s="26">
        <v>9</v>
      </c>
      <c r="J15" s="26">
        <v>8</v>
      </c>
      <c r="K15" s="26">
        <v>10</v>
      </c>
      <c r="L15" s="26">
        <v>13</v>
      </c>
      <c r="M15" s="26">
        <v>19</v>
      </c>
      <c r="N15" s="26">
        <v>20</v>
      </c>
      <c r="O15" s="26">
        <v>20</v>
      </c>
      <c r="P15" s="26">
        <v>20</v>
      </c>
      <c r="Q15" s="26">
        <v>16</v>
      </c>
      <c r="R15" s="67">
        <v>23</v>
      </c>
      <c r="S15" s="23"/>
      <c r="T15" s="23"/>
      <c r="U15" s="23"/>
      <c r="V15" s="23"/>
      <c r="W15" s="23"/>
      <c r="X15" s="23"/>
      <c r="Y15" s="23"/>
      <c r="Z15" s="23"/>
    </row>
    <row r="16" spans="1:27" ht="15.75" thickBot="1" x14ac:dyDescent="0.3">
      <c r="A16" s="72" t="s">
        <v>27</v>
      </c>
      <c r="B16" s="73">
        <v>277280</v>
      </c>
      <c r="C16" s="73">
        <v>279356</v>
      </c>
      <c r="D16" s="73">
        <v>264679</v>
      </c>
      <c r="E16" s="73">
        <v>254270</v>
      </c>
      <c r="F16" s="73">
        <v>253121</v>
      </c>
      <c r="G16" s="73">
        <v>247105</v>
      </c>
      <c r="H16" s="73">
        <v>251747</v>
      </c>
      <c r="I16" s="73">
        <v>260404</v>
      </c>
      <c r="J16" s="73">
        <v>273775</v>
      </c>
      <c r="K16" s="73">
        <v>296093</v>
      </c>
      <c r="L16" s="73">
        <v>314590</v>
      </c>
      <c r="M16" s="73">
        <v>325736</v>
      </c>
      <c r="N16" s="73">
        <v>335731</v>
      </c>
      <c r="O16" s="73">
        <v>342456</v>
      </c>
      <c r="P16" s="73">
        <v>353365</v>
      </c>
      <c r="Q16" s="73">
        <v>374332</v>
      </c>
      <c r="R16" s="74">
        <v>364514</v>
      </c>
      <c r="S16" s="23"/>
      <c r="T16" s="23"/>
      <c r="U16" s="23"/>
      <c r="V16" s="23"/>
      <c r="W16" s="23"/>
      <c r="X16" s="23"/>
      <c r="Y16" s="23"/>
      <c r="Z16" s="23"/>
    </row>
  </sheetData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8D58B-8626-4CD9-A7B5-9A87F21A47F8}">
  <dimension ref="A5:G54"/>
  <sheetViews>
    <sheetView tabSelected="1" topLeftCell="A15" zoomScale="85" zoomScaleNormal="85" workbookViewId="0">
      <selection activeCell="C20" sqref="C20"/>
    </sheetView>
  </sheetViews>
  <sheetFormatPr defaultRowHeight="15" x14ac:dyDescent="0.25"/>
  <cols>
    <col min="1" max="3" width="12" bestFit="1" customWidth="1"/>
    <col min="4" max="7" width="14.7109375" bestFit="1" customWidth="1"/>
  </cols>
  <sheetData>
    <row r="5" spans="1:7" ht="18.75" x14ac:dyDescent="0.3">
      <c r="B5" s="35" t="s">
        <v>44</v>
      </c>
    </row>
    <row r="7" spans="1:7" x14ac:dyDescent="0.25">
      <c r="D7" s="61" t="s">
        <v>3</v>
      </c>
      <c r="E7" s="61" t="s">
        <v>4</v>
      </c>
      <c r="F7" s="61" t="s">
        <v>15</v>
      </c>
      <c r="G7" s="62" t="s">
        <v>16</v>
      </c>
    </row>
    <row r="8" spans="1:7" x14ac:dyDescent="0.25">
      <c r="A8" s="27">
        <v>1</v>
      </c>
      <c r="B8" s="27" t="s">
        <v>47</v>
      </c>
      <c r="D8" s="65">
        <v>3837.4230769230771</v>
      </c>
      <c r="E8" s="65">
        <v>6697.0384615384619</v>
      </c>
      <c r="F8" s="65">
        <v>9211</v>
      </c>
      <c r="G8" s="65">
        <v>19745.423076923078</v>
      </c>
    </row>
    <row r="9" spans="1:7" x14ac:dyDescent="0.25">
      <c r="A9" s="27">
        <v>2</v>
      </c>
      <c r="B9" s="27" t="s">
        <v>46</v>
      </c>
      <c r="D9" s="65">
        <v>4186</v>
      </c>
      <c r="E9" s="65">
        <v>4599</v>
      </c>
      <c r="F9" s="65">
        <v>10049.5</v>
      </c>
      <c r="G9" s="65">
        <v>19814.5</v>
      </c>
    </row>
    <row r="10" spans="1:7" x14ac:dyDescent="0.25">
      <c r="A10" s="27">
        <v>3</v>
      </c>
      <c r="B10" s="27" t="s">
        <v>45</v>
      </c>
      <c r="D10" s="65">
        <v>3226.9250084245082</v>
      </c>
      <c r="E10" s="65">
        <v>5412.8681023209529</v>
      </c>
      <c r="F10" s="65">
        <v>8618.7769201559604</v>
      </c>
      <c r="G10" s="65">
        <v>17807.281697464172</v>
      </c>
    </row>
    <row r="11" spans="1:7" x14ac:dyDescent="0.25">
      <c r="A11" s="27">
        <v>4</v>
      </c>
      <c r="B11" s="28" t="s">
        <v>48</v>
      </c>
      <c r="D11" s="65">
        <v>1933.7118331970134</v>
      </c>
      <c r="E11" s="65">
        <v>5042.993805118299</v>
      </c>
      <c r="F11" s="65">
        <v>2952.5899681466099</v>
      </c>
      <c r="G11" s="65">
        <v>8569.7219519565588</v>
      </c>
    </row>
    <row r="12" spans="1:7" x14ac:dyDescent="0.25">
      <c r="A12" s="27">
        <v>5</v>
      </c>
      <c r="B12" s="27" t="s">
        <v>49</v>
      </c>
      <c r="D12" s="65">
        <v>6214</v>
      </c>
      <c r="E12" s="65">
        <v>17417</v>
      </c>
      <c r="F12" s="65">
        <v>11029</v>
      </c>
      <c r="G12" s="65">
        <v>31608</v>
      </c>
    </row>
    <row r="13" spans="1:7" x14ac:dyDescent="0.25">
      <c r="B13" s="27" t="s">
        <v>50</v>
      </c>
      <c r="D13" s="65"/>
      <c r="E13" s="65"/>
      <c r="F13" s="65"/>
      <c r="G13" s="65"/>
    </row>
    <row r="14" spans="1:7" x14ac:dyDescent="0.25">
      <c r="D14" s="65"/>
      <c r="E14" s="65"/>
      <c r="F14" s="65"/>
      <c r="G14" s="65"/>
    </row>
    <row r="15" spans="1:7" x14ac:dyDescent="0.25">
      <c r="B15" s="27" t="s">
        <v>56</v>
      </c>
      <c r="D15" s="65"/>
      <c r="E15" s="65"/>
      <c r="F15" s="65"/>
      <c r="G15" s="65"/>
    </row>
    <row r="16" spans="1:7" x14ac:dyDescent="0.25">
      <c r="B16" s="27"/>
      <c r="D16" s="65"/>
      <c r="E16" s="65"/>
      <c r="F16" s="65"/>
      <c r="G16" s="65"/>
    </row>
    <row r="17" spans="1:7" x14ac:dyDescent="0.25">
      <c r="B17" s="28"/>
      <c r="D17" s="65"/>
      <c r="E17" s="65"/>
      <c r="F17" s="65"/>
      <c r="G17" s="65"/>
    </row>
    <row r="18" spans="1:7" x14ac:dyDescent="0.25">
      <c r="B18" s="27"/>
      <c r="D18" s="65"/>
      <c r="E18" s="65"/>
      <c r="F18" s="65"/>
      <c r="G18" s="65"/>
    </row>
    <row r="23" spans="1:7" x14ac:dyDescent="0.25">
      <c r="B23" s="27"/>
      <c r="D23" s="65" t="s">
        <v>57</v>
      </c>
      <c r="E23" s="65" t="s">
        <v>58</v>
      </c>
      <c r="F23" s="65" t="s">
        <v>59</v>
      </c>
      <c r="G23" s="65" t="s">
        <v>60</v>
      </c>
    </row>
    <row r="24" spans="1:7" x14ac:dyDescent="0.25">
      <c r="A24" s="27">
        <v>1</v>
      </c>
      <c r="B24" s="27" t="s">
        <v>47</v>
      </c>
      <c r="D24" s="65">
        <v>23505</v>
      </c>
      <c r="E24" s="65">
        <v>24462.538461538461</v>
      </c>
      <c r="F24" s="65">
        <v>25325.461538461539</v>
      </c>
      <c r="G24" s="65">
        <v>25158.692307692309</v>
      </c>
    </row>
    <row r="25" spans="1:7" x14ac:dyDescent="0.25">
      <c r="A25" s="27">
        <v>2</v>
      </c>
      <c r="B25" s="27" t="s">
        <v>46</v>
      </c>
      <c r="D25" s="65">
        <v>1913</v>
      </c>
      <c r="E25" s="65">
        <v>1743.5</v>
      </c>
      <c r="F25" s="65">
        <v>1860</v>
      </c>
      <c r="G25" s="65">
        <v>1888</v>
      </c>
    </row>
    <row r="26" spans="1:7" x14ac:dyDescent="0.25">
      <c r="A26" s="27">
        <v>3</v>
      </c>
      <c r="B26" s="27" t="s">
        <v>45</v>
      </c>
      <c r="D26" s="65">
        <v>2047.7556358657373</v>
      </c>
      <c r="E26" s="65">
        <v>2045.3280304351483</v>
      </c>
      <c r="F26" s="65">
        <v>2101.9559935438224</v>
      </c>
      <c r="G26" s="65">
        <v>2076.4741462527004</v>
      </c>
    </row>
    <row r="27" spans="1:7" x14ac:dyDescent="0.25">
      <c r="A27" s="27">
        <v>4</v>
      </c>
      <c r="B27" s="28" t="s">
        <v>48</v>
      </c>
      <c r="D27" s="65">
        <v>46035.133630014949</v>
      </c>
      <c r="E27" s="65">
        <v>47932.122740766419</v>
      </c>
      <c r="F27" s="65">
        <v>49217.351348576558</v>
      </c>
      <c r="G27" s="65">
        <v>48927.618305657415</v>
      </c>
    </row>
    <row r="28" spans="1:7" x14ac:dyDescent="0.25">
      <c r="A28" s="27">
        <v>5</v>
      </c>
      <c r="B28" s="27" t="s">
        <v>49</v>
      </c>
      <c r="D28" s="65">
        <v>342402</v>
      </c>
      <c r="E28" s="65">
        <v>153566</v>
      </c>
      <c r="F28" s="65">
        <v>156960</v>
      </c>
      <c r="G28" s="65">
        <v>364462</v>
      </c>
    </row>
    <row r="29" spans="1:7" x14ac:dyDescent="0.25">
      <c r="B29" s="27" t="s">
        <v>50</v>
      </c>
      <c r="D29" s="65"/>
      <c r="E29" s="65">
        <v>56</v>
      </c>
      <c r="F29" s="65"/>
      <c r="G29" s="65"/>
    </row>
    <row r="30" spans="1:7" x14ac:dyDescent="0.25">
      <c r="B30" s="27"/>
      <c r="D30" s="65"/>
      <c r="E30" s="65"/>
      <c r="F30" s="65"/>
      <c r="G30" s="65"/>
    </row>
    <row r="31" spans="1:7" x14ac:dyDescent="0.25">
      <c r="B31" s="76" t="s">
        <v>55</v>
      </c>
      <c r="D31" s="65"/>
      <c r="E31" s="65"/>
      <c r="F31" s="65"/>
      <c r="G31" s="65"/>
    </row>
    <row r="32" spans="1:7" x14ac:dyDescent="0.25">
      <c r="A32" s="27"/>
      <c r="B32" s="27"/>
      <c r="D32" s="65"/>
      <c r="E32" s="65"/>
      <c r="F32" s="65"/>
      <c r="G32" s="65"/>
    </row>
    <row r="33" spans="1:7" x14ac:dyDescent="0.25">
      <c r="A33" s="27"/>
      <c r="B33" s="27"/>
      <c r="D33" s="65"/>
      <c r="E33" s="65"/>
      <c r="F33" s="65"/>
      <c r="G33" s="65"/>
    </row>
    <row r="34" spans="1:7" x14ac:dyDescent="0.25">
      <c r="A34" s="27"/>
      <c r="B34" s="27"/>
      <c r="D34" s="65"/>
      <c r="E34" s="65"/>
      <c r="F34" s="65"/>
      <c r="G34" s="65"/>
    </row>
    <row r="35" spans="1:7" x14ac:dyDescent="0.25">
      <c r="A35" s="27"/>
      <c r="B35" s="28"/>
      <c r="D35" s="65"/>
      <c r="E35" s="65"/>
      <c r="F35" s="65"/>
      <c r="G35" s="65"/>
    </row>
    <row r="36" spans="1:7" x14ac:dyDescent="0.25">
      <c r="A36" s="27"/>
      <c r="B36" s="27"/>
      <c r="D36" s="65"/>
      <c r="E36" s="65"/>
      <c r="F36" s="65"/>
      <c r="G36" s="65"/>
    </row>
    <row r="37" spans="1:7" x14ac:dyDescent="0.25">
      <c r="A37" s="27"/>
      <c r="B37" s="27"/>
      <c r="D37" s="65"/>
      <c r="E37" s="65"/>
      <c r="F37" s="65"/>
      <c r="G37" s="65"/>
    </row>
    <row r="39" spans="1:7" x14ac:dyDescent="0.25">
      <c r="B39" s="27"/>
    </row>
    <row r="45" spans="1:7" x14ac:dyDescent="0.25">
      <c r="B45" s="27"/>
      <c r="D45" s="65"/>
      <c r="E45" s="65"/>
      <c r="F45" s="65"/>
      <c r="G45" s="65"/>
    </row>
    <row r="46" spans="1:7" x14ac:dyDescent="0.25">
      <c r="B46" s="27"/>
      <c r="D46" s="65" t="s">
        <v>57</v>
      </c>
      <c r="E46" s="65" t="s">
        <v>58</v>
      </c>
      <c r="F46" s="65" t="s">
        <v>59</v>
      </c>
      <c r="G46" s="65" t="s">
        <v>60</v>
      </c>
    </row>
    <row r="47" spans="1:7" x14ac:dyDescent="0.25">
      <c r="A47" s="27">
        <v>1</v>
      </c>
      <c r="B47" s="27" t="s">
        <v>47</v>
      </c>
      <c r="D47" s="65">
        <v>1057.5</v>
      </c>
      <c r="E47" s="65">
        <v>1068.5</v>
      </c>
      <c r="F47" s="65">
        <v>943</v>
      </c>
      <c r="G47" s="65">
        <v>1114.1666666666667</v>
      </c>
    </row>
    <row r="48" spans="1:7" x14ac:dyDescent="0.25">
      <c r="A48" s="27">
        <v>2</v>
      </c>
      <c r="B48" s="27" t="s">
        <v>46</v>
      </c>
      <c r="D48" s="65">
        <v>426</v>
      </c>
      <c r="E48" s="65">
        <v>380</v>
      </c>
      <c r="F48" s="65">
        <v>354</v>
      </c>
      <c r="G48" s="65">
        <v>424</v>
      </c>
    </row>
    <row r="49" spans="1:7" x14ac:dyDescent="0.25">
      <c r="A49" s="27">
        <v>3</v>
      </c>
      <c r="B49" s="27" t="s">
        <v>45</v>
      </c>
      <c r="D49" s="65">
        <v>587.60557764811904</v>
      </c>
      <c r="E49" s="65">
        <v>575.86587380005028</v>
      </c>
      <c r="F49" s="65">
        <v>529.78851528055429</v>
      </c>
      <c r="G49" s="65">
        <v>605.36618237506173</v>
      </c>
    </row>
    <row r="50" spans="1:7" x14ac:dyDescent="0.25">
      <c r="A50" s="27">
        <v>4</v>
      </c>
      <c r="B50" s="78" t="s">
        <v>48</v>
      </c>
      <c r="D50" s="65">
        <v>1276.2629431273165</v>
      </c>
      <c r="E50" s="65">
        <v>1337.3459911331847</v>
      </c>
      <c r="F50" s="65">
        <v>1150.7614870163147</v>
      </c>
      <c r="G50" s="65">
        <v>1383.018209087164</v>
      </c>
    </row>
    <row r="51" spans="1:7" x14ac:dyDescent="0.25">
      <c r="A51" s="27">
        <v>5</v>
      </c>
      <c r="B51" s="27" t="s">
        <v>49</v>
      </c>
      <c r="D51" s="65">
        <v>3264</v>
      </c>
      <c r="E51" s="65">
        <v>3375</v>
      </c>
      <c r="F51" s="65">
        <v>2909</v>
      </c>
      <c r="G51" s="65">
        <v>3507</v>
      </c>
    </row>
    <row r="52" spans="1:7" x14ac:dyDescent="0.25">
      <c r="A52" s="27"/>
      <c r="B52" s="27" t="s">
        <v>50</v>
      </c>
      <c r="D52" s="65"/>
      <c r="E52" s="65"/>
      <c r="F52" s="65"/>
      <c r="G52" s="65"/>
    </row>
    <row r="54" spans="1:7" x14ac:dyDescent="0.25">
      <c r="B54" s="27" t="s">
        <v>56</v>
      </c>
    </row>
  </sheetData>
  <conditionalFormatting sqref="D32:D37">
    <cfRule type="top10" dxfId="1" priority="2" percent="1" rank="10"/>
  </conditionalFormatting>
  <conditionalFormatting sqref="D47:D52">
    <cfRule type="top10" dxfId="0" priority="1" percent="1" rank="10"/>
  </conditionalFormatting>
  <pageMargins left="0.7" right="0.7" top="0.75" bottom="0.75" header="0.3" footer="0.3"/>
  <drawing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2E631B4-FD69-4C94-B227-F39955733F2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Summary 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 Bailey (2421808)</dc:creator>
  <cp:lastModifiedBy>Jack Bailey</cp:lastModifiedBy>
  <dcterms:created xsi:type="dcterms:W3CDTF">2025-11-06T12:02:03Z</dcterms:created>
  <dcterms:modified xsi:type="dcterms:W3CDTF">2025-12-08T10:57:24Z</dcterms:modified>
</cp:coreProperties>
</file>