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nw\Dropbox\2020-2021\End of Year\OME Research Methods\"/>
    </mc:Choice>
  </mc:AlternateContent>
  <bookViews>
    <workbookView xWindow="0" yWindow="0" windowWidth="22058" windowHeight="1032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E19" i="1"/>
  <c r="D19" i="1"/>
  <c r="E18" i="1"/>
  <c r="F18" i="1"/>
  <c r="D18" i="1"/>
  <c r="E17" i="1"/>
  <c r="D17" i="1"/>
  <c r="F5" i="1" l="1"/>
  <c r="F6" i="1"/>
  <c r="F7" i="1"/>
  <c r="F10" i="1"/>
  <c r="F11" i="1"/>
  <c r="F14" i="1"/>
  <c r="F15" i="1"/>
  <c r="F3" i="1" l="1"/>
  <c r="F9" i="1"/>
  <c r="F2" i="1"/>
  <c r="F8" i="1"/>
  <c r="F17" i="1"/>
  <c r="F12" i="1"/>
  <c r="F4" i="1"/>
</calcChain>
</file>

<file path=xl/sharedStrings.xml><?xml version="1.0" encoding="utf-8"?>
<sst xmlns="http://schemas.openxmlformats.org/spreadsheetml/2006/main" count="51" uniqueCount="49">
  <si>
    <t>1809912</t>
  </si>
  <si>
    <t xml:space="preserve">STUART CARL </t>
  </si>
  <si>
    <t>ATKINS</t>
  </si>
  <si>
    <t>1810440</t>
  </si>
  <si>
    <t xml:space="preserve">ALEXANDER MARTIN </t>
  </si>
  <si>
    <t>DAND</t>
  </si>
  <si>
    <t>1810319</t>
  </si>
  <si>
    <t>GEORGE IAN FREEMAN</t>
  </si>
  <si>
    <t>GODDARD</t>
  </si>
  <si>
    <t>1810351</t>
  </si>
  <si>
    <t xml:space="preserve">LAWRENCE WILLIAM </t>
  </si>
  <si>
    <t>GROOM</t>
  </si>
  <si>
    <t>1810370</t>
  </si>
  <si>
    <t xml:space="preserve">STEVEN  </t>
  </si>
  <si>
    <t>JAMES</t>
  </si>
  <si>
    <t>1810357</t>
  </si>
  <si>
    <t>SCOTT MICHEAL BRIAN</t>
  </si>
  <si>
    <t>LING</t>
  </si>
  <si>
    <t>1810346</t>
  </si>
  <si>
    <t xml:space="preserve">JOSHUA RICHARD </t>
  </si>
  <si>
    <t>MARTIN</t>
  </si>
  <si>
    <t>1810444</t>
  </si>
  <si>
    <t xml:space="preserve">JENNIFER LOUISE </t>
  </si>
  <si>
    <t>MUNGHAM</t>
  </si>
  <si>
    <t>1810347</t>
  </si>
  <si>
    <t xml:space="preserve">CHRISTOPHER IAN </t>
  </si>
  <si>
    <t>PEACOCK</t>
  </si>
  <si>
    <t>1810356</t>
  </si>
  <si>
    <t xml:space="preserve">LUKE DORAN </t>
  </si>
  <si>
    <t>PENNY</t>
  </si>
  <si>
    <t>1810348</t>
  </si>
  <si>
    <t>FERGUS GAVIN MURRAY</t>
  </si>
  <si>
    <t>RUSSELL</t>
  </si>
  <si>
    <t>1810328</t>
  </si>
  <si>
    <t xml:space="preserve">LUKE JAMES </t>
  </si>
  <si>
    <t>SAVIN</t>
  </si>
  <si>
    <t>1810364</t>
  </si>
  <si>
    <t>MAX ALEXANDER DUKE</t>
  </si>
  <si>
    <t>SMITH</t>
  </si>
  <si>
    <t>1810310</t>
  </si>
  <si>
    <t>JORDAN LAWRENCE MICHAEL</t>
  </si>
  <si>
    <t>TIMBERLAKE</t>
  </si>
  <si>
    <t>TOTAL</t>
  </si>
  <si>
    <t>CW1 (25%)</t>
  </si>
  <si>
    <t>CW2 (75%)</t>
  </si>
  <si>
    <t>Mean</t>
  </si>
  <si>
    <t>SD</t>
  </si>
  <si>
    <t>Pass rate</t>
  </si>
  <si>
    <t>DNS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</si>
</sst>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textRotation="90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2" fillId="2" borderId="0" xfId="2" applyAlignment="1">
      <alignment horizontal="center"/>
    </xf>
    <xf numFmtId="9" fontId="0" fillId="0" borderId="0" xfId="1" applyFont="1"/>
    <xf numFmtId="164" fontId="0" fillId="0" borderId="0" xfId="0" applyNumberFormat="1"/>
  </cellXfs>
  <cellStyles count="3">
    <cellStyle name="Bad" xfId="2" builtinId="27"/>
    <cellStyle name="Normal" xfId="0" builtinId="0"/>
    <cellStyle name="Percent" xfId="1" builtinId="5"/>
  </cellStyles>
  <dxfs count="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J4" sqref="J4"/>
    </sheetView>
  </sheetViews>
  <sheetFormatPr defaultRowHeight="14.25" x14ac:dyDescent="0.45"/>
  <cols>
    <col min="2" max="2" width="24.46484375" bestFit="1" customWidth="1"/>
    <col min="3" max="3" width="11.3984375" bestFit="1" customWidth="1"/>
  </cols>
  <sheetData>
    <row r="1" spans="1:6" s="1" customFormat="1" ht="57.75" customHeight="1" x14ac:dyDescent="0.45">
      <c r="D1" s="1" t="s">
        <v>43</v>
      </c>
      <c r="E1" s="1" t="s">
        <v>44</v>
      </c>
      <c r="F1" s="1" t="s">
        <v>42</v>
      </c>
    </row>
    <row r="2" spans="1:6" x14ac:dyDescent="0.45">
      <c r="A2" t="s">
        <v>0</v>
      </c>
      <c r="B2" t="s">
        <v>1</v>
      </c>
      <c r="C2" t="s">
        <v>2</v>
      </c>
      <c r="D2" s="2">
        <v>88</v>
      </c>
      <c r="E2" s="3">
        <v>82.646000000000001</v>
      </c>
      <c r="F2" s="3">
        <f>(D2*0.2)+(E2*0.8)</f>
        <v>83.716800000000006</v>
      </c>
    </row>
    <row r="3" spans="1:6" x14ac:dyDescent="0.45">
      <c r="A3" t="s">
        <v>3</v>
      </c>
      <c r="B3" t="s">
        <v>4</v>
      </c>
      <c r="C3" t="s">
        <v>5</v>
      </c>
      <c r="D3" s="2">
        <v>80</v>
      </c>
      <c r="E3" s="3">
        <v>71.981999999999999</v>
      </c>
      <c r="F3" s="3">
        <f t="shared" ref="F3:F15" si="0">(D3*0.2)+(E3*0.8)</f>
        <v>73.585599999999999</v>
      </c>
    </row>
    <row r="4" spans="1:6" x14ac:dyDescent="0.45">
      <c r="A4" t="s">
        <v>6</v>
      </c>
      <c r="B4" t="s">
        <v>7</v>
      </c>
      <c r="C4" t="s">
        <v>8</v>
      </c>
      <c r="D4" s="2">
        <v>68</v>
      </c>
      <c r="E4" s="3">
        <v>61.317999999999998</v>
      </c>
      <c r="F4" s="3">
        <f t="shared" si="0"/>
        <v>62.654400000000003</v>
      </c>
    </row>
    <row r="5" spans="1:6" x14ac:dyDescent="0.45">
      <c r="A5" t="s">
        <v>9</v>
      </c>
      <c r="B5" t="s">
        <v>10</v>
      </c>
      <c r="C5" t="s">
        <v>11</v>
      </c>
      <c r="D5" s="2">
        <v>60</v>
      </c>
      <c r="E5" s="3">
        <v>72</v>
      </c>
      <c r="F5" s="3">
        <f t="shared" si="0"/>
        <v>69.599999999999994</v>
      </c>
    </row>
    <row r="6" spans="1:6" x14ac:dyDescent="0.45">
      <c r="A6" t="s">
        <v>12</v>
      </c>
      <c r="B6" t="s">
        <v>13</v>
      </c>
      <c r="C6" t="s">
        <v>14</v>
      </c>
      <c r="D6" s="2">
        <v>88</v>
      </c>
      <c r="E6" s="3">
        <v>86.644999999999996</v>
      </c>
      <c r="F6" s="3">
        <f t="shared" si="0"/>
        <v>86.915999999999997</v>
      </c>
    </row>
    <row r="7" spans="1:6" x14ac:dyDescent="0.45">
      <c r="A7" t="s">
        <v>15</v>
      </c>
      <c r="B7" t="s">
        <v>16</v>
      </c>
      <c r="C7" t="s">
        <v>17</v>
      </c>
      <c r="D7" s="2">
        <v>64</v>
      </c>
      <c r="E7" s="3">
        <v>76</v>
      </c>
      <c r="F7" s="3">
        <f t="shared" si="0"/>
        <v>73.600000000000009</v>
      </c>
    </row>
    <row r="8" spans="1:6" x14ac:dyDescent="0.45">
      <c r="A8" t="s">
        <v>18</v>
      </c>
      <c r="B8" t="s">
        <v>19</v>
      </c>
      <c r="C8" t="s">
        <v>20</v>
      </c>
      <c r="D8" s="2">
        <v>84</v>
      </c>
      <c r="E8" s="3">
        <v>82.646000000000001</v>
      </c>
      <c r="F8" s="3">
        <f t="shared" si="0"/>
        <v>82.916799999999995</v>
      </c>
    </row>
    <row r="9" spans="1:6" x14ac:dyDescent="0.45">
      <c r="A9" t="s">
        <v>21</v>
      </c>
      <c r="B9" t="s">
        <v>22</v>
      </c>
      <c r="C9" t="s">
        <v>23</v>
      </c>
      <c r="D9" s="2">
        <v>76</v>
      </c>
      <c r="E9" s="3">
        <v>75.980999999999995</v>
      </c>
      <c r="F9" s="3">
        <f t="shared" si="0"/>
        <v>75.984799999999993</v>
      </c>
    </row>
    <row r="10" spans="1:6" x14ac:dyDescent="0.45">
      <c r="A10" t="s">
        <v>24</v>
      </c>
      <c r="B10" t="s">
        <v>25</v>
      </c>
      <c r="C10" t="s">
        <v>26</v>
      </c>
      <c r="D10" s="2">
        <v>52</v>
      </c>
      <c r="E10" s="3">
        <v>63</v>
      </c>
      <c r="F10" s="3">
        <f t="shared" si="0"/>
        <v>60.800000000000004</v>
      </c>
    </row>
    <row r="11" spans="1:6" x14ac:dyDescent="0.45">
      <c r="A11" t="s">
        <v>27</v>
      </c>
      <c r="B11" t="s">
        <v>28</v>
      </c>
      <c r="C11" t="s">
        <v>29</v>
      </c>
      <c r="D11" s="2">
        <v>52</v>
      </c>
      <c r="E11" s="3">
        <v>68</v>
      </c>
      <c r="F11" s="3">
        <f t="shared" si="0"/>
        <v>64.800000000000011</v>
      </c>
    </row>
    <row r="12" spans="1:6" x14ac:dyDescent="0.45">
      <c r="A12" t="s">
        <v>30</v>
      </c>
      <c r="B12" t="s">
        <v>31</v>
      </c>
      <c r="C12" t="s">
        <v>32</v>
      </c>
      <c r="D12" s="2">
        <v>72</v>
      </c>
      <c r="E12" s="3">
        <v>65.316999999999993</v>
      </c>
      <c r="F12" s="3">
        <f t="shared" si="0"/>
        <v>66.653599999999997</v>
      </c>
    </row>
    <row r="13" spans="1:6" x14ac:dyDescent="0.45">
      <c r="A13" t="s">
        <v>33</v>
      </c>
      <c r="B13" t="s">
        <v>34</v>
      </c>
      <c r="C13" t="s">
        <v>35</v>
      </c>
      <c r="D13" s="2" t="s">
        <v>48</v>
      </c>
      <c r="E13" s="3" t="s">
        <v>48</v>
      </c>
      <c r="F13" s="4" t="s">
        <v>48</v>
      </c>
    </row>
    <row r="14" spans="1:6" x14ac:dyDescent="0.45">
      <c r="A14" t="s">
        <v>36</v>
      </c>
      <c r="B14" t="s">
        <v>37</v>
      </c>
      <c r="C14" t="s">
        <v>38</v>
      </c>
      <c r="D14" s="2">
        <v>68</v>
      </c>
      <c r="E14" s="3">
        <v>75.980999999999995</v>
      </c>
      <c r="F14" s="3">
        <f t="shared" si="0"/>
        <v>74.384799999999998</v>
      </c>
    </row>
    <row r="15" spans="1:6" x14ac:dyDescent="0.45">
      <c r="A15" t="s">
        <v>39</v>
      </c>
      <c r="B15" t="s">
        <v>40</v>
      </c>
      <c r="C15" t="s">
        <v>41</v>
      </c>
      <c r="D15" s="2">
        <v>60</v>
      </c>
      <c r="E15" s="3">
        <v>59.984999999999999</v>
      </c>
      <c r="F15" s="3">
        <f t="shared" si="0"/>
        <v>59.988</v>
      </c>
    </row>
    <row r="17" spans="3:6" x14ac:dyDescent="0.45">
      <c r="C17" t="s">
        <v>45</v>
      </c>
      <c r="D17" s="6">
        <f>AVERAGEIF(D2:D15,"&gt;0")</f>
        <v>70.15384615384616</v>
      </c>
      <c r="E17" s="6">
        <f t="shared" ref="E17:F17" si="1">AVERAGEIF(E2:E15,"&gt;0")</f>
        <v>72.423153846153838</v>
      </c>
      <c r="F17" s="6">
        <f t="shared" si="1"/>
        <v>71.969292307692299</v>
      </c>
    </row>
    <row r="18" spans="3:6" x14ac:dyDescent="0.45">
      <c r="C18" t="s">
        <v>46</v>
      </c>
      <c r="D18" s="6">
        <f>STDEV(D2:D15)</f>
        <v>12.502307479329248</v>
      </c>
      <c r="E18" s="6">
        <f t="shared" ref="E18:F18" si="2">STDEV(E2:E15)</f>
        <v>8.5957730488708108</v>
      </c>
      <c r="F18" s="6">
        <f t="shared" si="2"/>
        <v>8.892071036084392</v>
      </c>
    </row>
    <row r="19" spans="3:6" x14ac:dyDescent="0.45">
      <c r="C19" t="s">
        <v>47</v>
      </c>
      <c r="D19" s="5">
        <f>13/14</f>
        <v>0.9285714285714286</v>
      </c>
      <c r="E19" s="5">
        <f>13/14</f>
        <v>0.9285714285714286</v>
      </c>
      <c r="F19" s="5">
        <f>13/14</f>
        <v>0.9285714285714286</v>
      </c>
    </row>
  </sheetData>
  <conditionalFormatting sqref="F2:F12 F14:F15">
    <cfRule type="cellIs" dxfId="2" priority="4" operator="between">
      <formula>29.5</formula>
      <formula>39.5</formula>
    </cfRule>
    <cfRule type="cellIs" dxfId="1" priority="5" operator="lessThan">
      <formula>29.5</formula>
    </cfRule>
    <cfRule type="cellIs" dxfId="0" priority="6" operator="greaterThan">
      <formula>39.5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2021-05-10T11:02:45Z</dcterms:created>
  <dcterms:modified xsi:type="dcterms:W3CDTF">2021-06-01T13:30:29Z</dcterms:modified>
</cp:coreProperties>
</file>