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HE External\Derek Foster\L6 - Major Project (CSAC6000)\"/>
    </mc:Choice>
  </mc:AlternateContent>
  <bookViews>
    <workbookView xWindow="0" yWindow="0" windowWidth="20496" windowHeight="7536"/>
  </bookViews>
  <sheets>
    <sheet name="Major Project Marks 2018" sheetId="1" r:id="rId1"/>
  </sheets>
  <definedNames>
    <definedName name="_xlnm.Print_Area" localSheetId="0">'Major Project Marks 2018'!$A$1:$C$5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9" i="1"/>
  <c r="G8" i="1"/>
  <c r="G7" i="1"/>
  <c r="G6" i="1"/>
  <c r="F10" i="1"/>
  <c r="E10" i="1"/>
  <c r="K3" i="1"/>
  <c r="G12" i="1" l="1"/>
  <c r="G10" i="1"/>
  <c r="G11" i="1"/>
</calcChain>
</file>

<file path=xl/sharedStrings.xml><?xml version="1.0" encoding="utf-8"?>
<sst xmlns="http://schemas.openxmlformats.org/spreadsheetml/2006/main" count="25" uniqueCount="19">
  <si>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</si>
  <si>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</si>
  <si>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</si>
  <si>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</si>
  <si>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</si>
  <si>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</si>
  <si>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</si>
  <si>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</si>
  <si>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</si>
  <si>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</si>
  <si>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PART 3</t>
  </si>
  <si>
    <t>PART 4</t>
  </si>
  <si>
    <t>Danny Bowden</t>
  </si>
  <si>
    <t>Kyle Jenkins</t>
  </si>
  <si>
    <t>Lewis Wells</t>
  </si>
  <si>
    <t>Michael Bonnell</t>
  </si>
  <si>
    <t>Oliver Jones</t>
  </si>
  <si>
    <t>Richard Davies</t>
  </si>
  <si>
    <t>Richard Stephens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</si>
</sst>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1" fontId="0" fillId="0" borderId="5" xfId="0" applyNumberFormat="1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9" sqref="F9"/>
    </sheetView>
  </sheetViews>
  <sheetFormatPr defaultColWidth="9.109375" defaultRowHeight="14.4" x14ac:dyDescent="0.3"/>
  <cols>
    <col min="1" max="1" width="8.88671875" style="1" customWidth="1"/>
    <col min="2" max="2" width="18.6640625" style="1" customWidth="1"/>
    <col min="3" max="7" width="9.109375" style="9" customWidth="1"/>
    <col min="8" max="16384" width="9.109375" style="1"/>
  </cols>
  <sheetData>
    <row r="1" spans="1:11" x14ac:dyDescent="0.3">
      <c r="C1" s="7"/>
      <c r="D1" s="7"/>
      <c r="E1" s="7"/>
      <c r="F1" s="7"/>
      <c r="G1" s="7"/>
    </row>
    <row r="2" spans="1:11" s="5" customFormat="1" ht="15" thickBot="1" x14ac:dyDescent="0.35">
      <c r="A2" s="4" t="s">
        <v>0</v>
      </c>
      <c r="B2" s="4" t="s">
        <v>9</v>
      </c>
      <c r="C2" s="6" t="s">
        <v>1</v>
      </c>
      <c r="D2" s="6" t="s">
        <v>3</v>
      </c>
      <c r="E2" s="6" t="s">
        <v>10</v>
      </c>
      <c r="F2" s="6" t="s">
        <v>11</v>
      </c>
      <c r="G2" s="6" t="s">
        <v>2</v>
      </c>
    </row>
    <row r="3" spans="1:11" s="3" customFormat="1" ht="20.100000000000001" customHeight="1" thickBot="1" x14ac:dyDescent="0.35">
      <c r="A3" s="14" t="s">
        <v>8</v>
      </c>
      <c r="B3" s="16" t="s">
        <v>12</v>
      </c>
      <c r="C3" s="15">
        <v>60</v>
      </c>
      <c r="D3" s="10">
        <v>70</v>
      </c>
      <c r="E3" s="10">
        <v>70</v>
      </c>
      <c r="F3" s="10">
        <v>45</v>
      </c>
      <c r="G3" s="10">
        <f>(0.15*C3 +0.55*D3 + 0.2*E3 + 0.1 * F3)</f>
        <v>66</v>
      </c>
      <c r="J3" s="13" t="s">
        <v>5</v>
      </c>
      <c r="K3" s="3">
        <f>COUNTIF(G3:G5,"&gt;=60")/COUNTIF(G3:G5,"&gt;0")</f>
        <v>0.66666666666666663</v>
      </c>
    </row>
    <row r="4" spans="1:11" s="3" customFormat="1" ht="20.100000000000001" customHeight="1" thickBot="1" x14ac:dyDescent="0.35">
      <c r="A4" s="14" t="s">
        <v>8</v>
      </c>
      <c r="B4" s="16" t="s">
        <v>13</v>
      </c>
      <c r="C4" s="15">
        <v>56</v>
      </c>
      <c r="D4" s="10">
        <v>51</v>
      </c>
      <c r="E4" s="10">
        <v>45</v>
      </c>
      <c r="F4" s="10">
        <v>45</v>
      </c>
      <c r="G4" s="10">
        <f t="shared" ref="G4:G9" si="0">(0.15*C4 +0.55*D4 + 0.2*E4 + 0.1 * F4)</f>
        <v>49.95</v>
      </c>
      <c r="J4" s="13"/>
    </row>
    <row r="5" spans="1:11" s="3" customFormat="1" ht="20.100000000000001" customHeight="1" thickBot="1" x14ac:dyDescent="0.35">
      <c r="A5" s="14" t="s">
        <v>8</v>
      </c>
      <c r="B5" s="16" t="s">
        <v>14</v>
      </c>
      <c r="C5" s="15">
        <v>61</v>
      </c>
      <c r="D5" s="10">
        <v>70</v>
      </c>
      <c r="E5" s="10">
        <v>73</v>
      </c>
      <c r="F5" s="10">
        <v>55</v>
      </c>
      <c r="G5" s="10">
        <f t="shared" si="0"/>
        <v>67.75</v>
      </c>
    </row>
    <row r="6" spans="1:11" s="3" customFormat="1" ht="20.100000000000001" customHeight="1" thickBot="1" x14ac:dyDescent="0.35">
      <c r="A6" s="14" t="s">
        <v>8</v>
      </c>
      <c r="B6" s="16" t="s">
        <v>15</v>
      </c>
      <c r="C6" s="15">
        <v>46</v>
      </c>
      <c r="D6" s="10">
        <v>60</v>
      </c>
      <c r="E6" s="10">
        <v>64</v>
      </c>
      <c r="F6" s="10">
        <v>60</v>
      </c>
      <c r="G6" s="10">
        <f t="shared" si="0"/>
        <v>58.7</v>
      </c>
    </row>
    <row r="7" spans="1:11" s="3" customFormat="1" ht="20.100000000000001" customHeight="1" thickBot="1" x14ac:dyDescent="0.35">
      <c r="A7" s="14" t="s">
        <v>8</v>
      </c>
      <c r="B7" s="16" t="s">
        <v>16</v>
      </c>
      <c r="C7" s="15">
        <v>40</v>
      </c>
      <c r="D7" s="10">
        <v>44</v>
      </c>
      <c r="E7" s="10">
        <v>56</v>
      </c>
      <c r="F7" s="10">
        <v>40</v>
      </c>
      <c r="G7" s="10">
        <f t="shared" si="0"/>
        <v>45.400000000000006</v>
      </c>
    </row>
    <row r="8" spans="1:11" s="3" customFormat="1" ht="20.100000000000001" customHeight="1" thickBot="1" x14ac:dyDescent="0.35">
      <c r="A8" s="14" t="s">
        <v>8</v>
      </c>
      <c r="B8" s="16" t="s">
        <v>17</v>
      </c>
      <c r="C8" s="15">
        <v>50</v>
      </c>
      <c r="D8" s="10">
        <v>46</v>
      </c>
      <c r="E8" s="10">
        <v>50</v>
      </c>
      <c r="F8" s="10">
        <v>60</v>
      </c>
      <c r="G8" s="10">
        <f t="shared" si="0"/>
        <v>48.8</v>
      </c>
    </row>
    <row r="9" spans="1:11" s="3" customFormat="1" ht="20.100000000000001" customHeight="1" x14ac:dyDescent="0.3">
      <c r="A9" s="14" t="s">
        <v>8</v>
      </c>
      <c r="B9" s="16" t="s">
        <v>18</v>
      </c>
      <c r="C9" s="15">
        <v>44</v>
      </c>
      <c r="D9" s="10">
        <v>64</v>
      </c>
      <c r="E9" s="10">
        <v>65</v>
      </c>
      <c r="F9" s="10">
        <v>55</v>
      </c>
      <c r="G9" s="10">
        <f t="shared" si="0"/>
        <v>60.300000000000004</v>
      </c>
    </row>
    <row r="10" spans="1:11" s="3" customFormat="1" ht="20.100000000000001" customHeight="1" x14ac:dyDescent="0.3">
      <c r="A10" s="2"/>
      <c r="B10" s="12" t="s">
        <v>4</v>
      </c>
      <c r="E10" s="11">
        <f>SUMIF(C3:C5,"&gt;0")/COUNTIF(C3:C5,"&gt;0")</f>
        <v>59</v>
      </c>
      <c r="F10" s="11">
        <f>SUMIF(D3:D5,"&gt;0")/COUNTIF(D3:D5,"&gt;0")</f>
        <v>63.666666666666664</v>
      </c>
      <c r="G10" s="11">
        <f>SUMIF(G3:G5,"&gt;0")/COUNTIF(G3:G5,"&gt;0")</f>
        <v>61.233333333333327</v>
      </c>
    </row>
    <row r="11" spans="1:11" s="3" customFormat="1" ht="20.100000000000001" customHeight="1" x14ac:dyDescent="0.3">
      <c r="A11" s="2"/>
      <c r="B11" s="2"/>
      <c r="E11" s="8"/>
      <c r="F11" s="8" t="s">
        <v>6</v>
      </c>
      <c r="G11" s="8">
        <f>STDEV(G3:G5)</f>
        <v>9.8107509056817062</v>
      </c>
    </row>
    <row r="12" spans="1:11" s="3" customFormat="1" ht="20.100000000000001" customHeight="1" x14ac:dyDescent="0.3">
      <c r="A12" s="2"/>
      <c r="B12" s="2"/>
      <c r="E12" s="8"/>
      <c r="F12" s="8" t="s">
        <v>7</v>
      </c>
      <c r="G12" s="8">
        <f>SKEW(G3:G5)</f>
        <v>-1.6702576686287542</v>
      </c>
    </row>
    <row r="13" spans="1:11" s="3" customFormat="1" ht="20.100000000000001" customHeight="1" x14ac:dyDescent="0.3">
      <c r="A13" s="2"/>
      <c r="B13" s="2"/>
      <c r="C13" s="8"/>
      <c r="D13" s="8"/>
      <c r="E13" s="8"/>
      <c r="F13" s="8"/>
      <c r="G13" s="8"/>
    </row>
    <row r="14" spans="1:11" s="3" customFormat="1" ht="20.100000000000001" customHeight="1" x14ac:dyDescent="0.3">
      <c r="A14" s="2"/>
      <c r="B14" s="2"/>
      <c r="C14" s="8"/>
      <c r="D14" s="8"/>
      <c r="E14" s="8"/>
      <c r="F14" s="8"/>
      <c r="G14" s="8"/>
    </row>
    <row r="15" spans="1:11" s="3" customFormat="1" ht="20.100000000000001" customHeight="1" x14ac:dyDescent="0.3">
      <c r="A15" s="2"/>
      <c r="B15" s="2"/>
      <c r="C15" s="8"/>
      <c r="D15" s="8"/>
      <c r="E15" s="8"/>
      <c r="F15" s="8"/>
      <c r="G15" s="8"/>
    </row>
    <row r="16" spans="1:11" s="3" customFormat="1" ht="20.100000000000001" customHeight="1" x14ac:dyDescent="0.3">
      <c r="A16" s="2"/>
      <c r="B16" s="2"/>
      <c r="C16" s="8"/>
      <c r="D16" s="8"/>
      <c r="E16" s="8"/>
      <c r="F16" s="8"/>
      <c r="G16" s="8"/>
    </row>
    <row r="17" spans="1:7" s="3" customFormat="1" ht="20.100000000000001" customHeight="1" x14ac:dyDescent="0.3">
      <c r="A17" s="2"/>
      <c r="B17" s="2"/>
      <c r="C17" s="8"/>
      <c r="D17" s="8"/>
      <c r="E17" s="8"/>
      <c r="F17" s="8"/>
      <c r="G17" s="8"/>
    </row>
    <row r="18" spans="1:7" s="3" customFormat="1" ht="20.100000000000001" customHeight="1" x14ac:dyDescent="0.3">
      <c r="A18" s="2"/>
      <c r="B18" s="2"/>
      <c r="C18" s="8"/>
      <c r="D18" s="8"/>
      <c r="E18" s="8"/>
      <c r="F18" s="8"/>
      <c r="G18" s="8"/>
    </row>
    <row r="19" spans="1:7" s="3" customFormat="1" ht="20.100000000000001" customHeight="1" x14ac:dyDescent="0.3">
      <c r="A19" s="2"/>
      <c r="B19" s="2"/>
      <c r="C19" s="8"/>
      <c r="D19" s="8"/>
      <c r="E19" s="8"/>
      <c r="F19" s="8"/>
      <c r="G19" s="8"/>
    </row>
    <row r="20" spans="1:7" s="3" customFormat="1" ht="20.100000000000001" customHeight="1" x14ac:dyDescent="0.3">
      <c r="A20" s="1"/>
      <c r="B20" s="1"/>
      <c r="C20" s="8"/>
      <c r="D20" s="8"/>
      <c r="E20" s="8"/>
      <c r="F20" s="8"/>
      <c r="G20" s="8"/>
    </row>
    <row r="21" spans="1:7" s="3" customFormat="1" ht="20.100000000000001" customHeight="1" x14ac:dyDescent="0.3">
      <c r="A21" s="1"/>
      <c r="B21" s="1"/>
      <c r="C21" s="8"/>
      <c r="D21" s="8"/>
      <c r="E21" s="8"/>
      <c r="F21" s="8"/>
      <c r="G21" s="8"/>
    </row>
    <row r="22" spans="1:7" s="3" customFormat="1" ht="20.100000000000001" customHeight="1" x14ac:dyDescent="0.3">
      <c r="A22" s="2"/>
      <c r="B22" s="2"/>
      <c r="C22" s="8"/>
      <c r="D22" s="8"/>
      <c r="E22" s="8"/>
      <c r="F22" s="8"/>
      <c r="G22" s="8"/>
    </row>
    <row r="23" spans="1:7" s="3" customFormat="1" ht="20.100000000000001" customHeight="1" x14ac:dyDescent="0.3">
      <c r="A23" s="2"/>
      <c r="B23" s="2"/>
      <c r="C23" s="8"/>
      <c r="D23" s="8"/>
      <c r="E23" s="8"/>
      <c r="F23" s="8"/>
      <c r="G23" s="8"/>
    </row>
  </sheetData>
  <sortState ref="A3:C49">
    <sortCondition ref="B3:B49"/>
  </sortState>
  <conditionalFormatting sqref="G3">
    <cfRule type="cellIs" dxfId="7" priority="9" operator="between">
      <formula>0</formula>
      <formula>19.49</formula>
    </cfRule>
    <cfRule type="cellIs" dxfId="6" priority="10" operator="between">
      <formula>19.5</formula>
      <formula>29.49</formula>
    </cfRule>
    <cfRule type="cellIs" dxfId="5" priority="11" operator="between">
      <formula>29.5</formula>
      <formula>39.49</formula>
    </cfRule>
    <cfRule type="cellIs" dxfId="4" priority="12" operator="greaterThan">
      <formula>39.49</formula>
    </cfRule>
  </conditionalFormatting>
  <conditionalFormatting sqref="G4:G9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Major Project Marks 2018</vt:lpstr>
      <vt:lpstr>'Major Project Marks 2018'!Print_Area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2018-06-05T11:26:36Z</dcterms:modified>
</cp:coreProperties>
</file>