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71AE15B4-B8ED-455E-81A6-2387DB1679DE}"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<sst xmlns="http://schemas.openxmlformats.org/spreadsheetml/2006/main" count="330" uniqueCount="212">
  <si>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</si>
  <si>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</si>
  <si>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</si>
  <si>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</si>
  <si>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</si>
  <si>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</si>
  <si>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</si>
  <si>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</si>
  <si>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</si>
  <si>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</si>
  <si>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</si>
  <si>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</si>
  <si>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</si>
  <si>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</si>
  <si>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</si>
  <si>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</si>
  <si>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</si>
  <si>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</si>
  <si>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</si>
  <si>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</si>
  <si>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</si>
  <si>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</si>
  <si>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</si>
  <si>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</si>
  <si>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</si>
  <si>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</si>
  <si>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</si>
  <si>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</si>
  <si>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</si>
  <si>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</si>
  <si>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</si>
  <si>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</si>
  <si>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</si>
  <si>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</si>
  <si>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</si>
  <si>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</si>
  <si>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</si>
  <si>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</si>
  <si>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</si>
  <si>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</si>
  <si>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</si>
  <si>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</si>
  <si>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</si>
  <si>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</si>
  <si>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</si>
  <si>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</si>
  <si>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</si>
  <si>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</si>
  <si>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</si>
  <si>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</si>
  <si>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</si>
  <si>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</si>
  <si>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</si>
  <si>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</si>
  <si>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</si>
  <si>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</si>
  <si>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</si>
  <si>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</si>
  <si>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</si>
  <si>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</si>
  <si>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</si>
  <si>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</si>
  <si>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</si>
  <si>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</si>
  <si>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</si>
  <si>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</si>
  <si>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</si>
  <si>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</si>
  <si>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</si>
  <si>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</si>
  <si>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</si>
  <si>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</si>
  <si>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</si>
  <si>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</si>
  <si>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</si>
  <si>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</si>
  <si>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</si>
  <si>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</si>
  <si>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</si>
  <si>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</si>
  <si>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</si>
  <si>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</si>
  <si>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</si>
  <si>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</si>
  <si>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</si>
  <si>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</si>
  <si>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</si>
  <si>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</si>
  <si>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</si>
  <si>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</si>
  <si>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</si>
  <si>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</si>
  <si>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</si>
  <si>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</si>
  <si>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</si>
  <si>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</si>
  <si>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</si>
  <si>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</si>
  <si>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</si>
  <si>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</si>
  <si>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</si>
  <si>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</si>
  <si>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</si>
  <si>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</si>
  <si>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</si>
  <si>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</si>
  <si>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</si>
  <si>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</si>
  <si>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</si>
  <si>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</si>
  <si>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</si>
  <si>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</si>
  <si>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</si>
  <si>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</si>
  <si>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</si>
  <si>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</si>
  <si>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</si>
  <si>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</si>
  <si>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</si>
  <si>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</si>
  <si>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</si>
  <si>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</si>
  <si>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</si>
  <si>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</si>
  <si>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</si>
  <si>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</si>
  <si>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</si>
  <si>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</si>
  <si>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</si>
  <si>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</si>
  <si>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</si>
  <si>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</si>
  <si>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</si>
  <si>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</si>
  <si>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</si>
  <si>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</si>
  <si>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</si>
  <si>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</si>
  <si>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</si>
  <si>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</si>
  <si>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</si>
  <si>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</si>
  <si>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</si>
  <si>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</si>
  <si>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</si>
  <si>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</si>
  <si>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</si>
  <si>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</si>
  <si>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</si>
  <si>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</si>
  <si>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</si>
  <si>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James Anthony Barnard</t>
  </si>
  <si>
    <t>3         3</t>
  </si>
  <si>
    <t>all main components from the top and bottom end with torque specs being avaliable online or in the official manual.</t>
  </si>
  <si>
    <t xml:space="preserve">1.6 zetec </t>
  </si>
  <si>
    <t>steel toe boots, eye protection, ensure to keep hands away from moving parts</t>
  </si>
  <si>
    <t>Mark Fall</t>
  </si>
  <si>
    <t>Adrian Dix</t>
  </si>
  <si>
    <t>to get a first in my degree and begin working in the motorsport industry, working as a part of the aerodynamics team.</t>
  </si>
  <si>
    <t>progress to be working in a team in F1 or the WEC as an aerodynamicist, designing and testing parts to be used during races.</t>
  </si>
  <si>
    <t>Being able to find a job in the field I wish to work in as it is very competitive.</t>
  </si>
  <si>
    <t xml:space="preserve">To have goals which are achievable yet challenging to push me to be a better engineer. </t>
  </si>
  <si>
    <t>David Cooper</t>
  </si>
  <si>
    <t>mill, lathe, pillar drill, file, valve spring compressor</t>
  </si>
  <si>
    <t>steel toe boots, safety glasses, avoid standing directly under the engine to avoid parts falling on you.</t>
  </si>
  <si>
    <t>Before enterring the engine strip workshop or the machine shop steel toe boots should be worn. When in the machine shop ensure that all long sleeves are worn and open cuts are coverred, as well, have eye protection on hand for when opperating the machines.                                                                                                                                                                                 When in the engine workshop make sure eye protection is on hand when taking out the valve springs.</t>
  </si>
  <si>
    <t>James Barnard</t>
  </si>
  <si>
    <t>07/11/2025-05/12/2025</t>
  </si>
  <si>
    <t>021A</t>
  </si>
  <si>
    <t>Adrian Dix and David Cooper</t>
  </si>
  <si>
    <t xml:space="preserve">Safety glasses when using machinery, steel toe boots when in the workshop, no baggy clothing to prevent getting caught in the machinery. </t>
  </si>
  <si>
    <t>pass all my first year exams</t>
  </si>
  <si>
    <t xml:space="preserve">Pass all my remaining exams for my first year </t>
  </si>
  <si>
    <t>Health and safety at work act 1974, personal protective equipment at work regulations 1992</t>
  </si>
  <si>
    <r>
      <rPr>
        <sz val="18"/>
        <color theme="1"/>
        <rFont val="Aptos Narrow"/>
        <family val="2"/>
      </rPr>
      <t>π</t>
    </r>
    <r>
      <rPr>
        <sz val="10.1"/>
        <color theme="1"/>
        <rFont val="Calibri"/>
        <family val="2"/>
      </rPr>
      <t xml:space="preserve">/4 </t>
    </r>
    <r>
      <rPr>
        <sz val="18"/>
        <color theme="1"/>
        <rFont val="Calibri"/>
        <family val="2"/>
      </rPr>
      <t>*bore*bore*stroke    =1600cc</t>
    </r>
  </si>
  <si>
    <t>lecture notes and other revision materials.</t>
  </si>
  <si>
    <t>getting at least 40% in each of my exams</t>
  </si>
  <si>
    <t>complete my university degree</t>
  </si>
  <si>
    <t>academic journals, revision materials, lecture notes</t>
  </si>
  <si>
    <t>getting a first or 2:1 at the end of my degree</t>
  </si>
  <si>
    <t>completing my degree with either a first or 2:1</t>
  </si>
  <si>
    <t>Guest lectures at university from companies in the desired industry.   11th March 2026 in IQ310</t>
  </si>
  <si>
    <t>I learnt the importance of the smaller parts in the motorsport industry. the importance of different properties to optimise performance. This has helped my professional development as it has helped me to understand all of the different properties that are essential for a car to work efficiently.</t>
  </si>
  <si>
    <t>Continuous professional development is essential for maintaing and improving your knowledge as an engineer. CPD is essential as an engineer as technology is improving and materials with better properties are being found, this allows for an engineer to have up-to-date knowledge of current standards as well as the health and safety risks associated with the new materials.</t>
  </si>
  <si>
    <t xml:space="preserve">get a job in the motorsport industry </t>
  </si>
  <si>
    <t>find a job working in aerodynamics within the motorsport industry.</t>
  </si>
  <si>
    <t>a degree, contacts in the motorsport industry that can help me to find a job.</t>
  </si>
  <si>
    <t xml:space="preserve">becoming employed working in aerodynamics </t>
  </si>
  <si>
    <t>summer 2029</t>
  </si>
  <si>
    <t>become an aerodynamicist</t>
  </si>
  <si>
    <t>become a member of an aerodynamics team in f1 or WEC</t>
  </si>
  <si>
    <t>experience working in aerodynamics in order to progess further</t>
  </si>
  <si>
    <t>working as part of a team at a high level of motorsport.</t>
  </si>
  <si>
    <t xml:space="preserve">health and safety is crucical when working in a machanical environment, with there being moving parts, heavy machinery and sharp objects it is important to ensure that correct PPE is worn and that instructions are followed in order to prevent risks. </t>
  </si>
  <si>
    <t>More detail needed</t>
  </si>
  <si>
    <t>Y</t>
  </si>
  <si>
    <t>Signed off by Technician</t>
  </si>
  <si>
    <t>This question is about using hand tools not the mill and lathe, you could have talked about the hacksaw and the file</t>
  </si>
  <si>
    <t>What about the speed that the machines are running at</t>
  </si>
  <si>
    <t>Equation is missing * no of cylinders</t>
  </si>
  <si>
    <t>You haven’t referenced the boxes above to show what numbers you would use</t>
  </si>
  <si>
    <t>Specific components should have been mention</t>
  </si>
  <si>
    <t>Specific values should have been included</t>
  </si>
  <si>
    <t>What other areas can you see wear in</t>
  </si>
  <si>
    <t>Your inboard and outboard co-ordinates are the wrong way around</t>
  </si>
  <si>
    <t>What are the advantages of using Advanced manufacturing and what type of technology is used</t>
  </si>
  <si>
    <t>You could have also mentioned the range of 3D printers and laser cutter</t>
  </si>
  <si>
    <t>What type of file is saved from the CAD package</t>
  </si>
  <si>
    <t>How is the resin applied?</t>
  </si>
  <si>
    <t>Pass</t>
  </si>
  <si>
    <t>What was the company</t>
  </si>
  <si>
    <t>You don't mention who the company was or what they did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</si>
</sst>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Aptos Narrow"/>
      <family val="2"/>
    </font>
    <font>
      <sz val="10.1"/>
      <color theme="1"/>
      <name val="Calibri"/>
      <family val="2"/>
    </font>
    <font>
      <sz val="18"/>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29" xfId="0" applyFill="1" applyBorder="1" applyAlignment="1">
      <alignment horizontal="center"/>
    </xf>
    <xf numFmtId="0" fontId="0" fillId="4" borderId="53" xfId="0" applyFill="1" applyBorder="1" applyAlignment="1">
      <alignment horizontal="center"/>
    </xf>
    <xf numFmtId="0" fontId="6" fillId="0" borderId="0" xfId="0" applyFont="1" applyAlignment="1">
      <alignment horizontal="left"/>
    </xf>
    <xf numFmtId="0" fontId="0" fillId="4" borderId="43" xfId="0" applyFill="1" applyBorder="1" applyAlignment="1">
      <alignment horizontal="center" vertical="center"/>
    </xf>
    <xf numFmtId="0" fontId="0" fillId="4" borderId="53" xfId="0" applyFill="1"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3" fillId="0" borderId="16"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7" fontId="0" fillId="0" borderId="70" xfId="0" applyNumberFormat="1"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6</xdr:col>
      <xdr:colOff>242795</xdr:colOff>
      <xdr:row>40</xdr:row>
      <xdr:rowOff>30060</xdr:rowOff>
    </xdr:from>
    <xdr:to>
      <xdr:col>11</xdr:col>
      <xdr:colOff>10987</xdr:colOff>
      <xdr:row>42</xdr:row>
      <xdr:rowOff>772359</xdr:rowOff>
    </xdr:to>
    <xdr:pic>
      <xdr:nvPicPr>
        <xdr:cNvPr id="2" name="Picture 1">
          <a:extLst>
            <a:ext uri="{FF2B5EF4-FFF2-40B4-BE49-F238E27FC236}">
              <a16:creationId xmlns:a16="http://schemas.microsoft.com/office/drawing/2014/main" id="{38D67BD9-50C6-0091-6E5B-1754C9C57A1C}"/>
            </a:ext>
          </a:extLst>
        </xdr:cNvPr>
        <xdr:cNvPicPr>
          <a:picLocks noChangeAspect="1"/>
        </xdr:cNvPicPr>
      </xdr:nvPicPr>
      <xdr:blipFill>
        <a:blip xmlns:r="http://schemas.openxmlformats.org/officeDocument/2006/relationships" r:embed="rId1"/>
        <a:stretch>
          <a:fillRect/>
        </a:stretch>
      </xdr:blipFill>
      <xdr:spPr>
        <a:xfrm>
          <a:off x="4077697" y="9299815"/>
          <a:ext cx="3025587" cy="1111066"/>
        </a:xfrm>
        <a:prstGeom prst="rect">
          <a:avLst/>
        </a:prstGeom>
      </xdr:spPr>
    </xdr:pic>
    <xdr:clientData/>
  </xdr:twoCellAnchor>
  <xdr:twoCellAnchor editAs="oneCell">
    <xdr:from>
      <xdr:col>6</xdr:col>
      <xdr:colOff>27910</xdr:colOff>
      <xdr:row>37</xdr:row>
      <xdr:rowOff>11596</xdr:rowOff>
    </xdr:from>
    <xdr:to>
      <xdr:col>12</xdr:col>
      <xdr:colOff>342528</xdr:colOff>
      <xdr:row>39</xdr:row>
      <xdr:rowOff>638489</xdr:rowOff>
    </xdr:to>
    <xdr:pic>
      <xdr:nvPicPr>
        <xdr:cNvPr id="4" name="Picture 3">
          <a:extLst>
            <a:ext uri="{FF2B5EF4-FFF2-40B4-BE49-F238E27FC236}">
              <a16:creationId xmlns:a16="http://schemas.microsoft.com/office/drawing/2014/main" id="{64EF4837-F4DC-EAAA-119D-9CBDC7517D06}"/>
            </a:ext>
          </a:extLst>
        </xdr:cNvPr>
        <xdr:cNvPicPr>
          <a:picLocks noChangeAspect="1"/>
        </xdr:cNvPicPr>
      </xdr:nvPicPr>
      <xdr:blipFill>
        <a:blip xmlns:r="http://schemas.openxmlformats.org/officeDocument/2006/relationships" r:embed="rId2"/>
        <a:stretch>
          <a:fillRect/>
        </a:stretch>
      </xdr:blipFill>
      <xdr:spPr>
        <a:xfrm>
          <a:off x="4057718" y="8500360"/>
          <a:ext cx="4396761" cy="9827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283482</xdr:colOff>
      <xdr:row>33</xdr:row>
      <xdr:rowOff>90715</xdr:rowOff>
    </xdr:from>
    <xdr:to>
      <xdr:col>13</xdr:col>
      <xdr:colOff>1542142</xdr:colOff>
      <xdr:row>36</xdr:row>
      <xdr:rowOff>589643</xdr:rowOff>
    </xdr:to>
    <xdr:pic>
      <xdr:nvPicPr>
        <xdr:cNvPr id="2" name="Picture 1">
          <a:extLst>
            <a:ext uri="{FF2B5EF4-FFF2-40B4-BE49-F238E27FC236}">
              <a16:creationId xmlns:a16="http://schemas.microsoft.com/office/drawing/2014/main" id="{DB082F1A-B3B5-22E2-E5AF-95E18793694B}"/>
            </a:ext>
          </a:extLst>
        </xdr:cNvPr>
        <xdr:cNvPicPr>
          <a:picLocks noChangeAspect="1"/>
        </xdr:cNvPicPr>
      </xdr:nvPicPr>
      <xdr:blipFill rotWithShape="1">
        <a:blip xmlns:r="http://schemas.openxmlformats.org/officeDocument/2006/relationships" r:embed="rId1"/>
        <a:srcRect b="38853"/>
        <a:stretch>
          <a:fillRect/>
        </a:stretch>
      </xdr:blipFill>
      <xdr:spPr>
        <a:xfrm>
          <a:off x="1689553" y="9490983"/>
          <a:ext cx="8606518" cy="10432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57150</xdr:colOff>
      <xdr:row>5</xdr:row>
      <xdr:rowOff>57151</xdr:rowOff>
    </xdr:from>
    <xdr:to>
      <xdr:col>12</xdr:col>
      <xdr:colOff>38100</xdr:colOff>
      <xdr:row>7</xdr:row>
      <xdr:rowOff>575</xdr:rowOff>
    </xdr:to>
    <xdr:pic>
      <xdr:nvPicPr>
        <xdr:cNvPr id="2" name="Picture 1">
          <a:extLst>
            <a:ext uri="{FF2B5EF4-FFF2-40B4-BE49-F238E27FC236}">
              <a16:creationId xmlns:a16="http://schemas.microsoft.com/office/drawing/2014/main" id="{B7CE6F47-E4AF-20D9-9209-120B475754C1}"/>
            </a:ext>
          </a:extLst>
        </xdr:cNvPr>
        <xdr:cNvPicPr>
          <a:picLocks noChangeAspect="1"/>
        </xdr:cNvPicPr>
      </xdr:nvPicPr>
      <xdr:blipFill>
        <a:blip xmlns:r="http://schemas.openxmlformats.org/officeDocument/2006/relationships" r:embed="rId1"/>
        <a:stretch>
          <a:fillRect/>
        </a:stretch>
      </xdr:blipFill>
      <xdr:spPr>
        <a:xfrm>
          <a:off x="3714750" y="1225551"/>
          <a:ext cx="3638550" cy="303787"/>
        </a:xfrm>
        <a:prstGeom prst="rect">
          <a:avLst/>
        </a:prstGeom>
      </xdr:spPr>
    </xdr:pic>
    <xdr:clientData/>
  </xdr:twoCellAnchor>
  <xdr:twoCellAnchor editAs="oneCell">
    <xdr:from>
      <xdr:col>6</xdr:col>
      <xdr:colOff>107951</xdr:colOff>
      <xdr:row>7</xdr:row>
      <xdr:rowOff>139700</xdr:rowOff>
    </xdr:from>
    <xdr:to>
      <xdr:col>13</xdr:col>
      <xdr:colOff>430213</xdr:colOff>
      <xdr:row>11</xdr:row>
      <xdr:rowOff>180168</xdr:rowOff>
    </xdr:to>
    <xdr:pic>
      <xdr:nvPicPr>
        <xdr:cNvPr id="3" name="Picture 2">
          <a:extLst>
            <a:ext uri="{FF2B5EF4-FFF2-40B4-BE49-F238E27FC236}">
              <a16:creationId xmlns:a16="http://schemas.microsoft.com/office/drawing/2014/main" id="{0F5ED255-711D-2162-5452-CD0C32FAA02F}"/>
            </a:ext>
          </a:extLst>
        </xdr:cNvPr>
        <xdr:cNvPicPr>
          <a:picLocks noChangeAspect="1"/>
        </xdr:cNvPicPr>
      </xdr:nvPicPr>
      <xdr:blipFill>
        <a:blip xmlns:r="http://schemas.openxmlformats.org/officeDocument/2006/relationships" r:embed="rId2"/>
        <a:stretch>
          <a:fillRect/>
        </a:stretch>
      </xdr:blipFill>
      <xdr:spPr>
        <a:xfrm>
          <a:off x="3765551" y="1676400"/>
          <a:ext cx="4584700" cy="777068"/>
        </a:xfrm>
        <a:prstGeom prst="rect">
          <a:avLst/>
        </a:prstGeom>
      </xdr:spPr>
    </xdr:pic>
    <xdr:clientData/>
  </xdr:twoCellAnchor>
  <xdr:twoCellAnchor editAs="oneCell">
    <xdr:from>
      <xdr:col>6</xdr:col>
      <xdr:colOff>95250</xdr:colOff>
      <xdr:row>15</xdr:row>
      <xdr:rowOff>6350</xdr:rowOff>
    </xdr:from>
    <xdr:to>
      <xdr:col>11</xdr:col>
      <xdr:colOff>455612</xdr:colOff>
      <xdr:row>17</xdr:row>
      <xdr:rowOff>837</xdr:rowOff>
    </xdr:to>
    <xdr:pic>
      <xdr:nvPicPr>
        <xdr:cNvPr id="4" name="Picture 3">
          <a:extLst>
            <a:ext uri="{FF2B5EF4-FFF2-40B4-BE49-F238E27FC236}">
              <a16:creationId xmlns:a16="http://schemas.microsoft.com/office/drawing/2014/main" id="{65273BDA-CA10-ACAF-5CEF-A0AEE238659E}"/>
            </a:ext>
          </a:extLst>
        </xdr:cNvPr>
        <xdr:cNvPicPr>
          <a:picLocks noChangeAspect="1"/>
        </xdr:cNvPicPr>
      </xdr:nvPicPr>
      <xdr:blipFill>
        <a:blip xmlns:r="http://schemas.openxmlformats.org/officeDocument/2006/relationships" r:embed="rId3"/>
        <a:stretch>
          <a:fillRect/>
        </a:stretch>
      </xdr:blipFill>
      <xdr:spPr>
        <a:xfrm>
          <a:off x="3752850" y="3016250"/>
          <a:ext cx="3403600" cy="362787"/>
        </a:xfrm>
        <a:prstGeom prst="rect">
          <a:avLst/>
        </a:prstGeom>
      </xdr:spPr>
    </xdr:pic>
    <xdr:clientData/>
  </xdr:twoCellAnchor>
  <xdr:twoCellAnchor editAs="oneCell">
    <xdr:from>
      <xdr:col>6</xdr:col>
      <xdr:colOff>88900</xdr:colOff>
      <xdr:row>17</xdr:row>
      <xdr:rowOff>31751</xdr:rowOff>
    </xdr:from>
    <xdr:to>
      <xdr:col>12</xdr:col>
      <xdr:colOff>87312</xdr:colOff>
      <xdr:row>18</xdr:row>
      <xdr:rowOff>372017</xdr:rowOff>
    </xdr:to>
    <xdr:pic>
      <xdr:nvPicPr>
        <xdr:cNvPr id="5" name="Picture 4">
          <a:extLst>
            <a:ext uri="{FF2B5EF4-FFF2-40B4-BE49-F238E27FC236}">
              <a16:creationId xmlns:a16="http://schemas.microsoft.com/office/drawing/2014/main" id="{99047C2E-423F-1F43-B735-20ACFCC81D75}"/>
            </a:ext>
          </a:extLst>
        </xdr:cNvPr>
        <xdr:cNvPicPr>
          <a:picLocks noChangeAspect="1"/>
        </xdr:cNvPicPr>
      </xdr:nvPicPr>
      <xdr:blipFill>
        <a:blip xmlns:r="http://schemas.openxmlformats.org/officeDocument/2006/relationships" r:embed="rId4"/>
        <a:stretch>
          <a:fillRect/>
        </a:stretch>
      </xdr:blipFill>
      <xdr:spPr>
        <a:xfrm>
          <a:off x="3746500" y="3409951"/>
          <a:ext cx="3651250" cy="519654"/>
        </a:xfrm>
        <a:prstGeom prst="rect">
          <a:avLst/>
        </a:prstGeom>
      </xdr:spPr>
    </xdr:pic>
    <xdr:clientData/>
  </xdr:twoCellAnchor>
  <xdr:twoCellAnchor editAs="oneCell">
    <xdr:from>
      <xdr:col>6</xdr:col>
      <xdr:colOff>38100</xdr:colOff>
      <xdr:row>19</xdr:row>
      <xdr:rowOff>82550</xdr:rowOff>
    </xdr:from>
    <xdr:to>
      <xdr:col>13</xdr:col>
      <xdr:colOff>112712</xdr:colOff>
      <xdr:row>20</xdr:row>
      <xdr:rowOff>630735</xdr:rowOff>
    </xdr:to>
    <xdr:pic>
      <xdr:nvPicPr>
        <xdr:cNvPr id="6" name="Picture 5">
          <a:extLst>
            <a:ext uri="{FF2B5EF4-FFF2-40B4-BE49-F238E27FC236}">
              <a16:creationId xmlns:a16="http://schemas.microsoft.com/office/drawing/2014/main" id="{E8A9D0BC-C89A-8533-53BD-1F7EEB3B14F8}"/>
            </a:ext>
          </a:extLst>
        </xdr:cNvPr>
        <xdr:cNvPicPr>
          <a:picLocks noChangeAspect="1"/>
        </xdr:cNvPicPr>
      </xdr:nvPicPr>
      <xdr:blipFill>
        <a:blip xmlns:r="http://schemas.openxmlformats.org/officeDocument/2006/relationships" r:embed="rId5"/>
        <a:stretch>
          <a:fillRect/>
        </a:stretch>
      </xdr:blipFill>
      <xdr:spPr>
        <a:xfrm>
          <a:off x="3695700" y="4057650"/>
          <a:ext cx="4337050" cy="73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162820</xdr:colOff>
      <xdr:row>19</xdr:row>
      <xdr:rowOff>113975</xdr:rowOff>
    </xdr:from>
    <xdr:to>
      <xdr:col>13</xdr:col>
      <xdr:colOff>379250</xdr:colOff>
      <xdr:row>20</xdr:row>
      <xdr:rowOff>468755</xdr:rowOff>
    </xdr:to>
    <xdr:pic>
      <xdr:nvPicPr>
        <xdr:cNvPr id="3" name="Picture 2">
          <a:extLst>
            <a:ext uri="{FF2B5EF4-FFF2-40B4-BE49-F238E27FC236}">
              <a16:creationId xmlns:a16="http://schemas.microsoft.com/office/drawing/2014/main" id="{108302BF-D3DF-F586-045A-D3DE0D64A308}"/>
            </a:ext>
          </a:extLst>
        </xdr:cNvPr>
        <xdr:cNvPicPr>
          <a:picLocks noChangeAspect="1"/>
        </xdr:cNvPicPr>
      </xdr:nvPicPr>
      <xdr:blipFill>
        <a:blip xmlns:r="http://schemas.openxmlformats.org/officeDocument/2006/relationships" r:embed="rId1"/>
        <a:stretch>
          <a:fillRect/>
        </a:stretch>
      </xdr:blipFill>
      <xdr:spPr>
        <a:xfrm>
          <a:off x="3826282" y="3899552"/>
          <a:ext cx="4485706" cy="537262"/>
        </a:xfrm>
        <a:prstGeom prst="rect">
          <a:avLst/>
        </a:prstGeom>
      </xdr:spPr>
    </xdr:pic>
    <xdr:clientData/>
  </xdr:twoCellAnchor>
  <xdr:twoCellAnchor editAs="oneCell">
    <xdr:from>
      <xdr:col>6</xdr:col>
      <xdr:colOff>105833</xdr:colOff>
      <xdr:row>6</xdr:row>
      <xdr:rowOff>2</xdr:rowOff>
    </xdr:from>
    <xdr:to>
      <xdr:col>13</xdr:col>
      <xdr:colOff>322262</xdr:colOff>
      <xdr:row>6</xdr:row>
      <xdr:rowOff>750968</xdr:rowOff>
    </xdr:to>
    <xdr:pic>
      <xdr:nvPicPr>
        <xdr:cNvPr id="4" name="Picture 3">
          <a:extLst>
            <a:ext uri="{FF2B5EF4-FFF2-40B4-BE49-F238E27FC236}">
              <a16:creationId xmlns:a16="http://schemas.microsoft.com/office/drawing/2014/main" id="{4E11B104-0ECB-BF1A-FA7F-FA5F7BFBE8C2}"/>
            </a:ext>
          </a:extLst>
        </xdr:cNvPr>
        <xdr:cNvPicPr>
          <a:picLocks noChangeAspect="1"/>
        </xdr:cNvPicPr>
      </xdr:nvPicPr>
      <xdr:blipFill>
        <a:blip xmlns:r="http://schemas.openxmlformats.org/officeDocument/2006/relationships" r:embed="rId2"/>
        <a:stretch>
          <a:fillRect/>
        </a:stretch>
      </xdr:blipFill>
      <xdr:spPr>
        <a:xfrm>
          <a:off x="3769295" y="1351412"/>
          <a:ext cx="4485705" cy="746204"/>
        </a:xfrm>
        <a:prstGeom prst="rect">
          <a:avLst/>
        </a:prstGeom>
      </xdr:spPr>
    </xdr:pic>
    <xdr:clientData/>
  </xdr:twoCellAnchor>
  <xdr:twoCellAnchor editAs="oneCell">
    <xdr:from>
      <xdr:col>6</xdr:col>
      <xdr:colOff>276794</xdr:colOff>
      <xdr:row>9</xdr:row>
      <xdr:rowOff>16283</xdr:rowOff>
    </xdr:from>
    <xdr:to>
      <xdr:col>13</xdr:col>
      <xdr:colOff>456965</xdr:colOff>
      <xdr:row>14</xdr:row>
      <xdr:rowOff>102455</xdr:rowOff>
    </xdr:to>
    <xdr:pic>
      <xdr:nvPicPr>
        <xdr:cNvPr id="5" name="Picture 4">
          <a:extLst>
            <a:ext uri="{FF2B5EF4-FFF2-40B4-BE49-F238E27FC236}">
              <a16:creationId xmlns:a16="http://schemas.microsoft.com/office/drawing/2014/main" id="{6B396588-E7E5-F504-4F1D-97657244F370}"/>
            </a:ext>
          </a:extLst>
        </xdr:cNvPr>
        <xdr:cNvPicPr>
          <a:picLocks noChangeAspect="1"/>
        </xdr:cNvPicPr>
      </xdr:nvPicPr>
      <xdr:blipFill>
        <a:blip xmlns:r="http://schemas.openxmlformats.org/officeDocument/2006/relationships" r:embed="rId3"/>
        <a:stretch>
          <a:fillRect/>
        </a:stretch>
      </xdr:blipFill>
      <xdr:spPr>
        <a:xfrm>
          <a:off x="3940256" y="2702821"/>
          <a:ext cx="4454209" cy="1017628"/>
        </a:xfrm>
        <a:prstGeom prst="rect">
          <a:avLst/>
        </a:prstGeom>
      </xdr:spPr>
    </xdr:pic>
    <xdr:clientData/>
  </xdr:twoCellAnchor>
  <xdr:twoCellAnchor editAs="oneCell">
    <xdr:from>
      <xdr:col>6</xdr:col>
      <xdr:colOff>24423</xdr:colOff>
      <xdr:row>21</xdr:row>
      <xdr:rowOff>89551</xdr:rowOff>
    </xdr:from>
    <xdr:to>
      <xdr:col>13</xdr:col>
      <xdr:colOff>447756</xdr:colOff>
      <xdr:row>22</xdr:row>
      <xdr:rowOff>523985</xdr:rowOff>
    </xdr:to>
    <xdr:pic>
      <xdr:nvPicPr>
        <xdr:cNvPr id="6" name="Picture 5">
          <a:extLst>
            <a:ext uri="{FF2B5EF4-FFF2-40B4-BE49-F238E27FC236}">
              <a16:creationId xmlns:a16="http://schemas.microsoft.com/office/drawing/2014/main" id="{44D22D61-E83C-F332-647B-FDCB988E6906}"/>
            </a:ext>
          </a:extLst>
        </xdr:cNvPr>
        <xdr:cNvPicPr>
          <a:picLocks noChangeAspect="1"/>
        </xdr:cNvPicPr>
      </xdr:nvPicPr>
      <xdr:blipFill>
        <a:blip xmlns:r="http://schemas.openxmlformats.org/officeDocument/2006/relationships" r:embed="rId4"/>
        <a:stretch>
          <a:fillRect/>
        </a:stretch>
      </xdr:blipFill>
      <xdr:spPr>
        <a:xfrm>
          <a:off x="3687885" y="5421923"/>
          <a:ext cx="4697371" cy="61691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7" zoomScaleNormal="68" workbookViewId="0">
      <selection activeCell="G48" sqref="G48:H48"/>
    </sheetView>
  </sheetViews>
  <sheetFormatPr defaultRowHeight="14.25" x14ac:dyDescent="0.45"/>
  <sheetData>
    <row r="1" spans="1:31" x14ac:dyDescent="0.45">
      <c r="A1" s="128" t="s">
        <v>0</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c r="AB1" s="129"/>
      <c r="AC1" s="129"/>
      <c r="AD1" s="129"/>
      <c r="AE1" s="129"/>
    </row>
    <row r="2" spans="1:31" x14ac:dyDescent="0.45">
      <c r="A2" s="128"/>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row>
    <row r="3" spans="1:31" ht="14.65" thickBot="1" x14ac:dyDescent="0.5">
      <c r="A3" s="128"/>
      <c r="B3" s="129"/>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row>
    <row r="4" spans="1:31" ht="23.25" x14ac:dyDescent="0.45">
      <c r="A4" s="64" t="s">
        <v>1</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23.65" thickBot="1" x14ac:dyDescent="0.5">
      <c r="A5" s="67" t="s">
        <v>2</v>
      </c>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9"/>
    </row>
    <row r="6" spans="1:31" ht="14.65" thickBot="1" x14ac:dyDescent="0.5">
      <c r="A6" s="130" t="s">
        <v>3</v>
      </c>
      <c r="B6" s="130"/>
      <c r="C6" s="130"/>
      <c r="D6" s="130"/>
      <c r="E6" s="132" t="s">
        <v>151</v>
      </c>
      <c r="F6" s="132"/>
      <c r="G6" s="132"/>
      <c r="H6" s="132"/>
      <c r="I6" s="130" t="s">
        <v>4</v>
      </c>
      <c r="J6" s="130"/>
      <c r="K6" s="130"/>
      <c r="L6" s="130"/>
      <c r="M6" s="130"/>
      <c r="N6" s="130"/>
      <c r="O6" s="130"/>
      <c r="P6" s="130"/>
      <c r="Q6" s="124" t="s">
        <v>5</v>
      </c>
      <c r="R6" s="125"/>
      <c r="S6" s="125"/>
      <c r="T6" s="125"/>
      <c r="U6" s="125"/>
      <c r="V6" s="125"/>
      <c r="W6" s="125"/>
      <c r="X6" s="125"/>
      <c r="Y6" s="125"/>
      <c r="Z6" s="125"/>
      <c r="AA6" s="125"/>
      <c r="AB6" s="125"/>
      <c r="AC6" s="125"/>
      <c r="AD6" s="125"/>
      <c r="AE6" s="126"/>
    </row>
    <row r="7" spans="1:31" ht="15" thickTop="1" thickBot="1" x14ac:dyDescent="0.5">
      <c r="A7" s="131"/>
      <c r="B7" s="131"/>
      <c r="C7" s="131"/>
      <c r="D7" s="131"/>
      <c r="E7" s="119"/>
      <c r="F7" s="119"/>
      <c r="G7" s="119"/>
      <c r="H7" s="119"/>
      <c r="I7" s="131"/>
      <c r="J7" s="131"/>
      <c r="K7" s="131"/>
      <c r="L7" s="131"/>
      <c r="M7" s="131"/>
      <c r="N7" s="131"/>
      <c r="O7" s="131"/>
      <c r="P7" s="131"/>
      <c r="Q7" s="97"/>
      <c r="R7" s="98"/>
      <c r="S7" s="98"/>
      <c r="T7" s="98"/>
      <c r="U7" s="98"/>
      <c r="V7" s="98"/>
      <c r="W7" s="98"/>
      <c r="X7" s="98"/>
      <c r="Y7" s="98"/>
      <c r="Z7" s="98"/>
      <c r="AA7" s="98"/>
      <c r="AB7" s="98"/>
      <c r="AC7" s="98"/>
      <c r="AD7" s="98"/>
      <c r="AE7" s="99"/>
    </row>
    <row r="8" spans="1:31" ht="15" thickTop="1" thickBot="1" x14ac:dyDescent="0.5">
      <c r="A8" s="100" t="s">
        <v>6</v>
      </c>
      <c r="B8" s="101"/>
      <c r="C8" s="101"/>
      <c r="D8" s="102"/>
      <c r="E8" s="119" t="s">
        <v>156</v>
      </c>
      <c r="F8" s="119"/>
      <c r="G8" s="119"/>
      <c r="H8" s="119"/>
      <c r="I8" s="127" t="s">
        <v>173</v>
      </c>
      <c r="J8" s="127"/>
      <c r="K8" s="127"/>
      <c r="L8" s="127"/>
      <c r="M8" s="127"/>
      <c r="N8" s="127"/>
      <c r="O8" s="127"/>
      <c r="P8" s="127"/>
      <c r="Q8" s="103" t="s">
        <v>165</v>
      </c>
      <c r="R8" s="104"/>
      <c r="S8" s="104"/>
      <c r="T8" s="104"/>
      <c r="U8" s="104"/>
      <c r="V8" s="104"/>
      <c r="W8" s="104"/>
      <c r="X8" s="104"/>
      <c r="Y8" s="104"/>
      <c r="Z8" s="104"/>
      <c r="AA8" s="104"/>
      <c r="AB8" s="104"/>
      <c r="AC8" s="104"/>
      <c r="AD8" s="104"/>
      <c r="AE8" s="120"/>
    </row>
    <row r="9" spans="1:31" ht="15" thickTop="1" thickBot="1" x14ac:dyDescent="0.5">
      <c r="A9" s="121"/>
      <c r="B9" s="122"/>
      <c r="C9" s="122"/>
      <c r="D9" s="123"/>
      <c r="E9" s="119"/>
      <c r="F9" s="119"/>
      <c r="G9" s="119"/>
      <c r="H9" s="119"/>
      <c r="I9" s="127"/>
      <c r="J9" s="127"/>
      <c r="K9" s="127"/>
      <c r="L9" s="127"/>
      <c r="M9" s="127"/>
      <c r="N9" s="127"/>
      <c r="O9" s="127"/>
      <c r="P9" s="127"/>
      <c r="Q9" s="103"/>
      <c r="R9" s="104"/>
      <c r="S9" s="104"/>
      <c r="T9" s="104"/>
      <c r="U9" s="104"/>
      <c r="V9" s="104"/>
      <c r="W9" s="104"/>
      <c r="X9" s="104"/>
      <c r="Y9" s="104"/>
      <c r="Z9" s="104"/>
      <c r="AA9" s="104"/>
      <c r="AB9" s="104"/>
      <c r="AC9" s="104"/>
      <c r="AD9" s="104"/>
      <c r="AE9" s="120"/>
    </row>
    <row r="10" spans="1:31" ht="15" thickTop="1" thickBot="1" x14ac:dyDescent="0.5">
      <c r="A10" s="121"/>
      <c r="B10" s="122"/>
      <c r="C10" s="122"/>
      <c r="D10" s="123"/>
      <c r="E10" s="119" t="s">
        <v>157</v>
      </c>
      <c r="F10" s="119"/>
      <c r="G10" s="119"/>
      <c r="H10" s="119"/>
      <c r="I10" s="127"/>
      <c r="J10" s="127"/>
      <c r="K10" s="127"/>
      <c r="L10" s="127"/>
      <c r="M10" s="127"/>
      <c r="N10" s="127"/>
      <c r="O10" s="127"/>
      <c r="P10" s="127"/>
      <c r="Q10" s="103"/>
      <c r="R10" s="104"/>
      <c r="S10" s="104"/>
      <c r="T10" s="104"/>
      <c r="U10" s="104"/>
      <c r="V10" s="104"/>
      <c r="W10" s="104"/>
      <c r="X10" s="104"/>
      <c r="Y10" s="104"/>
      <c r="Z10" s="104"/>
      <c r="AA10" s="104"/>
      <c r="AB10" s="104"/>
      <c r="AC10" s="104"/>
      <c r="AD10" s="104"/>
      <c r="AE10" s="120"/>
    </row>
    <row r="11" spans="1:31" ht="15" thickTop="1" thickBot="1" x14ac:dyDescent="0.5">
      <c r="A11" s="121"/>
      <c r="B11" s="122"/>
      <c r="C11" s="122"/>
      <c r="D11" s="123"/>
      <c r="E11" s="119"/>
      <c r="F11" s="119"/>
      <c r="G11" s="119"/>
      <c r="H11" s="119"/>
      <c r="I11" s="127"/>
      <c r="J11" s="127"/>
      <c r="K11" s="127"/>
      <c r="L11" s="127"/>
      <c r="M11" s="127"/>
      <c r="N11" s="127"/>
      <c r="O11" s="127"/>
      <c r="P11" s="127"/>
      <c r="Q11" s="103"/>
      <c r="R11" s="104"/>
      <c r="S11" s="104"/>
      <c r="T11" s="104"/>
      <c r="U11" s="104"/>
      <c r="V11" s="104"/>
      <c r="W11" s="104"/>
      <c r="X11" s="104"/>
      <c r="Y11" s="104"/>
      <c r="Z11" s="104"/>
      <c r="AA11" s="104"/>
      <c r="AB11" s="104"/>
      <c r="AC11" s="104"/>
      <c r="AD11" s="104"/>
      <c r="AE11" s="120"/>
    </row>
    <row r="12" spans="1:31" ht="15" thickTop="1" thickBot="1" x14ac:dyDescent="0.5">
      <c r="A12" s="121"/>
      <c r="B12" s="122"/>
      <c r="C12" s="122"/>
      <c r="D12" s="123"/>
      <c r="E12" s="119" t="s">
        <v>162</v>
      </c>
      <c r="F12" s="119"/>
      <c r="G12" s="119"/>
      <c r="H12" s="119"/>
      <c r="I12" s="127"/>
      <c r="J12" s="127"/>
      <c r="K12" s="127"/>
      <c r="L12" s="127"/>
      <c r="M12" s="127"/>
      <c r="N12" s="127"/>
      <c r="O12" s="127"/>
      <c r="P12" s="127"/>
      <c r="Q12" s="103"/>
      <c r="R12" s="104"/>
      <c r="S12" s="104"/>
      <c r="T12" s="104"/>
      <c r="U12" s="104"/>
      <c r="V12" s="104"/>
      <c r="W12" s="104"/>
      <c r="X12" s="104"/>
      <c r="Y12" s="104"/>
      <c r="Z12" s="104"/>
      <c r="AA12" s="104"/>
      <c r="AB12" s="104"/>
      <c r="AC12" s="104"/>
      <c r="AD12" s="104"/>
      <c r="AE12" s="120"/>
    </row>
    <row r="13" spans="1:31" ht="15" thickTop="1" thickBot="1" x14ac:dyDescent="0.5">
      <c r="A13" s="124"/>
      <c r="B13" s="125"/>
      <c r="C13" s="125"/>
      <c r="D13" s="126"/>
      <c r="E13" s="119"/>
      <c r="F13" s="119"/>
      <c r="G13" s="119"/>
      <c r="H13" s="119"/>
      <c r="I13" s="127"/>
      <c r="J13" s="127"/>
      <c r="K13" s="127"/>
      <c r="L13" s="127"/>
      <c r="M13" s="127"/>
      <c r="N13" s="127"/>
      <c r="O13" s="127"/>
      <c r="P13" s="127"/>
      <c r="Q13" s="103"/>
      <c r="R13" s="104"/>
      <c r="S13" s="104"/>
      <c r="T13" s="104"/>
      <c r="U13" s="104"/>
      <c r="V13" s="104"/>
      <c r="W13" s="104"/>
      <c r="X13" s="104"/>
      <c r="Y13" s="104"/>
      <c r="Z13" s="104"/>
      <c r="AA13" s="104"/>
      <c r="AB13" s="104"/>
      <c r="AC13" s="104"/>
      <c r="AD13" s="104"/>
      <c r="AE13" s="120"/>
    </row>
    <row r="14" spans="1:31" ht="15" thickTop="1" thickBot="1" x14ac:dyDescent="0.5">
      <c r="A14" s="97" t="s">
        <v>7</v>
      </c>
      <c r="B14" s="98"/>
      <c r="C14" s="98"/>
      <c r="D14" s="98"/>
      <c r="E14" s="98"/>
      <c r="F14" s="98"/>
      <c r="G14" s="98"/>
      <c r="H14" s="98"/>
      <c r="I14" s="98"/>
      <c r="J14" s="98"/>
      <c r="K14" s="98"/>
      <c r="L14" s="98"/>
      <c r="M14" s="98"/>
      <c r="N14" s="98"/>
      <c r="O14" s="98"/>
      <c r="P14" s="99"/>
      <c r="Q14" s="103"/>
      <c r="R14" s="104"/>
      <c r="S14" s="104"/>
      <c r="T14" s="104"/>
      <c r="U14" s="104"/>
      <c r="V14" s="104"/>
      <c r="W14" s="104"/>
      <c r="X14" s="104"/>
      <c r="Y14" s="104"/>
      <c r="Z14" s="104"/>
      <c r="AA14" s="104"/>
      <c r="AB14" s="104"/>
      <c r="AC14" s="104"/>
      <c r="AD14" s="104"/>
      <c r="AE14" s="120"/>
    </row>
    <row r="15" spans="1:31" ht="15" thickTop="1" thickBot="1" x14ac:dyDescent="0.5">
      <c r="A15" s="97"/>
      <c r="B15" s="98"/>
      <c r="C15" s="98"/>
      <c r="D15" s="98"/>
      <c r="E15" s="98"/>
      <c r="F15" s="98"/>
      <c r="G15" s="98"/>
      <c r="H15" s="98"/>
      <c r="I15" s="98"/>
      <c r="J15" s="98"/>
      <c r="K15" s="98"/>
      <c r="L15" s="98"/>
      <c r="M15" s="98"/>
      <c r="N15" s="98"/>
      <c r="O15" s="98"/>
      <c r="P15" s="99"/>
      <c r="Q15" s="103"/>
      <c r="R15" s="104"/>
      <c r="S15" s="104"/>
      <c r="T15" s="104"/>
      <c r="U15" s="104"/>
      <c r="V15" s="104"/>
      <c r="W15" s="104"/>
      <c r="X15" s="104"/>
      <c r="Y15" s="104"/>
      <c r="Z15" s="104"/>
      <c r="AA15" s="104"/>
      <c r="AB15" s="104"/>
      <c r="AC15" s="104"/>
      <c r="AD15" s="104"/>
      <c r="AE15" s="120"/>
    </row>
    <row r="16" spans="1:31" ht="15" thickTop="1" thickBot="1" x14ac:dyDescent="0.5">
      <c r="A16" s="103" t="s">
        <v>155</v>
      </c>
      <c r="B16" s="104"/>
      <c r="C16" s="104"/>
      <c r="D16" s="104"/>
      <c r="E16" s="104"/>
      <c r="F16" s="104"/>
      <c r="G16" s="104"/>
      <c r="H16" s="104"/>
      <c r="I16" s="104"/>
      <c r="J16" s="104"/>
      <c r="K16" s="104"/>
      <c r="L16" s="104"/>
      <c r="M16" s="104"/>
      <c r="N16" s="104"/>
      <c r="O16" s="104"/>
      <c r="P16" s="120"/>
      <c r="Q16" s="103"/>
      <c r="R16" s="104"/>
      <c r="S16" s="104"/>
      <c r="T16" s="104"/>
      <c r="U16" s="104"/>
      <c r="V16" s="104"/>
      <c r="W16" s="104"/>
      <c r="X16" s="104"/>
      <c r="Y16" s="104"/>
      <c r="Z16" s="104"/>
      <c r="AA16" s="104"/>
      <c r="AB16" s="104"/>
      <c r="AC16" s="104"/>
      <c r="AD16" s="104"/>
      <c r="AE16" s="120"/>
    </row>
    <row r="17" spans="1:31" ht="15" thickTop="1" thickBot="1" x14ac:dyDescent="0.5">
      <c r="A17" s="103"/>
      <c r="B17" s="104"/>
      <c r="C17" s="104"/>
      <c r="D17" s="104"/>
      <c r="E17" s="104"/>
      <c r="F17" s="104"/>
      <c r="G17" s="104"/>
      <c r="H17" s="104"/>
      <c r="I17" s="104"/>
      <c r="J17" s="104"/>
      <c r="K17" s="104"/>
      <c r="L17" s="104"/>
      <c r="M17" s="104"/>
      <c r="N17" s="104"/>
      <c r="O17" s="104"/>
      <c r="P17" s="120"/>
      <c r="Q17" s="103"/>
      <c r="R17" s="104"/>
      <c r="S17" s="104"/>
      <c r="T17" s="104"/>
      <c r="U17" s="104"/>
      <c r="V17" s="104"/>
      <c r="W17" s="104"/>
      <c r="X17" s="104"/>
      <c r="Y17" s="104"/>
      <c r="Z17" s="104"/>
      <c r="AA17" s="104"/>
      <c r="AB17" s="104"/>
      <c r="AC17" s="104"/>
      <c r="AD17" s="104"/>
      <c r="AE17" s="120"/>
    </row>
    <row r="18" spans="1:31" ht="15" thickTop="1" thickBot="1" x14ac:dyDescent="0.5">
      <c r="A18" s="103"/>
      <c r="B18" s="104"/>
      <c r="C18" s="104"/>
      <c r="D18" s="104"/>
      <c r="E18" s="104"/>
      <c r="F18" s="104"/>
      <c r="G18" s="104"/>
      <c r="H18" s="104"/>
      <c r="I18" s="104"/>
      <c r="J18" s="104"/>
      <c r="K18" s="104"/>
      <c r="L18" s="104"/>
      <c r="M18" s="104"/>
      <c r="N18" s="104"/>
      <c r="O18" s="104"/>
      <c r="P18" s="120"/>
      <c r="Q18" s="103"/>
      <c r="R18" s="104"/>
      <c r="S18" s="104"/>
      <c r="T18" s="104"/>
      <c r="U18" s="104"/>
      <c r="V18" s="104"/>
      <c r="W18" s="104"/>
      <c r="X18" s="104"/>
      <c r="Y18" s="104"/>
      <c r="Z18" s="104"/>
      <c r="AA18" s="104"/>
      <c r="AB18" s="104"/>
      <c r="AC18" s="104"/>
      <c r="AD18" s="104"/>
      <c r="AE18" s="120"/>
    </row>
    <row r="19" spans="1:31" ht="15" thickTop="1" thickBot="1" x14ac:dyDescent="0.5">
      <c r="A19" s="103"/>
      <c r="B19" s="104"/>
      <c r="C19" s="104"/>
      <c r="D19" s="104"/>
      <c r="E19" s="104"/>
      <c r="F19" s="104"/>
      <c r="G19" s="104"/>
      <c r="H19" s="104"/>
      <c r="I19" s="104"/>
      <c r="J19" s="104"/>
      <c r="K19" s="104"/>
      <c r="L19" s="104"/>
      <c r="M19" s="104"/>
      <c r="N19" s="104"/>
      <c r="O19" s="104"/>
      <c r="P19" s="120"/>
      <c r="Q19" s="103"/>
      <c r="R19" s="104"/>
      <c r="S19" s="104"/>
      <c r="T19" s="104"/>
      <c r="U19" s="104"/>
      <c r="V19" s="104"/>
      <c r="W19" s="104"/>
      <c r="X19" s="104"/>
      <c r="Y19" s="104"/>
      <c r="Z19" s="104"/>
      <c r="AA19" s="104"/>
      <c r="AB19" s="104"/>
      <c r="AC19" s="104"/>
      <c r="AD19" s="104"/>
      <c r="AE19" s="120"/>
    </row>
    <row r="20" spans="1:31" ht="15" thickTop="1" thickBot="1" x14ac:dyDescent="0.5">
      <c r="A20" s="103"/>
      <c r="B20" s="104"/>
      <c r="C20" s="104"/>
      <c r="D20" s="104"/>
      <c r="E20" s="104"/>
      <c r="F20" s="104"/>
      <c r="G20" s="104"/>
      <c r="H20" s="104"/>
      <c r="I20" s="104"/>
      <c r="J20" s="104"/>
      <c r="K20" s="104"/>
      <c r="L20" s="104"/>
      <c r="M20" s="104"/>
      <c r="N20" s="104"/>
      <c r="O20" s="104"/>
      <c r="P20" s="120"/>
      <c r="Q20" s="103"/>
      <c r="R20" s="104"/>
      <c r="S20" s="104"/>
      <c r="T20" s="104"/>
      <c r="U20" s="104"/>
      <c r="V20" s="104"/>
      <c r="W20" s="104"/>
      <c r="X20" s="104"/>
      <c r="Y20" s="104"/>
      <c r="Z20" s="104"/>
      <c r="AA20" s="104"/>
      <c r="AB20" s="104"/>
      <c r="AC20" s="104"/>
      <c r="AD20" s="104"/>
      <c r="AE20" s="120"/>
    </row>
    <row r="21" spans="1:31" ht="15" thickTop="1" thickBot="1" x14ac:dyDescent="0.5">
      <c r="A21" s="103"/>
      <c r="B21" s="104"/>
      <c r="C21" s="104"/>
      <c r="D21" s="104"/>
      <c r="E21" s="104"/>
      <c r="F21" s="104"/>
      <c r="G21" s="104"/>
      <c r="H21" s="104"/>
      <c r="I21" s="104"/>
      <c r="J21" s="104"/>
      <c r="K21" s="104"/>
      <c r="L21" s="104"/>
      <c r="M21" s="104"/>
      <c r="N21" s="104"/>
      <c r="O21" s="104"/>
      <c r="P21" s="120"/>
      <c r="Q21" s="103"/>
      <c r="R21" s="104"/>
      <c r="S21" s="104"/>
      <c r="T21" s="104"/>
      <c r="U21" s="104"/>
      <c r="V21" s="104"/>
      <c r="W21" s="104"/>
      <c r="X21" s="104"/>
      <c r="Y21" s="104"/>
      <c r="Z21" s="104"/>
      <c r="AA21" s="104"/>
      <c r="AB21" s="104"/>
      <c r="AC21" s="104"/>
      <c r="AD21" s="104"/>
      <c r="AE21" s="120"/>
    </row>
    <row r="22" spans="1:31" ht="15" thickTop="1" thickBot="1" x14ac:dyDescent="0.5">
      <c r="A22" s="103"/>
      <c r="B22" s="104"/>
      <c r="C22" s="104"/>
      <c r="D22" s="104"/>
      <c r="E22" s="104"/>
      <c r="F22" s="104"/>
      <c r="G22" s="104"/>
      <c r="H22" s="104"/>
      <c r="I22" s="104"/>
      <c r="J22" s="104"/>
      <c r="K22" s="104"/>
      <c r="L22" s="104"/>
      <c r="M22" s="104"/>
      <c r="N22" s="104"/>
      <c r="O22" s="104"/>
      <c r="P22" s="120"/>
      <c r="Q22" s="103"/>
      <c r="R22" s="104"/>
      <c r="S22" s="104"/>
      <c r="T22" s="104"/>
      <c r="U22" s="104"/>
      <c r="V22" s="104"/>
      <c r="W22" s="104"/>
      <c r="X22" s="104"/>
      <c r="Y22" s="104"/>
      <c r="Z22" s="104"/>
      <c r="AA22" s="104"/>
      <c r="AB22" s="104"/>
      <c r="AC22" s="104"/>
      <c r="AD22" s="104"/>
      <c r="AE22" s="120"/>
    </row>
    <row r="23" spans="1:31" ht="15" thickTop="1" thickBot="1" x14ac:dyDescent="0.5">
      <c r="A23" s="103"/>
      <c r="B23" s="104"/>
      <c r="C23" s="104"/>
      <c r="D23" s="104"/>
      <c r="E23" s="104"/>
      <c r="F23" s="104"/>
      <c r="G23" s="104"/>
      <c r="H23" s="104"/>
      <c r="I23" s="104"/>
      <c r="J23" s="104"/>
      <c r="K23" s="104"/>
      <c r="L23" s="104"/>
      <c r="M23" s="104"/>
      <c r="N23" s="104"/>
      <c r="O23" s="104"/>
      <c r="P23" s="120"/>
      <c r="Q23" s="103"/>
      <c r="R23" s="104"/>
      <c r="S23" s="104"/>
      <c r="T23" s="104"/>
      <c r="U23" s="104"/>
      <c r="V23" s="104"/>
      <c r="W23" s="104"/>
      <c r="X23" s="104"/>
      <c r="Y23" s="104"/>
      <c r="Z23" s="104"/>
      <c r="AA23" s="104"/>
      <c r="AB23" s="104"/>
      <c r="AC23" s="104"/>
      <c r="AD23" s="104"/>
      <c r="AE23" s="120"/>
    </row>
    <row r="24" spans="1:31" ht="15" thickTop="1" thickBot="1" x14ac:dyDescent="0.5">
      <c r="A24" s="103"/>
      <c r="B24" s="104"/>
      <c r="C24" s="104"/>
      <c r="D24" s="104"/>
      <c r="E24" s="104"/>
      <c r="F24" s="104"/>
      <c r="G24" s="104"/>
      <c r="H24" s="104"/>
      <c r="I24" s="104"/>
      <c r="J24" s="104"/>
      <c r="K24" s="104"/>
      <c r="L24" s="104"/>
      <c r="M24" s="104"/>
      <c r="N24" s="104"/>
      <c r="O24" s="104"/>
      <c r="P24" s="120"/>
      <c r="Q24" s="103"/>
      <c r="R24" s="104"/>
      <c r="S24" s="104"/>
      <c r="T24" s="104"/>
      <c r="U24" s="104"/>
      <c r="V24" s="104"/>
      <c r="W24" s="104"/>
      <c r="X24" s="104"/>
      <c r="Y24" s="104"/>
      <c r="Z24" s="104"/>
      <c r="AA24" s="104"/>
      <c r="AB24" s="104"/>
      <c r="AC24" s="104"/>
      <c r="AD24" s="104"/>
      <c r="AE24" s="120"/>
    </row>
    <row r="25" spans="1:31" ht="15" thickTop="1" thickBot="1" x14ac:dyDescent="0.5">
      <c r="A25" s="103"/>
      <c r="B25" s="104"/>
      <c r="C25" s="104"/>
      <c r="D25" s="104"/>
      <c r="E25" s="104"/>
      <c r="F25" s="104"/>
      <c r="G25" s="104"/>
      <c r="H25" s="104"/>
      <c r="I25" s="104"/>
      <c r="J25" s="104"/>
      <c r="K25" s="104"/>
      <c r="L25" s="104"/>
      <c r="M25" s="104"/>
      <c r="N25" s="104"/>
      <c r="O25" s="104"/>
      <c r="P25" s="120"/>
      <c r="Q25" s="103"/>
      <c r="R25" s="104"/>
      <c r="S25" s="104"/>
      <c r="T25" s="104"/>
      <c r="U25" s="104"/>
      <c r="V25" s="104"/>
      <c r="W25" s="104"/>
      <c r="X25" s="104"/>
      <c r="Y25" s="104"/>
      <c r="Z25" s="104"/>
      <c r="AA25" s="104"/>
      <c r="AB25" s="104"/>
      <c r="AC25" s="104"/>
      <c r="AD25" s="104"/>
      <c r="AE25" s="120"/>
    </row>
    <row r="26" spans="1:31" ht="15" thickTop="1" thickBot="1" x14ac:dyDescent="0.5">
      <c r="A26" s="97" t="s">
        <v>8</v>
      </c>
      <c r="B26" s="98"/>
      <c r="C26" s="98"/>
      <c r="D26" s="98"/>
      <c r="E26" s="98"/>
      <c r="F26" s="98"/>
      <c r="G26" s="98"/>
      <c r="H26" s="98"/>
      <c r="I26" s="98"/>
      <c r="J26" s="98"/>
      <c r="K26" s="98"/>
      <c r="L26" s="98"/>
      <c r="M26" s="98"/>
      <c r="N26" s="98"/>
      <c r="O26" s="98"/>
      <c r="P26" s="99"/>
      <c r="Q26" s="103"/>
      <c r="R26" s="104"/>
      <c r="S26" s="104"/>
      <c r="T26" s="104"/>
      <c r="U26" s="104"/>
      <c r="V26" s="104"/>
      <c r="W26" s="104"/>
      <c r="X26" s="104"/>
      <c r="Y26" s="104"/>
      <c r="Z26" s="104"/>
      <c r="AA26" s="104"/>
      <c r="AB26" s="104"/>
      <c r="AC26" s="104"/>
      <c r="AD26" s="104"/>
      <c r="AE26" s="120"/>
    </row>
    <row r="27" spans="1:31" ht="15" thickTop="1" thickBot="1" x14ac:dyDescent="0.5">
      <c r="A27" s="97"/>
      <c r="B27" s="98"/>
      <c r="C27" s="98"/>
      <c r="D27" s="98"/>
      <c r="E27" s="98"/>
      <c r="F27" s="98"/>
      <c r="G27" s="98"/>
      <c r="H27" s="98"/>
      <c r="I27" s="98"/>
      <c r="J27" s="98"/>
      <c r="K27" s="98"/>
      <c r="L27" s="98"/>
      <c r="M27" s="98"/>
      <c r="N27" s="98"/>
      <c r="O27" s="98"/>
      <c r="P27" s="99"/>
      <c r="Q27" s="103"/>
      <c r="R27" s="104"/>
      <c r="S27" s="104"/>
      <c r="T27" s="104"/>
      <c r="U27" s="104"/>
      <c r="V27" s="104"/>
      <c r="W27" s="104"/>
      <c r="X27" s="104"/>
      <c r="Y27" s="104"/>
      <c r="Z27" s="104"/>
      <c r="AA27" s="104"/>
      <c r="AB27" s="104"/>
      <c r="AC27" s="104"/>
      <c r="AD27" s="104"/>
      <c r="AE27" s="120"/>
    </row>
    <row r="28" spans="1:31" ht="15" thickTop="1" thickBot="1" x14ac:dyDescent="0.5">
      <c r="A28" s="103" t="s">
        <v>164</v>
      </c>
      <c r="B28" s="104"/>
      <c r="C28" s="104"/>
      <c r="D28" s="104"/>
      <c r="E28" s="104"/>
      <c r="F28" s="104"/>
      <c r="G28" s="104"/>
      <c r="H28" s="104"/>
      <c r="I28" s="104"/>
      <c r="J28" s="104"/>
      <c r="K28" s="104"/>
      <c r="L28" s="104"/>
      <c r="M28" s="104"/>
      <c r="N28" s="104"/>
      <c r="O28" s="104"/>
      <c r="P28" s="120"/>
      <c r="Q28" s="103"/>
      <c r="R28" s="104"/>
      <c r="S28" s="104"/>
      <c r="T28" s="104"/>
      <c r="U28" s="104"/>
      <c r="V28" s="104"/>
      <c r="W28" s="104"/>
      <c r="X28" s="104"/>
      <c r="Y28" s="104"/>
      <c r="Z28" s="104"/>
      <c r="AA28" s="104"/>
      <c r="AB28" s="104"/>
      <c r="AC28" s="104"/>
      <c r="AD28" s="104"/>
      <c r="AE28" s="120"/>
    </row>
    <row r="29" spans="1:31" ht="15" thickTop="1" thickBot="1" x14ac:dyDescent="0.5">
      <c r="A29" s="103"/>
      <c r="B29" s="104"/>
      <c r="C29" s="104"/>
      <c r="D29" s="104"/>
      <c r="E29" s="104"/>
      <c r="F29" s="104"/>
      <c r="G29" s="104"/>
      <c r="H29" s="104"/>
      <c r="I29" s="104"/>
      <c r="J29" s="104"/>
      <c r="K29" s="104"/>
      <c r="L29" s="104"/>
      <c r="M29" s="104"/>
      <c r="N29" s="104"/>
      <c r="O29" s="104"/>
      <c r="P29" s="120"/>
      <c r="Q29" s="103"/>
      <c r="R29" s="104"/>
      <c r="S29" s="104"/>
      <c r="T29" s="104"/>
      <c r="U29" s="104"/>
      <c r="V29" s="104"/>
      <c r="W29" s="104"/>
      <c r="X29" s="104"/>
      <c r="Y29" s="104"/>
      <c r="Z29" s="104"/>
      <c r="AA29" s="104"/>
      <c r="AB29" s="104"/>
      <c r="AC29" s="104"/>
      <c r="AD29" s="104"/>
      <c r="AE29" s="120"/>
    </row>
    <row r="30" spans="1:31" ht="15" thickTop="1" thickBot="1" x14ac:dyDescent="0.5">
      <c r="A30" s="103"/>
      <c r="B30" s="104"/>
      <c r="C30" s="104"/>
      <c r="D30" s="104"/>
      <c r="E30" s="104"/>
      <c r="F30" s="104"/>
      <c r="G30" s="104"/>
      <c r="H30" s="104"/>
      <c r="I30" s="104"/>
      <c r="J30" s="104"/>
      <c r="K30" s="104"/>
      <c r="L30" s="104"/>
      <c r="M30" s="104"/>
      <c r="N30" s="104"/>
      <c r="O30" s="104"/>
      <c r="P30" s="120"/>
      <c r="Q30" s="103"/>
      <c r="R30" s="104"/>
      <c r="S30" s="104"/>
      <c r="T30" s="104"/>
      <c r="U30" s="104"/>
      <c r="V30" s="104"/>
      <c r="W30" s="104"/>
      <c r="X30" s="104"/>
      <c r="Y30" s="104"/>
      <c r="Z30" s="104"/>
      <c r="AA30" s="104"/>
      <c r="AB30" s="104"/>
      <c r="AC30" s="104"/>
      <c r="AD30" s="104"/>
      <c r="AE30" s="120"/>
    </row>
    <row r="31" spans="1:31" ht="15" thickTop="1" thickBot="1" x14ac:dyDescent="0.5">
      <c r="A31" s="103"/>
      <c r="B31" s="104"/>
      <c r="C31" s="104"/>
      <c r="D31" s="104"/>
      <c r="E31" s="104"/>
      <c r="F31" s="104"/>
      <c r="G31" s="104"/>
      <c r="H31" s="104"/>
      <c r="I31" s="104"/>
      <c r="J31" s="104"/>
      <c r="K31" s="104"/>
      <c r="L31" s="104"/>
      <c r="M31" s="104"/>
      <c r="N31" s="104"/>
      <c r="O31" s="104"/>
      <c r="P31" s="120"/>
      <c r="Q31" s="103"/>
      <c r="R31" s="104"/>
      <c r="S31" s="104"/>
      <c r="T31" s="104"/>
      <c r="U31" s="104"/>
      <c r="V31" s="104"/>
      <c r="W31" s="104"/>
      <c r="X31" s="104"/>
      <c r="Y31" s="104"/>
      <c r="Z31" s="104"/>
      <c r="AA31" s="104"/>
      <c r="AB31" s="104"/>
      <c r="AC31" s="104"/>
      <c r="AD31" s="104"/>
      <c r="AE31" s="120"/>
    </row>
    <row r="32" spans="1:31" ht="15" thickTop="1" thickBot="1" x14ac:dyDescent="0.5">
      <c r="A32" s="103"/>
      <c r="B32" s="104"/>
      <c r="C32" s="104"/>
      <c r="D32" s="104"/>
      <c r="E32" s="104"/>
      <c r="F32" s="104"/>
      <c r="G32" s="104"/>
      <c r="H32" s="104"/>
      <c r="I32" s="104"/>
      <c r="J32" s="104"/>
      <c r="K32" s="104"/>
      <c r="L32" s="104"/>
      <c r="M32" s="104"/>
      <c r="N32" s="104"/>
      <c r="O32" s="104"/>
      <c r="P32" s="120"/>
      <c r="Q32" s="103"/>
      <c r="R32" s="104"/>
      <c r="S32" s="104"/>
      <c r="T32" s="104"/>
      <c r="U32" s="104"/>
      <c r="V32" s="104"/>
      <c r="W32" s="104"/>
      <c r="X32" s="104"/>
      <c r="Y32" s="104"/>
      <c r="Z32" s="104"/>
      <c r="AA32" s="104"/>
      <c r="AB32" s="104"/>
      <c r="AC32" s="104"/>
      <c r="AD32" s="104"/>
      <c r="AE32" s="120"/>
    </row>
    <row r="33" spans="1:31" ht="15" thickTop="1" thickBot="1" x14ac:dyDescent="0.5">
      <c r="A33" s="103"/>
      <c r="B33" s="104"/>
      <c r="C33" s="104"/>
      <c r="D33" s="104"/>
      <c r="E33" s="104"/>
      <c r="F33" s="104"/>
      <c r="G33" s="104"/>
      <c r="H33" s="104"/>
      <c r="I33" s="104"/>
      <c r="J33" s="104"/>
      <c r="K33" s="104"/>
      <c r="L33" s="104"/>
      <c r="M33" s="104"/>
      <c r="N33" s="104"/>
      <c r="O33" s="104"/>
      <c r="P33" s="120"/>
      <c r="Q33" s="103"/>
      <c r="R33" s="104"/>
      <c r="S33" s="104"/>
      <c r="T33" s="104"/>
      <c r="U33" s="104"/>
      <c r="V33" s="104"/>
      <c r="W33" s="104"/>
      <c r="X33" s="104"/>
      <c r="Y33" s="104"/>
      <c r="Z33" s="104"/>
      <c r="AA33" s="104"/>
      <c r="AB33" s="104"/>
      <c r="AC33" s="104"/>
      <c r="AD33" s="104"/>
      <c r="AE33" s="120"/>
    </row>
    <row r="34" spans="1:31" ht="15" thickTop="1" thickBot="1" x14ac:dyDescent="0.5">
      <c r="A34" s="103"/>
      <c r="B34" s="104"/>
      <c r="C34" s="104"/>
      <c r="D34" s="104"/>
      <c r="E34" s="104"/>
      <c r="F34" s="104"/>
      <c r="G34" s="104"/>
      <c r="H34" s="104"/>
      <c r="I34" s="104"/>
      <c r="J34" s="104"/>
      <c r="K34" s="104"/>
      <c r="L34" s="104"/>
      <c r="M34" s="104"/>
      <c r="N34" s="104"/>
      <c r="O34" s="104"/>
      <c r="P34" s="120"/>
      <c r="Q34" s="103"/>
      <c r="R34" s="104"/>
      <c r="S34" s="104"/>
      <c r="T34" s="104"/>
      <c r="U34" s="104"/>
      <c r="V34" s="104"/>
      <c r="W34" s="104"/>
      <c r="X34" s="104"/>
      <c r="Y34" s="104"/>
      <c r="Z34" s="104"/>
      <c r="AA34" s="104"/>
      <c r="AB34" s="104"/>
      <c r="AC34" s="104"/>
      <c r="AD34" s="104"/>
      <c r="AE34" s="120"/>
    </row>
    <row r="35" spans="1:31" ht="15" thickTop="1" thickBot="1" x14ac:dyDescent="0.5">
      <c r="A35" s="97" t="s">
        <v>9</v>
      </c>
      <c r="B35" s="98"/>
      <c r="C35" s="98"/>
      <c r="D35" s="98"/>
      <c r="E35" s="98"/>
      <c r="F35" s="98"/>
      <c r="G35" s="98"/>
      <c r="H35" s="98"/>
      <c r="I35" s="98"/>
      <c r="J35" s="98"/>
      <c r="K35" s="98"/>
      <c r="L35" s="98"/>
      <c r="M35" s="98"/>
      <c r="N35" s="98"/>
      <c r="O35" s="98"/>
      <c r="P35" s="99"/>
      <c r="Q35" s="97" t="s">
        <v>10</v>
      </c>
      <c r="R35" s="98"/>
      <c r="S35" s="98"/>
      <c r="T35" s="98"/>
      <c r="U35" s="98"/>
      <c r="V35" s="98"/>
      <c r="W35" s="98"/>
      <c r="X35" s="98"/>
      <c r="Y35" s="98"/>
      <c r="Z35" s="98"/>
      <c r="AA35" s="98"/>
      <c r="AB35" s="98"/>
      <c r="AC35" s="98"/>
      <c r="AD35" s="98"/>
      <c r="AE35" s="99"/>
    </row>
    <row r="36" spans="1:31" ht="15" thickTop="1" thickBot="1" x14ac:dyDescent="0.5">
      <c r="A36" s="97"/>
      <c r="B36" s="98"/>
      <c r="C36" s="98"/>
      <c r="D36" s="98"/>
      <c r="E36" s="98"/>
      <c r="F36" s="98"/>
      <c r="G36" s="98"/>
      <c r="H36" s="98"/>
      <c r="I36" s="98"/>
      <c r="J36" s="98"/>
      <c r="K36" s="98"/>
      <c r="L36" s="98"/>
      <c r="M36" s="98"/>
      <c r="N36" s="98"/>
      <c r="O36" s="98"/>
      <c r="P36" s="99"/>
      <c r="Q36" s="100"/>
      <c r="R36" s="101"/>
      <c r="S36" s="101"/>
      <c r="T36" s="101"/>
      <c r="U36" s="101"/>
      <c r="V36" s="101"/>
      <c r="W36" s="101"/>
      <c r="X36" s="101"/>
      <c r="Y36" s="101"/>
      <c r="Z36" s="101"/>
      <c r="AA36" s="101"/>
      <c r="AB36" s="101"/>
      <c r="AC36" s="101"/>
      <c r="AD36" s="101"/>
      <c r="AE36" s="102"/>
    </row>
    <row r="37" spans="1:31" ht="15" thickTop="1" thickBot="1" x14ac:dyDescent="0.5">
      <c r="A37" s="103" t="s">
        <v>163</v>
      </c>
      <c r="B37" s="104"/>
      <c r="C37" s="104"/>
      <c r="D37" s="104"/>
      <c r="E37" s="104"/>
      <c r="F37" s="104"/>
      <c r="G37" s="104"/>
      <c r="H37" s="104"/>
      <c r="I37" s="104"/>
      <c r="J37" s="104"/>
      <c r="K37" s="104"/>
      <c r="L37" s="104"/>
      <c r="M37" s="104"/>
      <c r="N37" s="104"/>
      <c r="O37" s="104"/>
      <c r="P37" s="104"/>
      <c r="Q37" s="107" t="s">
        <v>193</v>
      </c>
      <c r="R37" s="108"/>
      <c r="S37" s="108"/>
      <c r="T37" s="108"/>
      <c r="U37" s="108"/>
      <c r="V37" s="108"/>
      <c r="W37" s="108"/>
      <c r="X37" s="108"/>
      <c r="Y37" s="108"/>
      <c r="Z37" s="108"/>
      <c r="AA37" s="108"/>
      <c r="AB37" s="108"/>
      <c r="AC37" s="108"/>
      <c r="AD37" s="108"/>
      <c r="AE37" s="109"/>
    </row>
    <row r="38" spans="1:31" ht="15" thickTop="1" thickBot="1" x14ac:dyDescent="0.5">
      <c r="A38" s="103"/>
      <c r="B38" s="104"/>
      <c r="C38" s="104"/>
      <c r="D38" s="104"/>
      <c r="E38" s="104"/>
      <c r="F38" s="104"/>
      <c r="G38" s="104"/>
      <c r="H38" s="104"/>
      <c r="I38" s="104"/>
      <c r="J38" s="104"/>
      <c r="K38" s="104"/>
      <c r="L38" s="104"/>
      <c r="M38" s="104"/>
      <c r="N38" s="104"/>
      <c r="O38" s="104"/>
      <c r="P38" s="104"/>
      <c r="Q38" s="110"/>
      <c r="R38" s="111"/>
      <c r="S38" s="111"/>
      <c r="T38" s="111"/>
      <c r="U38" s="111"/>
      <c r="V38" s="111"/>
      <c r="W38" s="111"/>
      <c r="X38" s="111"/>
      <c r="Y38" s="111"/>
      <c r="Z38" s="111"/>
      <c r="AA38" s="111"/>
      <c r="AB38" s="111"/>
      <c r="AC38" s="111"/>
      <c r="AD38" s="111"/>
      <c r="AE38" s="112"/>
    </row>
    <row r="39" spans="1:31" ht="15" thickTop="1" thickBot="1" x14ac:dyDescent="0.5">
      <c r="A39" s="103"/>
      <c r="B39" s="104"/>
      <c r="C39" s="104"/>
      <c r="D39" s="104"/>
      <c r="E39" s="104"/>
      <c r="F39" s="104"/>
      <c r="G39" s="104"/>
      <c r="H39" s="104"/>
      <c r="I39" s="104"/>
      <c r="J39" s="104"/>
      <c r="K39" s="104"/>
      <c r="L39" s="104"/>
      <c r="M39" s="104"/>
      <c r="N39" s="104"/>
      <c r="O39" s="104"/>
      <c r="P39" s="104"/>
      <c r="Q39" s="110"/>
      <c r="R39" s="111"/>
      <c r="S39" s="111"/>
      <c r="T39" s="111"/>
      <c r="U39" s="111"/>
      <c r="V39" s="111"/>
      <c r="W39" s="111"/>
      <c r="X39" s="111"/>
      <c r="Y39" s="111"/>
      <c r="Z39" s="111"/>
      <c r="AA39" s="111"/>
      <c r="AB39" s="111"/>
      <c r="AC39" s="111"/>
      <c r="AD39" s="111"/>
      <c r="AE39" s="112"/>
    </row>
    <row r="40" spans="1:31" ht="15" thickTop="1" thickBot="1" x14ac:dyDescent="0.5">
      <c r="A40" s="103"/>
      <c r="B40" s="104"/>
      <c r="C40" s="104"/>
      <c r="D40" s="104"/>
      <c r="E40" s="104"/>
      <c r="F40" s="104"/>
      <c r="G40" s="104"/>
      <c r="H40" s="104"/>
      <c r="I40" s="104"/>
      <c r="J40" s="104"/>
      <c r="K40" s="104"/>
      <c r="L40" s="104"/>
      <c r="M40" s="104"/>
      <c r="N40" s="104"/>
      <c r="O40" s="104"/>
      <c r="P40" s="104"/>
      <c r="Q40" s="110"/>
      <c r="R40" s="111"/>
      <c r="S40" s="111"/>
      <c r="T40" s="111"/>
      <c r="U40" s="111"/>
      <c r="V40" s="111"/>
      <c r="W40" s="111"/>
      <c r="X40" s="111"/>
      <c r="Y40" s="111"/>
      <c r="Z40" s="111"/>
      <c r="AA40" s="111"/>
      <c r="AB40" s="111"/>
      <c r="AC40" s="111"/>
      <c r="AD40" s="111"/>
      <c r="AE40" s="112"/>
    </row>
    <row r="41" spans="1:31" ht="15" thickTop="1" thickBot="1" x14ac:dyDescent="0.5">
      <c r="A41" s="103"/>
      <c r="B41" s="104"/>
      <c r="C41" s="104"/>
      <c r="D41" s="104"/>
      <c r="E41" s="104"/>
      <c r="F41" s="104"/>
      <c r="G41" s="104"/>
      <c r="H41" s="104"/>
      <c r="I41" s="104"/>
      <c r="J41" s="104"/>
      <c r="K41" s="104"/>
      <c r="L41" s="104"/>
      <c r="M41" s="104"/>
      <c r="N41" s="104"/>
      <c r="O41" s="104"/>
      <c r="P41" s="104"/>
      <c r="Q41" s="110"/>
      <c r="R41" s="111"/>
      <c r="S41" s="111"/>
      <c r="T41" s="111"/>
      <c r="U41" s="111"/>
      <c r="V41" s="111"/>
      <c r="W41" s="111"/>
      <c r="X41" s="111"/>
      <c r="Y41" s="111"/>
      <c r="Z41" s="111"/>
      <c r="AA41" s="111"/>
      <c r="AB41" s="111"/>
      <c r="AC41" s="111"/>
      <c r="AD41" s="111"/>
      <c r="AE41" s="112"/>
    </row>
    <row r="42" spans="1:31" ht="15" thickTop="1" thickBot="1" x14ac:dyDescent="0.5">
      <c r="A42" s="103"/>
      <c r="B42" s="104"/>
      <c r="C42" s="104"/>
      <c r="D42" s="104"/>
      <c r="E42" s="104"/>
      <c r="F42" s="104"/>
      <c r="G42" s="104"/>
      <c r="H42" s="104"/>
      <c r="I42" s="104"/>
      <c r="J42" s="104"/>
      <c r="K42" s="104"/>
      <c r="L42" s="104"/>
      <c r="M42" s="104"/>
      <c r="N42" s="104"/>
      <c r="O42" s="104"/>
      <c r="P42" s="104"/>
      <c r="Q42" s="110"/>
      <c r="R42" s="111"/>
      <c r="S42" s="111"/>
      <c r="T42" s="111"/>
      <c r="U42" s="111"/>
      <c r="V42" s="111"/>
      <c r="W42" s="111"/>
      <c r="X42" s="111"/>
      <c r="Y42" s="111"/>
      <c r="Z42" s="111"/>
      <c r="AA42" s="111"/>
      <c r="AB42" s="111"/>
      <c r="AC42" s="111"/>
      <c r="AD42" s="111"/>
      <c r="AE42" s="112"/>
    </row>
    <row r="43" spans="1:31" ht="15" thickTop="1" thickBot="1" x14ac:dyDescent="0.5">
      <c r="A43" s="105"/>
      <c r="B43" s="106"/>
      <c r="C43" s="106"/>
      <c r="D43" s="106"/>
      <c r="E43" s="106"/>
      <c r="F43" s="106"/>
      <c r="G43" s="106"/>
      <c r="H43" s="106"/>
      <c r="I43" s="106"/>
      <c r="J43" s="106"/>
      <c r="K43" s="106"/>
      <c r="L43" s="106"/>
      <c r="M43" s="106"/>
      <c r="N43" s="106"/>
      <c r="O43" s="106"/>
      <c r="P43" s="106"/>
      <c r="Q43" s="113"/>
      <c r="R43" s="114"/>
      <c r="S43" s="114"/>
      <c r="T43" s="114"/>
      <c r="U43" s="114"/>
      <c r="V43" s="114"/>
      <c r="W43" s="114"/>
      <c r="X43" s="114"/>
      <c r="Y43" s="114"/>
      <c r="Z43" s="114"/>
      <c r="AA43" s="114"/>
      <c r="AB43" s="114"/>
      <c r="AC43" s="114"/>
      <c r="AD43" s="114"/>
      <c r="AE43" s="115"/>
    </row>
    <row r="44" spans="1:31" ht="18.399999999999999" thickBot="1" x14ac:dyDescent="0.6">
      <c r="A44" s="116" t="s">
        <v>11</v>
      </c>
      <c r="B44" s="117"/>
      <c r="C44" s="117"/>
      <c r="D44" s="117"/>
      <c r="E44" s="117"/>
      <c r="F44" s="117"/>
      <c r="G44" s="117"/>
      <c r="H44" s="117"/>
      <c r="I44" s="117"/>
      <c r="J44" s="117"/>
      <c r="K44" s="117"/>
      <c r="L44" s="117"/>
      <c r="M44" s="117"/>
      <c r="N44" s="117"/>
      <c r="O44" s="117"/>
      <c r="P44" s="118"/>
      <c r="Q44" s="1"/>
      <c r="R44" s="1"/>
      <c r="S44" s="1"/>
      <c r="T44" s="1"/>
      <c r="U44" s="1"/>
      <c r="V44" s="1"/>
      <c r="W44" s="1"/>
      <c r="X44" s="1"/>
      <c r="Y44" s="1"/>
      <c r="Z44" s="1"/>
      <c r="AA44" s="1"/>
      <c r="AB44" s="1"/>
      <c r="AC44" s="1"/>
      <c r="AD44" s="1"/>
      <c r="AE44" s="1"/>
    </row>
    <row r="45" spans="1:31" x14ac:dyDescent="0.45">
      <c r="A45" s="93" t="s">
        <v>12</v>
      </c>
      <c r="B45" s="94"/>
      <c r="C45" s="94"/>
      <c r="D45" s="94"/>
      <c r="E45" s="94"/>
      <c r="F45" s="94"/>
      <c r="G45" s="84">
        <v>3</v>
      </c>
      <c r="H45" s="85"/>
      <c r="I45" s="75" t="s">
        <v>13</v>
      </c>
      <c r="J45" s="76"/>
      <c r="K45" s="76"/>
      <c r="L45" s="76"/>
      <c r="M45" s="76"/>
      <c r="N45" s="76"/>
      <c r="O45" s="76"/>
      <c r="P45" s="77"/>
    </row>
    <row r="46" spans="1:31" x14ac:dyDescent="0.45">
      <c r="A46" s="95" t="s">
        <v>14</v>
      </c>
      <c r="B46" s="96"/>
      <c r="C46" s="96"/>
      <c r="D46" s="96"/>
      <c r="E46" s="96"/>
      <c r="F46" s="96"/>
      <c r="G46" s="86">
        <v>0.5</v>
      </c>
      <c r="H46" s="87"/>
      <c r="I46" s="78" t="s">
        <v>15</v>
      </c>
      <c r="J46" s="79"/>
      <c r="K46" s="79"/>
      <c r="L46" s="79"/>
      <c r="M46" s="79"/>
      <c r="N46" s="79"/>
      <c r="O46" s="79"/>
      <c r="P46" s="80"/>
      <c r="Q46" s="60" t="s">
        <v>194</v>
      </c>
      <c r="R46" s="2"/>
      <c r="S46" s="2"/>
      <c r="T46" s="2"/>
      <c r="U46" s="2"/>
      <c r="V46" s="2"/>
      <c r="W46" s="2"/>
      <c r="X46" s="2"/>
      <c r="Y46" s="2"/>
      <c r="Z46" s="2"/>
      <c r="AA46" s="2"/>
      <c r="AB46" s="2"/>
      <c r="AC46" s="2"/>
      <c r="AD46" s="2"/>
      <c r="AE46" s="2"/>
    </row>
    <row r="47" spans="1:31" x14ac:dyDescent="0.45">
      <c r="A47" s="95" t="s">
        <v>16</v>
      </c>
      <c r="B47" s="96"/>
      <c r="C47" s="96"/>
      <c r="D47" s="96"/>
      <c r="E47" s="96"/>
      <c r="F47" s="96"/>
      <c r="G47" s="86">
        <v>0.5</v>
      </c>
      <c r="H47" s="87"/>
      <c r="I47" s="90" t="s">
        <v>15</v>
      </c>
      <c r="J47" s="91"/>
      <c r="K47" s="91"/>
      <c r="L47" s="91"/>
      <c r="M47" s="91"/>
      <c r="N47" s="91"/>
      <c r="O47" s="91"/>
      <c r="P47" s="92"/>
      <c r="Q47" s="46" t="s">
        <v>194</v>
      </c>
    </row>
    <row r="48" spans="1:31" ht="14.65" thickBot="1" x14ac:dyDescent="0.5">
      <c r="A48" s="73" t="s">
        <v>17</v>
      </c>
      <c r="B48" s="74"/>
      <c r="C48" s="74"/>
      <c r="D48" s="74"/>
      <c r="E48" s="74"/>
      <c r="F48" s="74"/>
      <c r="G48" s="88">
        <v>2</v>
      </c>
      <c r="H48" s="89"/>
      <c r="I48" s="81" t="s">
        <v>18</v>
      </c>
      <c r="J48" s="82"/>
      <c r="K48" s="82"/>
      <c r="L48" s="82"/>
      <c r="M48" s="82"/>
      <c r="N48" s="82"/>
      <c r="O48" s="82"/>
      <c r="P48" s="83"/>
      <c r="Q48" s="2"/>
      <c r="R48" s="2"/>
      <c r="S48" s="2"/>
      <c r="T48" s="2"/>
      <c r="U48" s="2"/>
      <c r="V48" s="2"/>
      <c r="W48" s="2"/>
      <c r="X48" s="2"/>
      <c r="Y48" s="2"/>
      <c r="Z48" s="2"/>
      <c r="AA48" s="2"/>
      <c r="AB48" s="2"/>
      <c r="AC48" s="2"/>
      <c r="AD48" s="2"/>
      <c r="AE48" s="2"/>
    </row>
    <row r="49" spans="5:10" x14ac:dyDescent="0.45">
      <c r="E49" s="63" t="s">
        <v>19</v>
      </c>
      <c r="F49" s="63"/>
      <c r="G49" s="9">
        <f>SUM(G45:H48)</f>
        <v>6</v>
      </c>
      <c r="H49" s="70" t="s">
        <v>20</v>
      </c>
      <c r="I49" s="71"/>
      <c r="J49" s="7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91" zoomScaleNormal="80" workbookViewId="0">
      <selection activeCell="P44" sqref="P44"/>
    </sheetView>
  </sheetViews>
  <sheetFormatPr defaultRowHeight="14.25" x14ac:dyDescent="0.45"/>
  <cols>
    <col min="2" max="2" width="9.59765625" customWidth="1"/>
    <col min="3" max="3" width="10.33203125" customWidth="1"/>
    <col min="8" max="8" width="11.73046875" customWidth="1"/>
    <col min="13" max="13" width="10.59765625" customWidth="1"/>
  </cols>
  <sheetData>
    <row r="1" spans="1:30" ht="23.25" x14ac:dyDescent="0.45">
      <c r="A1" s="196" t="s">
        <v>21</v>
      </c>
      <c r="B1" s="197"/>
      <c r="C1" s="197"/>
      <c r="D1" s="197"/>
      <c r="E1" s="197"/>
      <c r="F1" s="197"/>
      <c r="G1" s="197"/>
      <c r="H1" s="197"/>
      <c r="I1" s="197"/>
      <c r="J1" s="197"/>
      <c r="K1" s="197"/>
      <c r="L1" s="197"/>
      <c r="M1" s="197"/>
      <c r="N1" s="197"/>
      <c r="O1" s="198"/>
      <c r="P1" s="3"/>
      <c r="Q1" s="3"/>
      <c r="R1" s="3"/>
      <c r="S1" s="3"/>
      <c r="T1" s="3"/>
      <c r="U1" s="3"/>
      <c r="V1" s="3"/>
      <c r="W1" s="3"/>
      <c r="X1" s="3"/>
      <c r="Y1" s="3"/>
      <c r="Z1" s="3"/>
      <c r="AA1" s="3"/>
      <c r="AB1" s="3"/>
      <c r="AC1" s="3"/>
      <c r="AD1" s="3"/>
    </row>
    <row r="2" spans="1:30" ht="23.25" x14ac:dyDescent="0.45">
      <c r="A2" s="199"/>
      <c r="B2" s="129"/>
      <c r="C2" s="129"/>
      <c r="D2" s="129"/>
      <c r="E2" s="129"/>
      <c r="F2" s="129"/>
      <c r="G2" s="129"/>
      <c r="H2" s="129"/>
      <c r="I2" s="129"/>
      <c r="J2" s="129"/>
      <c r="K2" s="129"/>
      <c r="L2" s="129"/>
      <c r="M2" s="129"/>
      <c r="N2" s="129"/>
      <c r="O2" s="200"/>
      <c r="P2" s="3"/>
      <c r="Q2" s="3"/>
      <c r="R2" s="3"/>
      <c r="S2" s="3"/>
      <c r="T2" s="3"/>
      <c r="U2" s="3"/>
      <c r="V2" s="3"/>
      <c r="W2" s="3"/>
      <c r="X2" s="3"/>
      <c r="Y2" s="3"/>
      <c r="Z2" s="3"/>
      <c r="AA2" s="3"/>
      <c r="AB2" s="3"/>
      <c r="AC2" s="3"/>
      <c r="AD2" s="3"/>
    </row>
    <row r="3" spans="1:30" ht="23.65" thickBot="1" x14ac:dyDescent="0.5">
      <c r="A3" s="201"/>
      <c r="B3" s="202"/>
      <c r="C3" s="202"/>
      <c r="D3" s="202"/>
      <c r="E3" s="202"/>
      <c r="F3" s="202"/>
      <c r="G3" s="202"/>
      <c r="H3" s="202"/>
      <c r="I3" s="202"/>
      <c r="J3" s="202"/>
      <c r="K3" s="202"/>
      <c r="L3" s="202"/>
      <c r="M3" s="202"/>
      <c r="N3" s="202"/>
      <c r="O3" s="203"/>
      <c r="P3" s="3"/>
      <c r="Q3" s="3"/>
      <c r="R3" s="3"/>
      <c r="S3" s="3"/>
      <c r="T3" s="3"/>
      <c r="U3" s="3"/>
      <c r="V3" s="3"/>
      <c r="W3" s="3"/>
      <c r="X3" s="3"/>
      <c r="Y3" s="3"/>
      <c r="Z3" s="3"/>
      <c r="AA3" s="3"/>
      <c r="AB3" s="3"/>
      <c r="AC3" s="3"/>
      <c r="AD3" s="3"/>
    </row>
    <row r="4" spans="1:30" ht="52.9" customHeight="1" thickBot="1" x14ac:dyDescent="0.5">
      <c r="A4" s="204" t="s">
        <v>130</v>
      </c>
      <c r="B4" s="205"/>
      <c r="C4" s="205"/>
      <c r="D4" s="205"/>
      <c r="E4" s="205"/>
      <c r="F4" s="205"/>
      <c r="G4" s="205"/>
      <c r="H4" s="205"/>
      <c r="I4" s="205"/>
      <c r="J4" s="205"/>
      <c r="K4" s="205"/>
      <c r="L4" s="205"/>
      <c r="M4" s="205"/>
      <c r="N4" s="205"/>
      <c r="O4" s="206"/>
      <c r="P4" s="4"/>
      <c r="Q4" s="4"/>
      <c r="R4" s="4"/>
      <c r="S4" s="4"/>
      <c r="T4" s="4"/>
      <c r="U4" s="4"/>
      <c r="V4" s="4"/>
      <c r="W4" s="4"/>
      <c r="X4" s="4"/>
      <c r="Y4" s="4"/>
      <c r="Z4" s="4"/>
      <c r="AA4" s="4"/>
      <c r="AB4" s="4"/>
      <c r="AC4" s="4"/>
      <c r="AD4" s="4"/>
    </row>
    <row r="5" spans="1:30" ht="23.65" thickBot="1" x14ac:dyDescent="0.5">
      <c r="A5" s="207" t="s">
        <v>2</v>
      </c>
      <c r="B5" s="208"/>
      <c r="C5" s="208"/>
      <c r="D5" s="208"/>
      <c r="E5" s="208"/>
      <c r="F5" s="208"/>
      <c r="G5" s="208"/>
      <c r="H5" s="208"/>
      <c r="I5" s="68"/>
      <c r="J5" s="68"/>
      <c r="K5" s="68"/>
      <c r="L5" s="68"/>
      <c r="M5" s="68"/>
      <c r="N5" s="68"/>
      <c r="O5" s="69"/>
      <c r="P5" s="4"/>
      <c r="Q5" s="4"/>
      <c r="R5" s="4"/>
      <c r="S5" s="4"/>
      <c r="T5" s="4"/>
      <c r="U5" s="4"/>
      <c r="V5" s="4"/>
      <c r="W5" s="4"/>
      <c r="X5" s="4"/>
      <c r="Y5" s="4"/>
      <c r="Z5" s="4"/>
      <c r="AA5" s="4"/>
      <c r="AB5" s="4"/>
      <c r="AC5" s="4"/>
      <c r="AD5" s="4"/>
    </row>
    <row r="6" spans="1:30" ht="14.65" thickBot="1" x14ac:dyDescent="0.5">
      <c r="A6" s="209" t="s">
        <v>3</v>
      </c>
      <c r="B6" s="210"/>
      <c r="C6" s="210"/>
      <c r="D6" s="210"/>
      <c r="E6" s="213" t="s">
        <v>166</v>
      </c>
      <c r="F6" s="213"/>
      <c r="G6" s="213"/>
      <c r="H6" s="214"/>
      <c r="I6" s="217" t="s">
        <v>22</v>
      </c>
      <c r="J6" s="218"/>
      <c r="K6" s="218"/>
      <c r="L6" s="218"/>
      <c r="M6" s="218"/>
      <c r="N6" s="218"/>
      <c r="O6" s="218"/>
    </row>
    <row r="7" spans="1:30" ht="15" thickTop="1" thickBot="1" x14ac:dyDescent="0.5">
      <c r="A7" s="211"/>
      <c r="B7" s="212"/>
      <c r="C7" s="212"/>
      <c r="D7" s="212"/>
      <c r="E7" s="215"/>
      <c r="F7" s="215"/>
      <c r="G7" s="215"/>
      <c r="H7" s="216"/>
      <c r="I7" s="219"/>
      <c r="J7" s="220"/>
      <c r="K7" s="220"/>
      <c r="L7" s="220"/>
      <c r="M7" s="220"/>
      <c r="N7" s="220"/>
      <c r="O7" s="220"/>
    </row>
    <row r="8" spans="1:30" ht="14.65" thickBot="1" x14ac:dyDescent="0.5">
      <c r="A8" s="211" t="s">
        <v>23</v>
      </c>
      <c r="B8" s="212"/>
      <c r="C8" s="212"/>
      <c r="D8" s="212"/>
      <c r="E8" s="215" t="s">
        <v>167</v>
      </c>
      <c r="F8" s="215"/>
      <c r="G8" s="215"/>
      <c r="H8" s="216"/>
      <c r="I8" s="221" t="s">
        <v>170</v>
      </c>
      <c r="J8" s="222"/>
      <c r="K8" s="222"/>
      <c r="L8" s="222"/>
      <c r="M8" s="222"/>
      <c r="N8" s="222"/>
      <c r="O8" s="223"/>
    </row>
    <row r="9" spans="1:30" ht="15" thickTop="1" thickBot="1" x14ac:dyDescent="0.5">
      <c r="A9" s="211"/>
      <c r="B9" s="212"/>
      <c r="C9" s="212"/>
      <c r="D9" s="212"/>
      <c r="E9" s="215"/>
      <c r="F9" s="215"/>
      <c r="G9" s="215"/>
      <c r="H9" s="216"/>
      <c r="I9" s="120"/>
      <c r="J9" s="127"/>
      <c r="K9" s="127"/>
      <c r="L9" s="127"/>
      <c r="M9" s="127"/>
      <c r="N9" s="127"/>
      <c r="O9" s="224"/>
    </row>
    <row r="10" spans="1:30" ht="15" thickTop="1" thickBot="1" x14ac:dyDescent="0.5">
      <c r="A10" s="211"/>
      <c r="B10" s="212"/>
      <c r="C10" s="212"/>
      <c r="D10" s="212"/>
      <c r="E10" s="215"/>
      <c r="F10" s="215"/>
      <c r="G10" s="215"/>
      <c r="H10" s="216"/>
      <c r="I10" s="120"/>
      <c r="J10" s="127"/>
      <c r="K10" s="127"/>
      <c r="L10" s="127"/>
      <c r="M10" s="127"/>
      <c r="N10" s="127"/>
      <c r="O10" s="224"/>
    </row>
    <row r="11" spans="1:30" ht="15" thickTop="1" thickBot="1" x14ac:dyDescent="0.5">
      <c r="A11" s="211"/>
      <c r="B11" s="212"/>
      <c r="C11" s="212"/>
      <c r="D11" s="212"/>
      <c r="E11" s="215"/>
      <c r="F11" s="215"/>
      <c r="G11" s="215"/>
      <c r="H11" s="216"/>
      <c r="I11" s="120"/>
      <c r="J11" s="127"/>
      <c r="K11" s="127"/>
      <c r="L11" s="127"/>
      <c r="M11" s="127"/>
      <c r="N11" s="127"/>
      <c r="O11" s="224"/>
    </row>
    <row r="12" spans="1:30" ht="15" thickTop="1" thickBot="1" x14ac:dyDescent="0.5">
      <c r="A12" s="211" t="s">
        <v>24</v>
      </c>
      <c r="B12" s="212"/>
      <c r="C12" s="212"/>
      <c r="D12" s="212"/>
      <c r="E12" s="215" t="s">
        <v>168</v>
      </c>
      <c r="F12" s="215"/>
      <c r="G12" s="215"/>
      <c r="H12" s="216"/>
      <c r="I12" s="120"/>
      <c r="J12" s="127"/>
      <c r="K12" s="127"/>
      <c r="L12" s="127"/>
      <c r="M12" s="127"/>
      <c r="N12" s="127"/>
      <c r="O12" s="224"/>
    </row>
    <row r="13" spans="1:30" ht="15" thickTop="1" thickBot="1" x14ac:dyDescent="0.5">
      <c r="A13" s="211"/>
      <c r="B13" s="212"/>
      <c r="C13" s="212"/>
      <c r="D13" s="212"/>
      <c r="E13" s="215"/>
      <c r="F13" s="215"/>
      <c r="G13" s="215"/>
      <c r="H13" s="216"/>
      <c r="I13" s="120"/>
      <c r="J13" s="127"/>
      <c r="K13" s="127"/>
      <c r="L13" s="127"/>
      <c r="M13" s="127"/>
      <c r="N13" s="127"/>
      <c r="O13" s="224"/>
    </row>
    <row r="14" spans="1:30" ht="15" thickTop="1" thickBot="1" x14ac:dyDescent="0.5">
      <c r="A14" s="211" t="s">
        <v>25</v>
      </c>
      <c r="B14" s="212"/>
      <c r="C14" s="212"/>
      <c r="D14" s="212"/>
      <c r="E14" s="215" t="s">
        <v>169</v>
      </c>
      <c r="F14" s="215"/>
      <c r="G14" s="215"/>
      <c r="H14" s="216"/>
      <c r="I14" s="120"/>
      <c r="J14" s="127"/>
      <c r="K14" s="127"/>
      <c r="L14" s="127"/>
      <c r="M14" s="127"/>
      <c r="N14" s="127"/>
      <c r="O14" s="224"/>
    </row>
    <row r="15" spans="1:30" ht="15" thickTop="1" thickBot="1" x14ac:dyDescent="0.5">
      <c r="A15" s="228"/>
      <c r="B15" s="229"/>
      <c r="C15" s="229"/>
      <c r="D15" s="229"/>
      <c r="E15" s="230"/>
      <c r="F15" s="230"/>
      <c r="G15" s="230"/>
      <c r="H15" s="231"/>
      <c r="I15" s="225"/>
      <c r="J15" s="226"/>
      <c r="K15" s="226"/>
      <c r="L15" s="226"/>
      <c r="M15" s="226"/>
      <c r="N15" s="226"/>
      <c r="O15" s="227"/>
    </row>
    <row r="16" spans="1:30" x14ac:dyDescent="0.45">
      <c r="A16" s="179" t="s">
        <v>26</v>
      </c>
      <c r="B16" s="180"/>
      <c r="C16" s="180"/>
      <c r="D16" s="180"/>
      <c r="E16" s="180"/>
      <c r="F16" s="180"/>
      <c r="G16" s="180"/>
      <c r="H16" s="180"/>
      <c r="I16" s="180"/>
      <c r="J16" s="180"/>
      <c r="K16" s="180"/>
      <c r="L16" s="180"/>
      <c r="M16" s="180"/>
      <c r="N16" s="180"/>
      <c r="O16" s="181"/>
    </row>
    <row r="17" spans="1:15" ht="14.65" thickBot="1" x14ac:dyDescent="0.5">
      <c r="A17" s="182"/>
      <c r="B17" s="183"/>
      <c r="C17" s="183"/>
      <c r="D17" s="183"/>
      <c r="E17" s="183"/>
      <c r="F17" s="183"/>
      <c r="G17" s="183"/>
      <c r="H17" s="183"/>
      <c r="I17" s="183"/>
      <c r="J17" s="183"/>
      <c r="K17" s="183"/>
      <c r="L17" s="183"/>
      <c r="M17" s="183"/>
      <c r="N17" s="183"/>
      <c r="O17" s="184"/>
    </row>
    <row r="18" spans="1:15" ht="14.65" thickBot="1" x14ac:dyDescent="0.5">
      <c r="A18" s="185" t="s">
        <v>27</v>
      </c>
      <c r="B18" s="186"/>
      <c r="C18" s="186"/>
      <c r="D18" s="186"/>
      <c r="E18" s="186"/>
      <c r="F18" s="186" t="s">
        <v>28</v>
      </c>
      <c r="G18" s="186"/>
      <c r="H18" s="186"/>
      <c r="I18" s="186"/>
      <c r="J18" s="186"/>
      <c r="K18" s="186" t="s">
        <v>29</v>
      </c>
      <c r="L18" s="186"/>
      <c r="M18" s="186"/>
      <c r="N18" s="186"/>
      <c r="O18" s="187"/>
    </row>
    <row r="19" spans="1:15" ht="28.5" x14ac:dyDescent="0.45">
      <c r="A19" s="188" t="s">
        <v>30</v>
      </c>
      <c r="B19" s="189"/>
      <c r="C19" s="24" t="s">
        <v>31</v>
      </c>
      <c r="D19" s="189" t="s">
        <v>32</v>
      </c>
      <c r="E19" s="189"/>
      <c r="F19" s="189" t="s">
        <v>30</v>
      </c>
      <c r="G19" s="189"/>
      <c r="H19" s="24" t="s">
        <v>31</v>
      </c>
      <c r="I19" s="189" t="s">
        <v>32</v>
      </c>
      <c r="J19" s="189"/>
      <c r="K19" s="189" t="s">
        <v>30</v>
      </c>
      <c r="L19" s="189"/>
      <c r="M19" s="24" t="s">
        <v>31</v>
      </c>
      <c r="N19" s="189" t="s">
        <v>32</v>
      </c>
      <c r="O19" s="190"/>
    </row>
    <row r="20" spans="1:15" x14ac:dyDescent="0.45">
      <c r="A20" s="177">
        <v>30</v>
      </c>
      <c r="B20" s="169"/>
      <c r="C20" s="169">
        <v>0.2</v>
      </c>
      <c r="D20" s="169">
        <v>30.1</v>
      </c>
      <c r="E20" s="169"/>
      <c r="F20" s="169">
        <v>105</v>
      </c>
      <c r="G20" s="169"/>
      <c r="H20" s="169">
        <v>0.2</v>
      </c>
      <c r="I20" s="169">
        <v>105</v>
      </c>
      <c r="J20" s="169"/>
      <c r="K20" s="169">
        <v>36</v>
      </c>
      <c r="L20" s="169"/>
      <c r="M20" s="169">
        <v>0.05</v>
      </c>
      <c r="N20" s="169">
        <v>36</v>
      </c>
      <c r="O20" s="171"/>
    </row>
    <row r="21" spans="1:15" ht="14.65" thickBot="1" x14ac:dyDescent="0.5">
      <c r="A21" s="178"/>
      <c r="B21" s="170"/>
      <c r="C21" s="170"/>
      <c r="D21" s="170"/>
      <c r="E21" s="170"/>
      <c r="F21" s="170"/>
      <c r="G21" s="170"/>
      <c r="H21" s="170"/>
      <c r="I21" s="170"/>
      <c r="J21" s="170"/>
      <c r="K21" s="170"/>
      <c r="L21" s="170"/>
      <c r="M21" s="170"/>
      <c r="N21" s="170"/>
      <c r="O21" s="172"/>
    </row>
    <row r="22" spans="1:15" x14ac:dyDescent="0.45">
      <c r="A22" s="173" t="s">
        <v>33</v>
      </c>
      <c r="B22" s="174"/>
      <c r="C22" s="174"/>
      <c r="D22" s="175" t="s">
        <v>195</v>
      </c>
      <c r="E22" s="176"/>
      <c r="F22" s="173" t="s">
        <v>33</v>
      </c>
      <c r="G22" s="174"/>
      <c r="H22" s="174"/>
      <c r="I22" s="175" t="s">
        <v>195</v>
      </c>
      <c r="J22" s="176"/>
      <c r="K22" s="173" t="s">
        <v>33</v>
      </c>
      <c r="L22" s="174"/>
      <c r="M22" s="174"/>
      <c r="N22" s="175" t="s">
        <v>195</v>
      </c>
      <c r="O22" s="176"/>
    </row>
    <row r="23" spans="1:15" x14ac:dyDescent="0.45">
      <c r="A23" s="139" t="s">
        <v>196</v>
      </c>
      <c r="B23" s="140"/>
      <c r="C23" s="140"/>
      <c r="D23" s="140"/>
      <c r="E23" s="141"/>
      <c r="F23" s="139" t="s">
        <v>196</v>
      </c>
      <c r="G23" s="140"/>
      <c r="H23" s="140"/>
      <c r="I23" s="140"/>
      <c r="J23" s="141"/>
      <c r="K23" s="139" t="s">
        <v>196</v>
      </c>
      <c r="L23" s="140"/>
      <c r="M23" s="140"/>
      <c r="N23" s="140"/>
      <c r="O23" s="141"/>
    </row>
    <row r="24" spans="1:15" x14ac:dyDescent="0.45">
      <c r="A24" s="142" t="s">
        <v>11</v>
      </c>
      <c r="B24" s="143"/>
      <c r="C24" s="143"/>
      <c r="D24" s="143"/>
      <c r="E24" s="144"/>
      <c r="F24" s="142" t="s">
        <v>11</v>
      </c>
      <c r="G24" s="143"/>
      <c r="H24" s="143"/>
      <c r="I24" s="143"/>
      <c r="J24" s="144"/>
      <c r="K24" s="142" t="s">
        <v>11</v>
      </c>
      <c r="L24" s="143"/>
      <c r="M24" s="143"/>
      <c r="N24" s="143"/>
      <c r="O24" s="144"/>
    </row>
    <row r="25" spans="1:15" x14ac:dyDescent="0.45">
      <c r="A25" s="145" t="s">
        <v>129</v>
      </c>
      <c r="B25" s="146"/>
      <c r="C25" s="146"/>
      <c r="D25" s="147">
        <v>1</v>
      </c>
      <c r="E25" s="148"/>
      <c r="F25" s="145" t="s">
        <v>129</v>
      </c>
      <c r="G25" s="146"/>
      <c r="H25" s="146"/>
      <c r="I25" s="147">
        <v>1</v>
      </c>
      <c r="J25" s="148"/>
      <c r="K25" s="145" t="s">
        <v>129</v>
      </c>
      <c r="L25" s="146"/>
      <c r="M25" s="146"/>
      <c r="N25" s="147">
        <v>1</v>
      </c>
      <c r="O25" s="148"/>
    </row>
    <row r="26" spans="1:15" ht="28.9" customHeight="1" thickBot="1" x14ac:dyDescent="0.5">
      <c r="A26" s="135" t="s">
        <v>131</v>
      </c>
      <c r="B26" s="136"/>
      <c r="C26" s="136"/>
      <c r="D26" s="88">
        <v>1</v>
      </c>
      <c r="E26" s="191"/>
      <c r="F26" s="135" t="s">
        <v>131</v>
      </c>
      <c r="G26" s="136"/>
      <c r="H26" s="136"/>
      <c r="I26" s="88">
        <v>1</v>
      </c>
      <c r="J26" s="191"/>
      <c r="K26" s="135" t="s">
        <v>131</v>
      </c>
      <c r="L26" s="136"/>
      <c r="M26" s="136"/>
      <c r="N26" s="88">
        <v>1</v>
      </c>
      <c r="O26" s="191"/>
    </row>
    <row r="27" spans="1:15" x14ac:dyDescent="0.45">
      <c r="A27" s="179" t="s">
        <v>34</v>
      </c>
      <c r="B27" s="180"/>
      <c r="C27" s="180"/>
      <c r="D27" s="180"/>
      <c r="E27" s="180"/>
      <c r="F27" s="180"/>
      <c r="G27" s="180"/>
      <c r="H27" s="180"/>
      <c r="I27" s="180"/>
      <c r="J27" s="180"/>
      <c r="K27" s="180"/>
      <c r="L27" s="180"/>
      <c r="M27" s="180"/>
      <c r="N27" s="180"/>
      <c r="O27" s="181"/>
    </row>
    <row r="28" spans="1:15" ht="14.65" thickBot="1" x14ac:dyDescent="0.5">
      <c r="A28" s="182"/>
      <c r="B28" s="183"/>
      <c r="C28" s="183"/>
      <c r="D28" s="183"/>
      <c r="E28" s="183"/>
      <c r="F28" s="183"/>
      <c r="G28" s="183"/>
      <c r="H28" s="183"/>
      <c r="I28" s="183"/>
      <c r="J28" s="183"/>
      <c r="K28" s="183"/>
      <c r="L28" s="183"/>
      <c r="M28" s="183"/>
      <c r="N28" s="183"/>
      <c r="O28" s="184"/>
    </row>
    <row r="29" spans="1:15" ht="14.65" thickBot="1" x14ac:dyDescent="0.5">
      <c r="A29" s="185" t="s">
        <v>27</v>
      </c>
      <c r="B29" s="186"/>
      <c r="C29" s="186"/>
      <c r="D29" s="186"/>
      <c r="E29" s="186"/>
      <c r="F29" s="186" t="s">
        <v>28</v>
      </c>
      <c r="G29" s="186"/>
      <c r="H29" s="186"/>
      <c r="I29" s="186"/>
      <c r="J29" s="186"/>
      <c r="K29" s="186" t="s">
        <v>29</v>
      </c>
      <c r="L29" s="186"/>
      <c r="M29" s="186"/>
      <c r="N29" s="186"/>
      <c r="O29" s="187"/>
    </row>
    <row r="30" spans="1:15" ht="28.5" x14ac:dyDescent="0.45">
      <c r="A30" s="188" t="s">
        <v>30</v>
      </c>
      <c r="B30" s="189"/>
      <c r="C30" s="24" t="s">
        <v>31</v>
      </c>
      <c r="D30" s="189" t="s">
        <v>32</v>
      </c>
      <c r="E30" s="189"/>
      <c r="F30" s="189" t="s">
        <v>30</v>
      </c>
      <c r="G30" s="189"/>
      <c r="H30" s="24" t="s">
        <v>31</v>
      </c>
      <c r="I30" s="189" t="s">
        <v>32</v>
      </c>
      <c r="J30" s="189"/>
      <c r="K30" s="189" t="s">
        <v>30</v>
      </c>
      <c r="L30" s="189"/>
      <c r="M30" s="24" t="s">
        <v>31</v>
      </c>
      <c r="N30" s="189" t="s">
        <v>32</v>
      </c>
      <c r="O30" s="190"/>
    </row>
    <row r="31" spans="1:15" x14ac:dyDescent="0.45">
      <c r="A31" s="177">
        <v>115</v>
      </c>
      <c r="B31" s="169"/>
      <c r="C31" s="169">
        <v>0.2</v>
      </c>
      <c r="D31" s="169">
        <v>114.98</v>
      </c>
      <c r="E31" s="169"/>
      <c r="F31" s="169">
        <v>60</v>
      </c>
      <c r="G31" s="169"/>
      <c r="H31" s="169">
        <v>0.2</v>
      </c>
      <c r="I31" s="169">
        <v>59.92</v>
      </c>
      <c r="J31" s="169"/>
      <c r="K31" s="169">
        <v>90</v>
      </c>
      <c r="L31" s="169"/>
      <c r="M31" s="169">
        <v>0.2</v>
      </c>
      <c r="N31" s="169">
        <v>90.03</v>
      </c>
      <c r="O31" s="171"/>
    </row>
    <row r="32" spans="1:15" ht="14.65" thickBot="1" x14ac:dyDescent="0.5">
      <c r="A32" s="178"/>
      <c r="B32" s="170"/>
      <c r="C32" s="170"/>
      <c r="D32" s="170"/>
      <c r="E32" s="170"/>
      <c r="F32" s="170"/>
      <c r="G32" s="170"/>
      <c r="H32" s="170"/>
      <c r="I32" s="170"/>
      <c r="J32" s="170"/>
      <c r="K32" s="170"/>
      <c r="L32" s="170"/>
      <c r="M32" s="170"/>
      <c r="N32" s="170"/>
      <c r="O32" s="172"/>
    </row>
    <row r="33" spans="1:16" x14ac:dyDescent="0.45">
      <c r="A33" s="173" t="s">
        <v>33</v>
      </c>
      <c r="B33" s="174"/>
      <c r="C33" s="174"/>
      <c r="D33" s="175" t="s">
        <v>195</v>
      </c>
      <c r="E33" s="176"/>
      <c r="F33" s="173" t="s">
        <v>33</v>
      </c>
      <c r="G33" s="174"/>
      <c r="H33" s="174"/>
      <c r="I33" s="175" t="s">
        <v>71</v>
      </c>
      <c r="J33" s="176"/>
      <c r="K33" s="173" t="s">
        <v>33</v>
      </c>
      <c r="L33" s="174"/>
      <c r="M33" s="174"/>
      <c r="N33" s="175" t="s">
        <v>71</v>
      </c>
      <c r="O33" s="176"/>
    </row>
    <row r="34" spans="1:16" x14ac:dyDescent="0.45">
      <c r="A34" s="139" t="s">
        <v>196</v>
      </c>
      <c r="B34" s="140"/>
      <c r="C34" s="140"/>
      <c r="D34" s="140"/>
      <c r="E34" s="141"/>
      <c r="F34" s="139" t="s">
        <v>196</v>
      </c>
      <c r="G34" s="140"/>
      <c r="H34" s="140"/>
      <c r="I34" s="140"/>
      <c r="J34" s="141"/>
      <c r="K34" s="139" t="s">
        <v>196</v>
      </c>
      <c r="L34" s="140"/>
      <c r="M34" s="140"/>
      <c r="N34" s="140"/>
      <c r="O34" s="141"/>
    </row>
    <row r="35" spans="1:16" x14ac:dyDescent="0.45">
      <c r="A35" s="142" t="s">
        <v>11</v>
      </c>
      <c r="B35" s="143"/>
      <c r="C35" s="143"/>
      <c r="D35" s="143"/>
      <c r="E35" s="144"/>
      <c r="F35" s="142" t="s">
        <v>11</v>
      </c>
      <c r="G35" s="143"/>
      <c r="H35" s="143"/>
      <c r="I35" s="143"/>
      <c r="J35" s="144"/>
      <c r="K35" s="142" t="s">
        <v>11</v>
      </c>
      <c r="L35" s="143"/>
      <c r="M35" s="143"/>
      <c r="N35" s="143"/>
      <c r="O35" s="144"/>
    </row>
    <row r="36" spans="1:16" x14ac:dyDescent="0.45">
      <c r="A36" s="145" t="s">
        <v>129</v>
      </c>
      <c r="B36" s="146"/>
      <c r="C36" s="146"/>
      <c r="D36" s="147">
        <v>1</v>
      </c>
      <c r="E36" s="148"/>
      <c r="F36" s="145" t="s">
        <v>129</v>
      </c>
      <c r="G36" s="146"/>
      <c r="H36" s="146"/>
      <c r="I36" s="147">
        <v>1</v>
      </c>
      <c r="J36" s="148"/>
      <c r="K36" s="145" t="s">
        <v>129</v>
      </c>
      <c r="L36" s="146"/>
      <c r="M36" s="146"/>
      <c r="N36" s="147">
        <v>1</v>
      </c>
      <c r="O36" s="148"/>
    </row>
    <row r="37" spans="1:16" ht="28.9" customHeight="1" thickBot="1" x14ac:dyDescent="0.5">
      <c r="A37" s="135" t="s">
        <v>131</v>
      </c>
      <c r="B37" s="136"/>
      <c r="C37" s="136"/>
      <c r="D37" s="137">
        <v>1</v>
      </c>
      <c r="E37" s="138"/>
      <c r="F37" s="135" t="s">
        <v>131</v>
      </c>
      <c r="G37" s="136"/>
      <c r="H37" s="136"/>
      <c r="I37" s="137">
        <v>1</v>
      </c>
      <c r="J37" s="138"/>
      <c r="K37" s="135" t="s">
        <v>131</v>
      </c>
      <c r="L37" s="136"/>
      <c r="M37" s="136"/>
      <c r="N37" s="137">
        <v>1</v>
      </c>
      <c r="O37" s="138"/>
    </row>
    <row r="38" spans="1:16" ht="14.25" customHeight="1" x14ac:dyDescent="0.45">
      <c r="A38" s="149" t="s">
        <v>35</v>
      </c>
      <c r="B38" s="150"/>
      <c r="C38" s="150"/>
      <c r="D38" s="150"/>
      <c r="E38" s="150"/>
      <c r="F38" s="150"/>
      <c r="G38" s="155"/>
      <c r="H38" s="155"/>
      <c r="I38" s="155"/>
      <c r="J38" s="155"/>
      <c r="K38" s="155"/>
      <c r="L38" s="155"/>
      <c r="M38" s="155"/>
      <c r="N38" s="158" t="s">
        <v>11</v>
      </c>
      <c r="O38" s="159"/>
    </row>
    <row r="39" spans="1:16" x14ac:dyDescent="0.45">
      <c r="A39" s="151"/>
      <c r="B39" s="152"/>
      <c r="C39" s="152"/>
      <c r="D39" s="152"/>
      <c r="E39" s="152"/>
      <c r="F39" s="152"/>
      <c r="G39" s="156"/>
      <c r="H39" s="156"/>
      <c r="I39" s="156"/>
      <c r="J39" s="156"/>
      <c r="K39" s="156"/>
      <c r="L39" s="156"/>
      <c r="M39" s="156"/>
      <c r="N39" s="147">
        <v>2</v>
      </c>
      <c r="O39" s="144" t="s">
        <v>36</v>
      </c>
    </row>
    <row r="40" spans="1:16" ht="97.5" customHeight="1" thickBot="1" x14ac:dyDescent="0.5">
      <c r="A40" s="153"/>
      <c r="B40" s="154"/>
      <c r="C40" s="154"/>
      <c r="D40" s="154"/>
      <c r="E40" s="154"/>
      <c r="F40" s="154"/>
      <c r="G40" s="157"/>
      <c r="H40" s="157"/>
      <c r="I40" s="157"/>
      <c r="J40" s="157"/>
      <c r="K40" s="157"/>
      <c r="L40" s="157"/>
      <c r="M40" s="157"/>
      <c r="N40" s="192"/>
      <c r="O40" s="193"/>
      <c r="P40" s="46" t="s">
        <v>197</v>
      </c>
    </row>
    <row r="41" spans="1:16" x14ac:dyDescent="0.45">
      <c r="A41" s="160" t="s">
        <v>37</v>
      </c>
      <c r="B41" s="161"/>
      <c r="C41" s="161"/>
      <c r="D41" s="161"/>
      <c r="E41" s="161"/>
      <c r="F41" s="161"/>
      <c r="G41" s="166"/>
      <c r="H41" s="166"/>
      <c r="I41" s="166"/>
      <c r="J41" s="166"/>
      <c r="K41" s="166"/>
      <c r="L41" s="166"/>
      <c r="M41" s="166"/>
      <c r="N41" s="194"/>
      <c r="O41" s="195"/>
    </row>
    <row r="42" spans="1:16" x14ac:dyDescent="0.45">
      <c r="A42" s="162"/>
      <c r="B42" s="163"/>
      <c r="C42" s="163"/>
      <c r="D42" s="163"/>
      <c r="E42" s="163"/>
      <c r="F42" s="163"/>
      <c r="G42" s="167"/>
      <c r="H42" s="167"/>
      <c r="I42" s="167"/>
      <c r="J42" s="167"/>
      <c r="K42" s="167"/>
      <c r="L42" s="167"/>
      <c r="M42" s="167"/>
      <c r="N42" s="147">
        <v>3</v>
      </c>
      <c r="O42" s="144" t="s">
        <v>36</v>
      </c>
    </row>
    <row r="43" spans="1:16" ht="62.55" customHeight="1" thickBot="1" x14ac:dyDescent="0.5">
      <c r="A43" s="164"/>
      <c r="B43" s="165"/>
      <c r="C43" s="165"/>
      <c r="D43" s="165"/>
      <c r="E43" s="165"/>
      <c r="F43" s="165"/>
      <c r="G43" s="168"/>
      <c r="H43" s="168"/>
      <c r="I43" s="168"/>
      <c r="J43" s="168"/>
      <c r="K43" s="168"/>
      <c r="L43" s="168"/>
      <c r="M43" s="168"/>
      <c r="N43" s="192"/>
      <c r="O43" s="193"/>
      <c r="P43" s="46" t="s">
        <v>198</v>
      </c>
    </row>
    <row r="44" spans="1:16" ht="14.65" thickBot="1" x14ac:dyDescent="0.5">
      <c r="J44" s="133" t="s">
        <v>38</v>
      </c>
      <c r="K44" s="134"/>
      <c r="L44" s="134"/>
      <c r="M44" s="134"/>
      <c r="N44" s="22">
        <f>D25+D26+I25+I26+N25+N26+N36+N37+I37+I36+D37+D36+N42+N39</f>
        <v>17</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zoomScale="56" zoomScaleNormal="40" workbookViewId="0">
      <selection activeCell="R37" sqref="R37"/>
    </sheetView>
  </sheetViews>
  <sheetFormatPr defaultRowHeight="14.25" x14ac:dyDescent="0.45"/>
  <cols>
    <col min="1" max="1" width="20.06640625" customWidth="1"/>
    <col min="14" max="14" width="36.59765625" customWidth="1"/>
    <col min="15" max="15" width="17.265625" customWidth="1"/>
    <col min="16" max="16" width="10" customWidth="1"/>
    <col min="17" max="17" width="10.265625" customWidth="1"/>
  </cols>
  <sheetData>
    <row r="1" spans="1:17" x14ac:dyDescent="0.45">
      <c r="A1" s="196" t="s">
        <v>39</v>
      </c>
      <c r="B1" s="197"/>
      <c r="C1" s="197"/>
      <c r="D1" s="197"/>
      <c r="E1" s="197"/>
      <c r="F1" s="197"/>
      <c r="G1" s="197"/>
      <c r="H1" s="197"/>
      <c r="I1" s="197"/>
      <c r="J1" s="197"/>
      <c r="K1" s="197"/>
      <c r="L1" s="197"/>
      <c r="M1" s="197"/>
      <c r="N1" s="198"/>
      <c r="O1" s="232" t="s">
        <v>40</v>
      </c>
      <c r="P1" s="233"/>
      <c r="Q1" s="234"/>
    </row>
    <row r="2" spans="1:17" ht="14.65" thickBot="1" x14ac:dyDescent="0.5">
      <c r="A2" s="199"/>
      <c r="B2" s="129"/>
      <c r="C2" s="129"/>
      <c r="D2" s="129"/>
      <c r="E2" s="129"/>
      <c r="F2" s="129"/>
      <c r="G2" s="129"/>
      <c r="H2" s="129"/>
      <c r="I2" s="129"/>
      <c r="J2" s="129"/>
      <c r="K2" s="129"/>
      <c r="L2" s="129"/>
      <c r="M2" s="129"/>
      <c r="N2" s="200"/>
      <c r="O2" s="235"/>
      <c r="P2" s="236"/>
      <c r="Q2" s="237"/>
    </row>
    <row r="3" spans="1:17" ht="14.65" thickBot="1" x14ac:dyDescent="0.5">
      <c r="A3" s="201"/>
      <c r="B3" s="202"/>
      <c r="C3" s="202"/>
      <c r="D3" s="202"/>
      <c r="E3" s="202"/>
      <c r="F3" s="202"/>
      <c r="G3" s="202"/>
      <c r="H3" s="202"/>
      <c r="I3" s="202"/>
      <c r="J3" s="202"/>
      <c r="K3" s="202"/>
      <c r="L3" s="202"/>
      <c r="M3" s="202"/>
      <c r="N3" s="203"/>
      <c r="O3" s="238" t="s">
        <v>154</v>
      </c>
      <c r="P3" s="239"/>
      <c r="Q3" s="240"/>
    </row>
    <row r="4" spans="1:17" ht="23.65" thickBot="1" x14ac:dyDescent="0.5">
      <c r="A4" s="333" t="s">
        <v>1</v>
      </c>
      <c r="B4" s="334"/>
      <c r="C4" s="334"/>
      <c r="D4" s="334"/>
      <c r="E4" s="334"/>
      <c r="F4" s="334"/>
      <c r="G4" s="334"/>
      <c r="H4" s="334"/>
      <c r="I4" s="334"/>
      <c r="J4" s="334"/>
      <c r="K4" s="334"/>
      <c r="L4" s="334"/>
      <c r="M4" s="334"/>
      <c r="N4" s="335"/>
      <c r="O4" s="241"/>
      <c r="P4" s="242"/>
      <c r="Q4" s="243"/>
    </row>
    <row r="5" spans="1:17" ht="23.65" thickBot="1" x14ac:dyDescent="0.5">
      <c r="A5" s="336" t="s">
        <v>2</v>
      </c>
      <c r="B5" s="337"/>
      <c r="C5" s="337"/>
      <c r="D5" s="337"/>
      <c r="E5" s="337"/>
      <c r="F5" s="337"/>
      <c r="G5" s="337"/>
      <c r="H5" s="337"/>
      <c r="I5" s="337"/>
      <c r="J5" s="337"/>
      <c r="K5" s="337"/>
      <c r="L5" s="337"/>
      <c r="M5" s="337"/>
      <c r="N5" s="337"/>
      <c r="O5" s="244" t="s">
        <v>11</v>
      </c>
      <c r="P5" s="245"/>
      <c r="Q5" s="246"/>
    </row>
    <row r="6" spans="1:17" ht="23.65" thickBot="1" x14ac:dyDescent="0.75">
      <c r="A6" s="338" t="s">
        <v>41</v>
      </c>
      <c r="B6" s="339"/>
      <c r="C6" s="339"/>
      <c r="D6" s="339"/>
      <c r="E6" s="339"/>
      <c r="F6" s="340"/>
      <c r="G6" s="341" t="s">
        <v>42</v>
      </c>
      <c r="H6" s="339"/>
      <c r="I6" s="339"/>
      <c r="J6" s="339"/>
      <c r="K6" s="339"/>
      <c r="L6" s="339"/>
      <c r="M6" s="339"/>
      <c r="N6" s="342"/>
      <c r="O6" s="247"/>
      <c r="P6" s="248"/>
      <c r="Q6" s="249"/>
    </row>
    <row r="7" spans="1:17" ht="23.65" thickBot="1" x14ac:dyDescent="0.75">
      <c r="A7" s="288" t="s">
        <v>43</v>
      </c>
      <c r="B7" s="289"/>
      <c r="C7" s="289"/>
      <c r="D7" s="289"/>
      <c r="E7" s="289"/>
      <c r="F7" s="290"/>
      <c r="G7" s="331">
        <v>77.319999999999993</v>
      </c>
      <c r="H7" s="332"/>
      <c r="I7" s="292">
        <v>77.319999999999993</v>
      </c>
      <c r="J7" s="292"/>
      <c r="K7" s="292">
        <v>77.319999999999993</v>
      </c>
      <c r="L7" s="292"/>
      <c r="M7" s="292">
        <v>77.319999999999993</v>
      </c>
      <c r="N7" s="293"/>
      <c r="O7" s="255">
        <v>1</v>
      </c>
      <c r="P7" s="256"/>
      <c r="Q7" s="11" t="s">
        <v>44</v>
      </c>
    </row>
    <row r="8" spans="1:17" ht="23.65" thickBot="1" x14ac:dyDescent="0.75">
      <c r="A8" s="318" t="s">
        <v>45</v>
      </c>
      <c r="B8" s="319"/>
      <c r="C8" s="319"/>
      <c r="D8" s="319"/>
      <c r="E8" s="319"/>
      <c r="F8" s="320"/>
      <c r="G8" s="321">
        <v>78.34</v>
      </c>
      <c r="H8" s="322"/>
      <c r="I8" s="322">
        <v>78.34</v>
      </c>
      <c r="J8" s="322"/>
      <c r="K8" s="322">
        <v>78.34</v>
      </c>
      <c r="L8" s="322"/>
      <c r="M8" s="322">
        <v>78.34</v>
      </c>
      <c r="N8" s="323"/>
      <c r="O8" s="257">
        <v>1</v>
      </c>
      <c r="P8" s="147"/>
      <c r="Q8" s="12" t="s">
        <v>44</v>
      </c>
    </row>
    <row r="9" spans="1:17" ht="23.25" customHeight="1" x14ac:dyDescent="0.7">
      <c r="A9" s="303" t="s">
        <v>46</v>
      </c>
      <c r="B9" s="304"/>
      <c r="C9" s="304"/>
      <c r="D9" s="304"/>
      <c r="E9" s="304"/>
      <c r="F9" s="305"/>
      <c r="G9" s="309">
        <v>47.99</v>
      </c>
      <c r="H9" s="310"/>
      <c r="I9" s="310">
        <v>47.99</v>
      </c>
      <c r="J9" s="310"/>
      <c r="K9" s="310">
        <v>47.99</v>
      </c>
      <c r="L9" s="310"/>
      <c r="M9" s="310">
        <v>47.99</v>
      </c>
      <c r="N9" s="311"/>
      <c r="O9" s="257">
        <v>1</v>
      </c>
      <c r="P9" s="147"/>
      <c r="Q9" s="254" t="s">
        <v>44</v>
      </c>
    </row>
    <row r="10" spans="1:17" ht="23.65" thickBot="1" x14ac:dyDescent="0.75">
      <c r="A10" s="324"/>
      <c r="B10" s="325"/>
      <c r="C10" s="325"/>
      <c r="D10" s="325"/>
      <c r="E10" s="325"/>
      <c r="F10" s="326"/>
      <c r="G10" s="327">
        <v>47.99</v>
      </c>
      <c r="H10" s="328"/>
      <c r="I10" s="329"/>
      <c r="J10" s="329"/>
      <c r="K10" s="329"/>
      <c r="L10" s="329"/>
      <c r="M10" s="329"/>
      <c r="N10" s="330"/>
      <c r="O10" s="257"/>
      <c r="P10" s="147"/>
      <c r="Q10" s="254"/>
    </row>
    <row r="11" spans="1:17" ht="23.65" thickBot="1" x14ac:dyDescent="0.75">
      <c r="A11" s="318" t="s">
        <v>47</v>
      </c>
      <c r="B11" s="319"/>
      <c r="C11" s="319"/>
      <c r="D11" s="319"/>
      <c r="E11" s="319"/>
      <c r="F11" s="320"/>
      <c r="G11" s="321">
        <v>43.99</v>
      </c>
      <c r="H11" s="322"/>
      <c r="I11" s="322">
        <v>43.99</v>
      </c>
      <c r="J11" s="322"/>
      <c r="K11" s="322">
        <v>43.99</v>
      </c>
      <c r="L11" s="322"/>
      <c r="M11" s="322">
        <v>43.99</v>
      </c>
      <c r="N11" s="323"/>
      <c r="O11" s="257">
        <v>1</v>
      </c>
      <c r="P11" s="147"/>
      <c r="Q11" s="12" t="s">
        <v>44</v>
      </c>
    </row>
    <row r="12" spans="1:17" ht="23.65" thickBot="1" x14ac:dyDescent="0.75">
      <c r="A12" s="288" t="s">
        <v>149</v>
      </c>
      <c r="B12" s="289"/>
      <c r="C12" s="289"/>
      <c r="D12" s="289"/>
      <c r="E12" s="289"/>
      <c r="F12" s="290"/>
      <c r="G12" s="291">
        <v>0.26</v>
      </c>
      <c r="H12" s="292"/>
      <c r="I12" s="292"/>
      <c r="J12" s="292"/>
      <c r="K12" s="292">
        <v>1.8</v>
      </c>
      <c r="L12" s="292"/>
      <c r="M12" s="292"/>
      <c r="N12" s="293"/>
      <c r="O12" s="257">
        <v>2</v>
      </c>
      <c r="P12" s="147"/>
      <c r="Q12" s="12" t="s">
        <v>57</v>
      </c>
    </row>
    <row r="13" spans="1:17" ht="23.65" thickBot="1" x14ac:dyDescent="0.75">
      <c r="A13" s="318" t="s">
        <v>48</v>
      </c>
      <c r="B13" s="319"/>
      <c r="C13" s="319"/>
      <c r="D13" s="319"/>
      <c r="E13" s="319"/>
      <c r="F13" s="320"/>
      <c r="G13" s="321">
        <v>78.89</v>
      </c>
      <c r="H13" s="322"/>
      <c r="I13" s="322">
        <v>79.02</v>
      </c>
      <c r="J13" s="322"/>
      <c r="K13" s="322">
        <v>79.040000000000006</v>
      </c>
      <c r="L13" s="322"/>
      <c r="M13" s="322">
        <v>78.989999999999995</v>
      </c>
      <c r="N13" s="323"/>
      <c r="O13" s="257">
        <v>1</v>
      </c>
      <c r="P13" s="147"/>
      <c r="Q13" s="12" t="s">
        <v>44</v>
      </c>
    </row>
    <row r="14" spans="1:17" ht="23.65" thickBot="1" x14ac:dyDescent="0.75">
      <c r="A14" s="288" t="s">
        <v>49</v>
      </c>
      <c r="B14" s="289"/>
      <c r="C14" s="289"/>
      <c r="D14" s="289"/>
      <c r="E14" s="289"/>
      <c r="F14" s="290"/>
      <c r="G14" s="291">
        <v>82.01</v>
      </c>
      <c r="H14" s="292"/>
      <c r="I14" s="292"/>
      <c r="J14" s="292"/>
      <c r="K14" s="292"/>
      <c r="L14" s="292"/>
      <c r="M14" s="292"/>
      <c r="N14" s="293"/>
      <c r="O14" s="257">
        <v>1</v>
      </c>
      <c r="P14" s="147"/>
      <c r="Q14" s="12" t="s">
        <v>44</v>
      </c>
    </row>
    <row r="15" spans="1:17" ht="23.25" x14ac:dyDescent="0.7">
      <c r="A15" s="312" t="s">
        <v>50</v>
      </c>
      <c r="B15" s="313"/>
      <c r="C15" s="313"/>
      <c r="D15" s="313"/>
      <c r="E15" s="313"/>
      <c r="F15" s="314"/>
      <c r="G15" s="315">
        <v>3</v>
      </c>
      <c r="H15" s="316"/>
      <c r="I15" s="316">
        <v>3</v>
      </c>
      <c r="J15" s="316"/>
      <c r="K15" s="316">
        <v>2.99</v>
      </c>
      <c r="L15" s="316"/>
      <c r="M15" s="316" t="s">
        <v>152</v>
      </c>
      <c r="N15" s="317"/>
      <c r="O15" s="257">
        <v>1</v>
      </c>
      <c r="P15" s="147"/>
      <c r="Q15" s="254" t="s">
        <v>44</v>
      </c>
    </row>
    <row r="16" spans="1:17" ht="23.65" thickBot="1" x14ac:dyDescent="0.75">
      <c r="A16" s="306"/>
      <c r="B16" s="307"/>
      <c r="C16" s="307"/>
      <c r="D16" s="307"/>
      <c r="E16" s="307"/>
      <c r="F16" s="308"/>
      <c r="G16" s="302">
        <v>3</v>
      </c>
      <c r="H16" s="300"/>
      <c r="I16" s="300">
        <v>3</v>
      </c>
      <c r="J16" s="300"/>
      <c r="K16" s="300">
        <v>2.99</v>
      </c>
      <c r="L16" s="300"/>
      <c r="M16" s="300" t="s">
        <v>152</v>
      </c>
      <c r="N16" s="301"/>
      <c r="O16" s="257"/>
      <c r="P16" s="147"/>
      <c r="Q16" s="254"/>
    </row>
    <row r="17" spans="1:18" ht="23.25" x14ac:dyDescent="0.7">
      <c r="A17" s="303" t="s">
        <v>51</v>
      </c>
      <c r="B17" s="304"/>
      <c r="C17" s="304"/>
      <c r="D17" s="304"/>
      <c r="E17" s="304"/>
      <c r="F17" s="305"/>
      <c r="G17" s="309">
        <v>1.55</v>
      </c>
      <c r="H17" s="310"/>
      <c r="I17" s="310">
        <v>1.55</v>
      </c>
      <c r="J17" s="310"/>
      <c r="K17" s="310">
        <v>1.5</v>
      </c>
      <c r="L17" s="310"/>
      <c r="M17" s="310">
        <v>1.5</v>
      </c>
      <c r="N17" s="311"/>
      <c r="O17" s="257">
        <v>1</v>
      </c>
      <c r="P17" s="147"/>
      <c r="Q17" s="254" t="s">
        <v>44</v>
      </c>
    </row>
    <row r="18" spans="1:18" ht="23.65" thickBot="1" x14ac:dyDescent="0.75">
      <c r="A18" s="306"/>
      <c r="B18" s="307"/>
      <c r="C18" s="307"/>
      <c r="D18" s="307"/>
      <c r="E18" s="307"/>
      <c r="F18" s="308"/>
      <c r="G18" s="302">
        <v>1.55</v>
      </c>
      <c r="H18" s="300"/>
      <c r="I18" s="300">
        <v>1.55</v>
      </c>
      <c r="J18" s="300"/>
      <c r="K18" s="300">
        <v>1.5</v>
      </c>
      <c r="L18" s="300"/>
      <c r="M18" s="300">
        <v>1.5</v>
      </c>
      <c r="N18" s="301"/>
      <c r="O18" s="257"/>
      <c r="P18" s="147"/>
      <c r="Q18" s="254"/>
    </row>
    <row r="19" spans="1:18" ht="23.65" thickBot="1" x14ac:dyDescent="0.75">
      <c r="A19" s="288" t="s">
        <v>52</v>
      </c>
      <c r="B19" s="289"/>
      <c r="C19" s="289"/>
      <c r="D19" s="289"/>
      <c r="E19" s="289"/>
      <c r="F19" s="290"/>
      <c r="G19" s="291">
        <v>48</v>
      </c>
      <c r="H19" s="292"/>
      <c r="I19" s="292"/>
      <c r="J19" s="292"/>
      <c r="K19" s="292"/>
      <c r="L19" s="292"/>
      <c r="M19" s="292"/>
      <c r="N19" s="293"/>
      <c r="O19" s="257">
        <v>1</v>
      </c>
      <c r="P19" s="147"/>
      <c r="Q19" s="12" t="s">
        <v>44</v>
      </c>
    </row>
    <row r="20" spans="1:18" ht="23.65" thickBot="1" x14ac:dyDescent="0.75">
      <c r="A20" s="288" t="s">
        <v>53</v>
      </c>
      <c r="B20" s="289"/>
      <c r="C20" s="289"/>
      <c r="D20" s="289"/>
      <c r="E20" s="289"/>
      <c r="F20" s="290"/>
      <c r="G20" s="291">
        <v>5.97</v>
      </c>
      <c r="H20" s="292"/>
      <c r="I20" s="292"/>
      <c r="J20" s="292"/>
      <c r="K20" s="292"/>
      <c r="L20" s="292"/>
      <c r="M20" s="292"/>
      <c r="N20" s="293"/>
      <c r="O20" s="257">
        <v>1</v>
      </c>
      <c r="P20" s="147"/>
      <c r="Q20" s="12" t="s">
        <v>44</v>
      </c>
    </row>
    <row r="21" spans="1:18" ht="23.65" thickBot="1" x14ac:dyDescent="0.75">
      <c r="A21" s="288" t="s">
        <v>54</v>
      </c>
      <c r="B21" s="289"/>
      <c r="C21" s="289"/>
      <c r="D21" s="289"/>
      <c r="E21" s="289"/>
      <c r="F21" s="290"/>
      <c r="G21" s="291">
        <v>30.09</v>
      </c>
      <c r="H21" s="292"/>
      <c r="I21" s="292"/>
      <c r="J21" s="292"/>
      <c r="K21" s="292"/>
      <c r="L21" s="292"/>
      <c r="M21" s="292"/>
      <c r="N21" s="293"/>
      <c r="O21" s="258">
        <v>1</v>
      </c>
      <c r="P21" s="259"/>
      <c r="Q21" s="13" t="s">
        <v>44</v>
      </c>
    </row>
    <row r="22" spans="1:18" x14ac:dyDescent="0.45">
      <c r="A22" s="294" t="s">
        <v>55</v>
      </c>
      <c r="B22" s="295"/>
      <c r="C22" s="295"/>
      <c r="D22" s="295"/>
      <c r="E22" s="295"/>
      <c r="F22" s="295"/>
      <c r="G22" s="295"/>
      <c r="H22" s="295"/>
      <c r="I22" s="295"/>
      <c r="J22" s="295"/>
      <c r="K22" s="295"/>
      <c r="L22" s="295"/>
      <c r="M22" s="295"/>
      <c r="N22" s="296"/>
      <c r="O22" s="266"/>
      <c r="P22" s="267"/>
      <c r="Q22" s="268"/>
    </row>
    <row r="23" spans="1:18" ht="34.5" customHeight="1" thickBot="1" x14ac:dyDescent="0.5">
      <c r="A23" s="297"/>
      <c r="B23" s="298"/>
      <c r="C23" s="298"/>
      <c r="D23" s="298"/>
      <c r="E23" s="298"/>
      <c r="F23" s="298"/>
      <c r="G23" s="298"/>
      <c r="H23" s="298"/>
      <c r="I23" s="298"/>
      <c r="J23" s="298"/>
      <c r="K23" s="298"/>
      <c r="L23" s="298"/>
      <c r="M23" s="298"/>
      <c r="N23" s="299"/>
      <c r="O23" s="269"/>
      <c r="P23" s="270"/>
      <c r="Q23" s="271"/>
    </row>
    <row r="24" spans="1:18" ht="21" x14ac:dyDescent="0.65">
      <c r="A24" s="287" t="s">
        <v>174</v>
      </c>
      <c r="B24" s="263"/>
      <c r="C24" s="263"/>
      <c r="D24" s="263"/>
      <c r="E24" s="263"/>
      <c r="F24" s="263"/>
      <c r="G24" s="263"/>
      <c r="H24" s="263"/>
      <c r="I24" s="263"/>
      <c r="J24" s="263"/>
      <c r="K24" s="263"/>
      <c r="L24" s="263"/>
      <c r="M24" s="263"/>
      <c r="N24" s="263"/>
      <c r="O24" s="14" t="s">
        <v>56</v>
      </c>
      <c r="P24" s="61">
        <v>1</v>
      </c>
      <c r="Q24" s="15" t="s">
        <v>57</v>
      </c>
      <c r="R24" t="s">
        <v>199</v>
      </c>
    </row>
    <row r="25" spans="1:18" ht="21.4" thickBot="1" x14ac:dyDescent="0.7">
      <c r="A25" s="264"/>
      <c r="B25" s="265"/>
      <c r="C25" s="265"/>
      <c r="D25" s="265"/>
      <c r="E25" s="265"/>
      <c r="F25" s="265"/>
      <c r="G25" s="265"/>
      <c r="H25" s="265"/>
      <c r="I25" s="265"/>
      <c r="J25" s="265"/>
      <c r="K25" s="265"/>
      <c r="L25" s="265"/>
      <c r="M25" s="265"/>
      <c r="N25" s="265"/>
      <c r="O25" s="16" t="s">
        <v>58</v>
      </c>
      <c r="P25" s="62">
        <v>0.5</v>
      </c>
      <c r="Q25" s="13" t="s">
        <v>44</v>
      </c>
      <c r="R25" s="46" t="s">
        <v>200</v>
      </c>
    </row>
    <row r="26" spans="1:18" x14ac:dyDescent="0.45">
      <c r="A26" s="281" t="s">
        <v>59</v>
      </c>
      <c r="B26" s="282"/>
      <c r="C26" s="282"/>
      <c r="D26" s="282"/>
      <c r="E26" s="282"/>
      <c r="F26" s="282"/>
      <c r="G26" s="282"/>
      <c r="H26" s="282"/>
      <c r="I26" s="282"/>
      <c r="J26" s="282"/>
      <c r="K26" s="282"/>
      <c r="L26" s="282"/>
      <c r="M26" s="282"/>
      <c r="N26" s="283"/>
      <c r="O26" s="266"/>
      <c r="P26" s="267"/>
      <c r="Q26" s="268"/>
    </row>
    <row r="27" spans="1:18" ht="33" customHeight="1" thickBot="1" x14ac:dyDescent="0.5">
      <c r="A27" s="284"/>
      <c r="B27" s="285"/>
      <c r="C27" s="285"/>
      <c r="D27" s="285"/>
      <c r="E27" s="285"/>
      <c r="F27" s="285"/>
      <c r="G27" s="285"/>
      <c r="H27" s="285"/>
      <c r="I27" s="285"/>
      <c r="J27" s="285"/>
      <c r="K27" s="285"/>
      <c r="L27" s="285"/>
      <c r="M27" s="285"/>
      <c r="N27" s="286"/>
      <c r="O27" s="269"/>
      <c r="P27" s="270"/>
      <c r="Q27" s="271"/>
    </row>
    <row r="28" spans="1:18" x14ac:dyDescent="0.45">
      <c r="A28" s="262" t="s">
        <v>153</v>
      </c>
      <c r="B28" s="263"/>
      <c r="C28" s="263"/>
      <c r="D28" s="263"/>
      <c r="E28" s="263"/>
      <c r="F28" s="263"/>
      <c r="G28" s="263"/>
      <c r="H28" s="263"/>
      <c r="I28" s="263"/>
      <c r="J28" s="263"/>
      <c r="K28" s="263"/>
      <c r="L28" s="263"/>
      <c r="M28" s="263"/>
      <c r="N28" s="263"/>
      <c r="O28" s="250" t="s">
        <v>60</v>
      </c>
      <c r="P28" s="252">
        <v>0.5</v>
      </c>
      <c r="Q28" s="253" t="s">
        <v>57</v>
      </c>
      <c r="R28" t="s">
        <v>201</v>
      </c>
    </row>
    <row r="29" spans="1:18" x14ac:dyDescent="0.45">
      <c r="A29" s="262"/>
      <c r="B29" s="263"/>
      <c r="C29" s="263"/>
      <c r="D29" s="263"/>
      <c r="E29" s="263"/>
      <c r="F29" s="263"/>
      <c r="G29" s="263"/>
      <c r="H29" s="263"/>
      <c r="I29" s="263"/>
      <c r="J29" s="263"/>
      <c r="K29" s="263"/>
      <c r="L29" s="263"/>
      <c r="M29" s="263"/>
      <c r="N29" s="263"/>
      <c r="O29" s="251"/>
      <c r="P29" s="147"/>
      <c r="Q29" s="254"/>
    </row>
    <row r="30" spans="1:18" ht="18" x14ac:dyDescent="0.55000000000000004">
      <c r="A30" s="262"/>
      <c r="B30" s="263"/>
      <c r="C30" s="263"/>
      <c r="D30" s="263"/>
      <c r="E30" s="263"/>
      <c r="F30" s="263"/>
      <c r="G30" s="263"/>
      <c r="H30" s="263"/>
      <c r="I30" s="263"/>
      <c r="J30" s="263"/>
      <c r="K30" s="263"/>
      <c r="L30" s="263"/>
      <c r="M30" s="263"/>
      <c r="N30" s="263"/>
      <c r="O30" s="17" t="s">
        <v>61</v>
      </c>
      <c r="P30" s="58">
        <v>0</v>
      </c>
      <c r="Q30" s="12" t="s">
        <v>44</v>
      </c>
      <c r="R30" s="46" t="s">
        <v>202</v>
      </c>
    </row>
    <row r="31" spans="1:18" ht="18.399999999999999" thickBot="1" x14ac:dyDescent="0.6">
      <c r="A31" s="264"/>
      <c r="B31" s="265"/>
      <c r="C31" s="265"/>
      <c r="D31" s="265"/>
      <c r="E31" s="265"/>
      <c r="F31" s="265"/>
      <c r="G31" s="265"/>
      <c r="H31" s="265"/>
      <c r="I31" s="265"/>
      <c r="J31" s="265"/>
      <c r="K31" s="265"/>
      <c r="L31" s="265"/>
      <c r="M31" s="265"/>
      <c r="N31" s="265"/>
      <c r="O31" s="18" t="s">
        <v>62</v>
      </c>
      <c r="P31" s="59">
        <v>1</v>
      </c>
      <c r="Q31" s="13" t="s">
        <v>44</v>
      </c>
    </row>
    <row r="32" spans="1:18" ht="23" customHeight="1" x14ac:dyDescent="0.45">
      <c r="A32" s="281" t="s">
        <v>63</v>
      </c>
      <c r="B32" s="282"/>
      <c r="C32" s="282"/>
      <c r="D32" s="282"/>
      <c r="E32" s="282"/>
      <c r="F32" s="282"/>
      <c r="G32" s="282"/>
      <c r="H32" s="282"/>
      <c r="I32" s="282"/>
      <c r="J32" s="282"/>
      <c r="K32" s="282"/>
      <c r="L32" s="282"/>
      <c r="M32" s="282"/>
      <c r="N32" s="283"/>
      <c r="O32" s="272"/>
      <c r="P32" s="273"/>
      <c r="Q32" s="274"/>
    </row>
    <row r="33" spans="1:18" ht="36" customHeight="1" thickBot="1" x14ac:dyDescent="0.5">
      <c r="A33" s="284"/>
      <c r="B33" s="285"/>
      <c r="C33" s="285"/>
      <c r="D33" s="285"/>
      <c r="E33" s="285"/>
      <c r="F33" s="285"/>
      <c r="G33" s="285"/>
      <c r="H33" s="285"/>
      <c r="I33" s="285"/>
      <c r="J33" s="285"/>
      <c r="K33" s="285"/>
      <c r="L33" s="285"/>
      <c r="M33" s="285"/>
      <c r="N33" s="286"/>
      <c r="O33" s="275"/>
      <c r="P33" s="276"/>
      <c r="Q33" s="277"/>
    </row>
    <row r="34" spans="1:18" x14ac:dyDescent="0.45">
      <c r="A34" s="260"/>
      <c r="B34" s="261"/>
      <c r="C34" s="261"/>
      <c r="D34" s="261"/>
      <c r="E34" s="261"/>
      <c r="F34" s="261"/>
      <c r="G34" s="261"/>
      <c r="H34" s="261"/>
      <c r="I34" s="261"/>
      <c r="J34" s="261"/>
      <c r="K34" s="261"/>
      <c r="L34" s="261"/>
      <c r="M34" s="261"/>
      <c r="N34" s="261"/>
      <c r="O34" s="279">
        <v>2</v>
      </c>
      <c r="P34" s="252"/>
      <c r="Q34" s="253" t="s">
        <v>150</v>
      </c>
    </row>
    <row r="35" spans="1:18" x14ac:dyDescent="0.45">
      <c r="A35" s="262"/>
      <c r="B35" s="263"/>
      <c r="C35" s="263"/>
      <c r="D35" s="263"/>
      <c r="E35" s="263"/>
      <c r="F35" s="263"/>
      <c r="G35" s="263"/>
      <c r="H35" s="263"/>
      <c r="I35" s="263"/>
      <c r="J35" s="263"/>
      <c r="K35" s="263"/>
      <c r="L35" s="263"/>
      <c r="M35" s="263"/>
      <c r="N35" s="263"/>
      <c r="O35" s="257"/>
      <c r="P35" s="147"/>
      <c r="Q35" s="254"/>
    </row>
    <row r="36" spans="1:18" x14ac:dyDescent="0.45">
      <c r="A36" s="262"/>
      <c r="B36" s="263"/>
      <c r="C36" s="263"/>
      <c r="D36" s="263"/>
      <c r="E36" s="263"/>
      <c r="F36" s="263"/>
      <c r="G36" s="263"/>
      <c r="H36" s="263"/>
      <c r="I36" s="263"/>
      <c r="J36" s="263"/>
      <c r="K36" s="263"/>
      <c r="L36" s="263"/>
      <c r="M36" s="263"/>
      <c r="N36" s="263"/>
      <c r="O36" s="257"/>
      <c r="P36" s="147"/>
      <c r="Q36" s="254"/>
      <c r="R36" s="46" t="s">
        <v>203</v>
      </c>
    </row>
    <row r="37" spans="1:18" ht="56" customHeight="1" thickBot="1" x14ac:dyDescent="0.5">
      <c r="A37" s="264"/>
      <c r="B37" s="265"/>
      <c r="C37" s="265"/>
      <c r="D37" s="265"/>
      <c r="E37" s="265"/>
      <c r="F37" s="265"/>
      <c r="G37" s="265"/>
      <c r="H37" s="265"/>
      <c r="I37" s="265"/>
      <c r="J37" s="265"/>
      <c r="K37" s="265"/>
      <c r="L37" s="265"/>
      <c r="M37" s="265"/>
      <c r="N37" s="265"/>
      <c r="O37" s="280"/>
      <c r="P37" s="192"/>
      <c r="Q37" s="278"/>
    </row>
    <row r="38" spans="1:18" ht="18.399999999999999" thickBot="1" x14ac:dyDescent="0.6">
      <c r="O38" s="6" t="s">
        <v>19</v>
      </c>
      <c r="P38" s="7">
        <f>O34+P31+P30+P28+P25+P24+SUM(O7:P21)</f>
        <v>18</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B4" zoomScale="74" workbookViewId="0">
      <selection activeCell="O19" sqref="O19:P22"/>
    </sheetView>
  </sheetViews>
  <sheetFormatPr defaultRowHeight="14.25" x14ac:dyDescent="0.45"/>
  <cols>
    <col min="6" max="6" width="10" customWidth="1"/>
    <col min="7" max="7" width="10.59765625" customWidth="1"/>
  </cols>
  <sheetData>
    <row r="1" spans="1:17" x14ac:dyDescent="0.45">
      <c r="A1" s="196" t="s">
        <v>66</v>
      </c>
      <c r="B1" s="197"/>
      <c r="C1" s="197"/>
      <c r="D1" s="197"/>
      <c r="E1" s="197"/>
      <c r="F1" s="197"/>
      <c r="G1" s="197"/>
      <c r="H1" s="197"/>
      <c r="I1" s="197"/>
      <c r="J1" s="197"/>
      <c r="K1" s="197"/>
      <c r="L1" s="197"/>
      <c r="M1" s="197"/>
      <c r="N1" s="198"/>
    </row>
    <row r="2" spans="1:17" x14ac:dyDescent="0.45">
      <c r="A2" s="199"/>
      <c r="B2" s="129"/>
      <c r="C2" s="129"/>
      <c r="D2" s="129"/>
      <c r="E2" s="129"/>
      <c r="F2" s="129"/>
      <c r="G2" s="129"/>
      <c r="H2" s="129"/>
      <c r="I2" s="129"/>
      <c r="J2" s="129"/>
      <c r="K2" s="129"/>
      <c r="L2" s="129"/>
      <c r="M2" s="129"/>
      <c r="N2" s="200"/>
    </row>
    <row r="3" spans="1:17" ht="14.65" thickBot="1" x14ac:dyDescent="0.5">
      <c r="A3" s="201"/>
      <c r="B3" s="202"/>
      <c r="C3" s="202"/>
      <c r="D3" s="202"/>
      <c r="E3" s="202"/>
      <c r="F3" s="202"/>
      <c r="G3" s="202"/>
      <c r="H3" s="202"/>
      <c r="I3" s="202"/>
      <c r="J3" s="202"/>
      <c r="K3" s="202"/>
      <c r="L3" s="202"/>
      <c r="M3" s="202"/>
      <c r="N3" s="203"/>
    </row>
    <row r="4" spans="1:17" ht="23.25" x14ac:dyDescent="0.45">
      <c r="A4" s="333" t="s">
        <v>1</v>
      </c>
      <c r="B4" s="334"/>
      <c r="C4" s="334"/>
      <c r="D4" s="334"/>
      <c r="E4" s="334"/>
      <c r="F4" s="334"/>
      <c r="G4" s="334"/>
      <c r="H4" s="334"/>
      <c r="I4" s="334"/>
      <c r="J4" s="334"/>
      <c r="K4" s="334"/>
      <c r="L4" s="334"/>
      <c r="M4" s="334"/>
      <c r="N4" s="335"/>
    </row>
    <row r="5" spans="1:17" ht="23.25" x14ac:dyDescent="0.45">
      <c r="A5" s="365" t="s">
        <v>2</v>
      </c>
      <c r="B5" s="366"/>
      <c r="C5" s="366"/>
      <c r="D5" s="366"/>
      <c r="E5" s="366"/>
      <c r="F5" s="366"/>
      <c r="G5" s="366"/>
      <c r="H5" s="366"/>
      <c r="I5" s="366"/>
      <c r="J5" s="366"/>
      <c r="K5" s="366"/>
      <c r="L5" s="366"/>
      <c r="M5" s="366"/>
      <c r="N5" s="366"/>
      <c r="O5" s="383" t="s">
        <v>11</v>
      </c>
      <c r="P5" s="384"/>
    </row>
    <row r="6" spans="1:17" x14ac:dyDescent="0.45">
      <c r="A6" s="373" t="s">
        <v>67</v>
      </c>
      <c r="B6" s="374"/>
      <c r="C6" s="374"/>
      <c r="D6" s="374"/>
      <c r="E6" s="374"/>
      <c r="F6" s="374"/>
      <c r="G6" s="374"/>
      <c r="H6" s="374"/>
      <c r="I6" s="374"/>
      <c r="J6" s="374"/>
      <c r="K6" s="374"/>
      <c r="L6" s="374"/>
      <c r="M6" s="374"/>
      <c r="N6" s="375"/>
      <c r="O6" s="385"/>
      <c r="P6" s="386"/>
    </row>
    <row r="7" spans="1:17" ht="14.25" customHeight="1" x14ac:dyDescent="0.45">
      <c r="A7" s="367" t="s">
        <v>68</v>
      </c>
      <c r="B7" s="368"/>
      <c r="C7" s="368"/>
      <c r="D7" s="368"/>
      <c r="E7" s="369"/>
      <c r="F7" s="376" t="s">
        <v>69</v>
      </c>
      <c r="G7" s="376"/>
      <c r="H7" s="48" t="s">
        <v>70</v>
      </c>
      <c r="I7" s="48">
        <v>-64.7</v>
      </c>
      <c r="J7" s="48" t="s">
        <v>71</v>
      </c>
      <c r="K7" s="48">
        <v>737.25</v>
      </c>
      <c r="L7" s="48" t="s">
        <v>72</v>
      </c>
      <c r="M7" s="49">
        <v>336.1</v>
      </c>
      <c r="N7" s="378"/>
      <c r="O7" s="52">
        <v>0.5</v>
      </c>
      <c r="P7" s="53" t="s">
        <v>147</v>
      </c>
      <c r="Q7" s="46" t="s">
        <v>204</v>
      </c>
    </row>
    <row r="8" spans="1:17" ht="14.65" customHeight="1" x14ac:dyDescent="0.45">
      <c r="A8" s="370"/>
      <c r="B8" s="371"/>
      <c r="C8" s="371"/>
      <c r="D8" s="371"/>
      <c r="E8" s="372"/>
      <c r="F8" s="377" t="s">
        <v>74</v>
      </c>
      <c r="G8" s="377"/>
      <c r="H8" s="50" t="s">
        <v>70</v>
      </c>
      <c r="I8" s="50">
        <v>-146.5</v>
      </c>
      <c r="J8" s="50" t="s">
        <v>71</v>
      </c>
      <c r="K8" s="50">
        <v>182.3</v>
      </c>
      <c r="L8" s="50" t="s">
        <v>72</v>
      </c>
      <c r="M8" s="51">
        <v>310.94</v>
      </c>
      <c r="N8" s="379"/>
      <c r="O8" s="52">
        <v>0.5</v>
      </c>
      <c r="P8" s="53" t="s">
        <v>147</v>
      </c>
    </row>
    <row r="9" spans="1:17" x14ac:dyDescent="0.45">
      <c r="A9" s="405" t="s">
        <v>75</v>
      </c>
      <c r="B9" s="406"/>
      <c r="C9" s="406"/>
      <c r="D9" s="406"/>
      <c r="E9" s="406"/>
      <c r="F9" s="407"/>
      <c r="G9" s="407"/>
      <c r="H9" s="407"/>
      <c r="I9" s="407"/>
      <c r="J9" s="407"/>
      <c r="K9" s="407"/>
      <c r="L9" s="407"/>
      <c r="M9" s="407"/>
      <c r="N9" s="408"/>
      <c r="O9" s="393"/>
      <c r="P9" s="394"/>
    </row>
    <row r="10" spans="1:17" ht="26.25" customHeight="1" x14ac:dyDescent="0.45">
      <c r="A10" s="160" t="s">
        <v>76</v>
      </c>
      <c r="B10" s="161"/>
      <c r="C10" s="161"/>
      <c r="D10" s="161"/>
      <c r="E10" s="409"/>
      <c r="F10" s="359" t="s">
        <v>77</v>
      </c>
      <c r="G10" s="351"/>
      <c r="H10" s="351"/>
      <c r="I10" s="351"/>
      <c r="J10" s="351"/>
      <c r="K10" s="351"/>
      <c r="L10" s="351"/>
      <c r="M10" s="351"/>
      <c r="N10" s="352"/>
      <c r="O10" s="397">
        <v>0</v>
      </c>
      <c r="P10" s="395" t="s">
        <v>36</v>
      </c>
    </row>
    <row r="11" spans="1:17" ht="26.25" customHeight="1" x14ac:dyDescent="0.45">
      <c r="A11" s="162"/>
      <c r="B11" s="163"/>
      <c r="C11" s="163"/>
      <c r="D11" s="163"/>
      <c r="E11" s="410"/>
      <c r="F11" s="360"/>
      <c r="G11" s="215"/>
      <c r="H11" s="215"/>
      <c r="I11" s="215"/>
      <c r="J11" s="215"/>
      <c r="K11" s="215"/>
      <c r="L11" s="215"/>
      <c r="M11" s="215"/>
      <c r="N11" s="361"/>
      <c r="O11" s="398"/>
      <c r="P11" s="396"/>
    </row>
    <row r="12" spans="1:17" ht="21.75" customHeight="1" x14ac:dyDescent="0.45">
      <c r="A12" s="164"/>
      <c r="B12" s="165"/>
      <c r="C12" s="165"/>
      <c r="D12" s="165"/>
      <c r="E12" s="411"/>
      <c r="F12" s="33" t="s">
        <v>78</v>
      </c>
      <c r="G12" s="230"/>
      <c r="H12" s="230"/>
      <c r="I12" s="230"/>
      <c r="J12" s="230"/>
      <c r="K12" s="230"/>
      <c r="L12" s="230"/>
      <c r="M12" s="230"/>
      <c r="N12" s="353"/>
      <c r="O12" s="54">
        <v>0</v>
      </c>
      <c r="P12" s="53" t="s">
        <v>99</v>
      </c>
    </row>
    <row r="13" spans="1:17" x14ac:dyDescent="0.45">
      <c r="A13" s="412" t="s">
        <v>79</v>
      </c>
      <c r="B13" s="413"/>
      <c r="C13" s="413"/>
      <c r="D13" s="413"/>
      <c r="E13" s="413"/>
      <c r="F13" s="413"/>
      <c r="G13" s="413"/>
      <c r="H13" s="413"/>
      <c r="I13" s="413"/>
      <c r="J13" s="413"/>
      <c r="K13" s="413"/>
      <c r="L13" s="413"/>
      <c r="M13" s="413"/>
      <c r="N13" s="413"/>
      <c r="O13" s="387"/>
      <c r="P13" s="388"/>
    </row>
    <row r="14" spans="1:17" ht="14.25" customHeight="1" x14ac:dyDescent="0.45">
      <c r="A14" s="345" t="s">
        <v>80</v>
      </c>
      <c r="B14" s="346"/>
      <c r="C14" s="346"/>
      <c r="D14" s="346"/>
      <c r="E14" s="347"/>
      <c r="F14" s="343" t="s">
        <v>81</v>
      </c>
      <c r="G14" s="344"/>
      <c r="H14" s="344" t="s">
        <v>82</v>
      </c>
      <c r="I14" s="344"/>
      <c r="J14" s="26" t="s">
        <v>83</v>
      </c>
      <c r="K14" s="354" t="s">
        <v>84</v>
      </c>
      <c r="L14" s="355"/>
      <c r="M14" s="354" t="s">
        <v>85</v>
      </c>
      <c r="N14" s="356"/>
      <c r="O14" s="389"/>
      <c r="P14" s="390"/>
    </row>
    <row r="15" spans="1:17" x14ac:dyDescent="0.45">
      <c r="A15" s="348"/>
      <c r="B15" s="349"/>
      <c r="C15" s="349"/>
      <c r="D15" s="349"/>
      <c r="E15" s="350"/>
      <c r="F15" s="27" t="s">
        <v>86</v>
      </c>
      <c r="G15" s="25" t="s">
        <v>87</v>
      </c>
      <c r="H15" s="25" t="s">
        <v>86</v>
      </c>
      <c r="I15" s="25" t="s">
        <v>87</v>
      </c>
      <c r="J15" s="357" t="s">
        <v>88</v>
      </c>
      <c r="K15" s="25" t="s">
        <v>86</v>
      </c>
      <c r="L15" s="25" t="s">
        <v>87</v>
      </c>
      <c r="M15" s="25" t="s">
        <v>86</v>
      </c>
      <c r="N15" s="47" t="s">
        <v>87</v>
      </c>
      <c r="O15" s="391"/>
      <c r="P15" s="392"/>
    </row>
    <row r="16" spans="1:17" x14ac:dyDescent="0.45">
      <c r="A16" s="348"/>
      <c r="B16" s="349"/>
      <c r="C16" s="349"/>
      <c r="D16" s="349"/>
      <c r="E16" s="350"/>
      <c r="F16" s="28"/>
      <c r="G16" s="23"/>
      <c r="H16" s="23"/>
      <c r="I16" s="23"/>
      <c r="J16" s="358"/>
      <c r="K16" s="23"/>
      <c r="L16" s="23"/>
      <c r="M16" s="23"/>
      <c r="N16" s="55"/>
      <c r="O16" s="52">
        <v>0</v>
      </c>
      <c r="P16" s="53" t="s">
        <v>36</v>
      </c>
    </row>
    <row r="17" spans="1:16" x14ac:dyDescent="0.45">
      <c r="A17" s="348"/>
      <c r="B17" s="349"/>
      <c r="C17" s="349"/>
      <c r="D17" s="349"/>
      <c r="E17" s="350"/>
      <c r="F17" s="403" t="s">
        <v>89</v>
      </c>
      <c r="G17" s="364"/>
      <c r="H17" s="363" t="s">
        <v>90</v>
      </c>
      <c r="I17" s="364"/>
      <c r="J17" s="362" t="s">
        <v>91</v>
      </c>
      <c r="K17" s="362"/>
      <c r="L17" s="362" t="s">
        <v>92</v>
      </c>
      <c r="M17" s="362"/>
      <c r="N17" s="401"/>
      <c r="O17" s="393"/>
      <c r="P17" s="394"/>
    </row>
    <row r="18" spans="1:16" x14ac:dyDescent="0.45">
      <c r="A18" s="348"/>
      <c r="B18" s="349"/>
      <c r="C18" s="349"/>
      <c r="D18" s="349"/>
      <c r="E18" s="350"/>
      <c r="F18" s="29"/>
      <c r="G18" s="19"/>
      <c r="H18" s="20"/>
      <c r="I18" s="19"/>
      <c r="J18" s="230"/>
      <c r="K18" s="230"/>
      <c r="L18" s="230"/>
      <c r="M18" s="230"/>
      <c r="N18" s="402"/>
      <c r="O18" s="54">
        <v>0</v>
      </c>
      <c r="P18" s="53" t="s">
        <v>36</v>
      </c>
    </row>
    <row r="19" spans="1:16" x14ac:dyDescent="0.45">
      <c r="A19" s="343" t="s">
        <v>93</v>
      </c>
      <c r="B19" s="344"/>
      <c r="C19" s="344"/>
      <c r="D19" s="344"/>
      <c r="E19" s="344"/>
      <c r="F19" s="344"/>
      <c r="G19" s="344"/>
      <c r="H19" s="344"/>
      <c r="I19" s="344"/>
      <c r="J19" s="344"/>
      <c r="K19" s="344"/>
      <c r="L19" s="344"/>
      <c r="M19" s="344"/>
      <c r="N19" s="354"/>
      <c r="O19" s="387"/>
      <c r="P19" s="388"/>
    </row>
    <row r="20" spans="1:16" x14ac:dyDescent="0.45">
      <c r="A20" s="404" t="s">
        <v>94</v>
      </c>
      <c r="B20" s="362"/>
      <c r="C20" s="362"/>
      <c r="D20" s="362"/>
      <c r="E20" s="362"/>
      <c r="F20" s="362"/>
      <c r="G20" s="362"/>
      <c r="H20" s="362"/>
      <c r="I20" s="362"/>
      <c r="J20" s="362"/>
      <c r="K20" s="362"/>
      <c r="L20" s="362"/>
      <c r="M20" s="362"/>
      <c r="N20" s="363"/>
      <c r="O20" s="389"/>
      <c r="P20" s="390"/>
    </row>
    <row r="21" spans="1:16" x14ac:dyDescent="0.45">
      <c r="A21" s="404" t="s">
        <v>95</v>
      </c>
      <c r="B21" s="362"/>
      <c r="C21" s="362"/>
      <c r="D21" s="362"/>
      <c r="E21" s="362"/>
      <c r="F21" s="362"/>
      <c r="G21" s="362"/>
      <c r="H21" s="362"/>
      <c r="I21" s="362"/>
      <c r="J21" s="362"/>
      <c r="K21" s="362"/>
      <c r="L21" s="362"/>
      <c r="M21" s="362"/>
      <c r="N21" s="363"/>
      <c r="O21" s="389"/>
      <c r="P21" s="390"/>
    </row>
    <row r="22" spans="1:16" x14ac:dyDescent="0.45">
      <c r="A22" s="380" t="s">
        <v>96</v>
      </c>
      <c r="B22" s="381"/>
      <c r="C22" s="381"/>
      <c r="D22" s="381"/>
      <c r="E22" s="381"/>
      <c r="F22" s="381"/>
      <c r="G22" s="381"/>
      <c r="H22" s="381"/>
      <c r="I22" s="381"/>
      <c r="J22" s="381"/>
      <c r="K22" s="381"/>
      <c r="L22" s="381"/>
      <c r="M22" s="381"/>
      <c r="N22" s="382"/>
      <c r="O22" s="399"/>
      <c r="P22" s="400"/>
    </row>
    <row r="23" spans="1:16" x14ac:dyDescent="0.45">
      <c r="N23" s="30" t="s">
        <v>19</v>
      </c>
      <c r="O23" s="22">
        <f>O18+O16+O12+O10+O8+O7</f>
        <v>1</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5" workbookViewId="0">
      <selection activeCell="R22" sqref="R22"/>
    </sheetView>
  </sheetViews>
  <sheetFormatPr defaultRowHeight="14.25" x14ac:dyDescent="0.45"/>
  <sheetData>
    <row r="1" spans="1:18" x14ac:dyDescent="0.45">
      <c r="A1" s="196" t="s">
        <v>97</v>
      </c>
      <c r="B1" s="197"/>
      <c r="C1" s="197"/>
      <c r="D1" s="197"/>
      <c r="E1" s="197"/>
      <c r="F1" s="197"/>
      <c r="G1" s="197"/>
      <c r="H1" s="197"/>
      <c r="I1" s="197"/>
      <c r="J1" s="197"/>
      <c r="K1" s="197"/>
      <c r="L1" s="197"/>
      <c r="M1" s="197"/>
      <c r="N1" s="198"/>
    </row>
    <row r="2" spans="1:18" x14ac:dyDescent="0.45">
      <c r="A2" s="199"/>
      <c r="B2" s="129"/>
      <c r="C2" s="129"/>
      <c r="D2" s="129"/>
      <c r="E2" s="129"/>
      <c r="F2" s="129"/>
      <c r="G2" s="129"/>
      <c r="H2" s="129"/>
      <c r="I2" s="129"/>
      <c r="J2" s="129"/>
      <c r="K2" s="129"/>
      <c r="L2" s="129"/>
      <c r="M2" s="129"/>
      <c r="N2" s="200"/>
    </row>
    <row r="3" spans="1:18" ht="14.65" thickBot="1" x14ac:dyDescent="0.5">
      <c r="A3" s="201"/>
      <c r="B3" s="202"/>
      <c r="C3" s="202"/>
      <c r="D3" s="202"/>
      <c r="E3" s="202"/>
      <c r="F3" s="202"/>
      <c r="G3" s="202"/>
      <c r="H3" s="202"/>
      <c r="I3" s="202"/>
      <c r="J3" s="202"/>
      <c r="K3" s="202"/>
      <c r="L3" s="202"/>
      <c r="M3" s="202"/>
      <c r="N3" s="203"/>
    </row>
    <row r="4" spans="1:18" ht="23.65" thickBot="1" x14ac:dyDescent="0.5">
      <c r="A4" s="333" t="s">
        <v>1</v>
      </c>
      <c r="B4" s="334"/>
      <c r="C4" s="334"/>
      <c r="D4" s="334"/>
      <c r="E4" s="334"/>
      <c r="F4" s="334"/>
      <c r="G4" s="334"/>
      <c r="H4" s="334"/>
      <c r="I4" s="334"/>
      <c r="J4" s="334"/>
      <c r="K4" s="334"/>
      <c r="L4" s="334"/>
      <c r="M4" s="334"/>
      <c r="N4" s="335"/>
      <c r="O4" s="244" t="s">
        <v>11</v>
      </c>
      <c r="P4" s="245"/>
      <c r="Q4" s="246"/>
    </row>
    <row r="5" spans="1:18" ht="23.65" thickBot="1" x14ac:dyDescent="0.5">
      <c r="A5" s="365" t="s">
        <v>2</v>
      </c>
      <c r="B5" s="366"/>
      <c r="C5" s="366"/>
      <c r="D5" s="366"/>
      <c r="E5" s="366"/>
      <c r="F5" s="366"/>
      <c r="G5" s="366"/>
      <c r="H5" s="366"/>
      <c r="I5" s="366"/>
      <c r="J5" s="366"/>
      <c r="K5" s="366"/>
      <c r="L5" s="366"/>
      <c r="M5" s="366"/>
      <c r="N5" s="366"/>
      <c r="O5" s="430"/>
      <c r="P5" s="431"/>
      <c r="Q5" s="432"/>
    </row>
    <row r="6" spans="1:18" x14ac:dyDescent="0.45">
      <c r="A6" s="414" t="s">
        <v>98</v>
      </c>
      <c r="B6" s="415"/>
      <c r="C6" s="415"/>
      <c r="D6" s="415"/>
      <c r="E6" s="415"/>
      <c r="F6" s="416"/>
      <c r="G6" s="420"/>
      <c r="H6" s="421"/>
      <c r="I6" s="421"/>
      <c r="J6" s="421"/>
      <c r="K6" s="421"/>
      <c r="L6" s="421"/>
      <c r="M6" s="421"/>
      <c r="N6" s="422"/>
      <c r="O6" s="255">
        <v>1</v>
      </c>
      <c r="P6" s="256"/>
      <c r="Q6" s="433" t="s">
        <v>99</v>
      </c>
    </row>
    <row r="7" spans="1:18" x14ac:dyDescent="0.45">
      <c r="A7" s="417"/>
      <c r="B7" s="418"/>
      <c r="C7" s="418"/>
      <c r="D7" s="418"/>
      <c r="E7" s="418"/>
      <c r="F7" s="419"/>
      <c r="G7" s="423"/>
      <c r="H7" s="424"/>
      <c r="I7" s="424"/>
      <c r="J7" s="424"/>
      <c r="K7" s="424"/>
      <c r="L7" s="424"/>
      <c r="M7" s="424"/>
      <c r="N7" s="425"/>
      <c r="O7" s="257"/>
      <c r="P7" s="147"/>
      <c r="Q7" s="148"/>
      <c r="R7" s="46" t="s">
        <v>205</v>
      </c>
    </row>
    <row r="8" spans="1:18" x14ac:dyDescent="0.45">
      <c r="A8" s="417" t="s">
        <v>100</v>
      </c>
      <c r="B8" s="418"/>
      <c r="C8" s="418"/>
      <c r="D8" s="418"/>
      <c r="E8" s="418"/>
      <c r="F8" s="419"/>
      <c r="G8" s="423"/>
      <c r="H8" s="424"/>
      <c r="I8" s="424"/>
      <c r="J8" s="424"/>
      <c r="K8" s="424"/>
      <c r="L8" s="424"/>
      <c r="M8" s="424"/>
      <c r="N8" s="425"/>
      <c r="O8" s="257">
        <v>2</v>
      </c>
      <c r="P8" s="147"/>
      <c r="Q8" s="148" t="s">
        <v>36</v>
      </c>
    </row>
    <row r="9" spans="1:18" x14ac:dyDescent="0.45">
      <c r="A9" s="417"/>
      <c r="B9" s="418"/>
      <c r="C9" s="418"/>
      <c r="D9" s="418"/>
      <c r="E9" s="418"/>
      <c r="F9" s="419"/>
      <c r="G9" s="423"/>
      <c r="H9" s="424"/>
      <c r="I9" s="424"/>
      <c r="J9" s="424"/>
      <c r="K9" s="424"/>
      <c r="L9" s="424"/>
      <c r="M9" s="424"/>
      <c r="N9" s="425"/>
      <c r="O9" s="257"/>
      <c r="P9" s="147"/>
      <c r="Q9" s="148"/>
    </row>
    <row r="10" spans="1:18" x14ac:dyDescent="0.45">
      <c r="A10" s="417"/>
      <c r="B10" s="418"/>
      <c r="C10" s="418"/>
      <c r="D10" s="418"/>
      <c r="E10" s="418"/>
      <c r="F10" s="419"/>
      <c r="G10" s="423"/>
      <c r="H10" s="424"/>
      <c r="I10" s="424"/>
      <c r="J10" s="424"/>
      <c r="K10" s="424"/>
      <c r="L10" s="424"/>
      <c r="M10" s="424"/>
      <c r="N10" s="425"/>
      <c r="O10" s="257"/>
      <c r="P10" s="147"/>
      <c r="Q10" s="148"/>
    </row>
    <row r="11" spans="1:18" x14ac:dyDescent="0.45">
      <c r="A11" s="417"/>
      <c r="B11" s="418"/>
      <c r="C11" s="418"/>
      <c r="D11" s="418"/>
      <c r="E11" s="418"/>
      <c r="F11" s="419"/>
      <c r="G11" s="423"/>
      <c r="H11" s="424"/>
      <c r="I11" s="424"/>
      <c r="J11" s="424"/>
      <c r="K11" s="424"/>
      <c r="L11" s="424"/>
      <c r="M11" s="424"/>
      <c r="N11" s="425"/>
      <c r="O11" s="257"/>
      <c r="P11" s="147"/>
      <c r="Q11" s="148"/>
      <c r="R11" s="46" t="s">
        <v>206</v>
      </c>
    </row>
    <row r="12" spans="1:18" x14ac:dyDescent="0.45">
      <c r="A12" s="417"/>
      <c r="B12" s="418"/>
      <c r="C12" s="418"/>
      <c r="D12" s="418"/>
      <c r="E12" s="418"/>
      <c r="F12" s="419"/>
      <c r="G12" s="423"/>
      <c r="H12" s="424"/>
      <c r="I12" s="424"/>
      <c r="J12" s="424"/>
      <c r="K12" s="424"/>
      <c r="L12" s="424"/>
      <c r="M12" s="424"/>
      <c r="N12" s="425"/>
      <c r="O12" s="257"/>
      <c r="P12" s="147"/>
      <c r="Q12" s="148"/>
    </row>
    <row r="13" spans="1:18" x14ac:dyDescent="0.45">
      <c r="A13" s="417"/>
      <c r="B13" s="418"/>
      <c r="C13" s="418"/>
      <c r="D13" s="418"/>
      <c r="E13" s="418"/>
      <c r="F13" s="419"/>
      <c r="G13" s="423"/>
      <c r="H13" s="424"/>
      <c r="I13" s="424"/>
      <c r="J13" s="424"/>
      <c r="K13" s="424"/>
      <c r="L13" s="424"/>
      <c r="M13" s="424"/>
      <c r="N13" s="425"/>
      <c r="O13" s="257"/>
      <c r="P13" s="147"/>
      <c r="Q13" s="148"/>
    </row>
    <row r="14" spans="1:18" x14ac:dyDescent="0.45">
      <c r="A14" s="417"/>
      <c r="B14" s="418"/>
      <c r="C14" s="418"/>
      <c r="D14" s="418"/>
      <c r="E14" s="418"/>
      <c r="F14" s="419"/>
      <c r="G14" s="423"/>
      <c r="H14" s="424"/>
      <c r="I14" s="424"/>
      <c r="J14" s="424"/>
      <c r="K14" s="424"/>
      <c r="L14" s="424"/>
      <c r="M14" s="424"/>
      <c r="N14" s="425"/>
      <c r="O14" s="257"/>
      <c r="P14" s="147"/>
      <c r="Q14" s="148"/>
    </row>
    <row r="15" spans="1:18" x14ac:dyDescent="0.45">
      <c r="A15" s="417"/>
      <c r="B15" s="418"/>
      <c r="C15" s="418"/>
      <c r="D15" s="418"/>
      <c r="E15" s="418"/>
      <c r="F15" s="419"/>
      <c r="G15" s="423"/>
      <c r="H15" s="424"/>
      <c r="I15" s="424"/>
      <c r="J15" s="424"/>
      <c r="K15" s="424"/>
      <c r="L15" s="424"/>
      <c r="M15" s="424"/>
      <c r="N15" s="425"/>
      <c r="O15" s="257"/>
      <c r="P15" s="147"/>
      <c r="Q15" s="148"/>
    </row>
    <row r="16" spans="1:18" x14ac:dyDescent="0.45">
      <c r="A16" s="426" t="s">
        <v>101</v>
      </c>
      <c r="B16" s="427"/>
      <c r="C16" s="427"/>
      <c r="D16" s="427"/>
      <c r="E16" s="427"/>
      <c r="F16" s="428"/>
      <c r="G16" s="429"/>
      <c r="H16" s="215"/>
      <c r="I16" s="215"/>
      <c r="J16" s="215"/>
      <c r="K16" s="215"/>
      <c r="L16" s="215"/>
      <c r="M16" s="215"/>
      <c r="N16" s="216"/>
      <c r="O16" s="257">
        <v>1</v>
      </c>
      <c r="P16" s="147"/>
      <c r="Q16" s="148" t="s">
        <v>73</v>
      </c>
    </row>
    <row r="17" spans="1:18" x14ac:dyDescent="0.45">
      <c r="A17" s="426"/>
      <c r="B17" s="427"/>
      <c r="C17" s="427"/>
      <c r="D17" s="427"/>
      <c r="E17" s="427"/>
      <c r="F17" s="428"/>
      <c r="G17" s="429"/>
      <c r="H17" s="215"/>
      <c r="I17" s="215"/>
      <c r="J17" s="215"/>
      <c r="K17" s="215"/>
      <c r="L17" s="215"/>
      <c r="M17" s="215"/>
      <c r="N17" s="216"/>
      <c r="O17" s="257"/>
      <c r="P17" s="147"/>
      <c r="Q17" s="148"/>
    </row>
    <row r="18" spans="1:18" x14ac:dyDescent="0.45">
      <c r="A18" s="417" t="s">
        <v>102</v>
      </c>
      <c r="B18" s="418"/>
      <c r="C18" s="418"/>
      <c r="D18" s="418"/>
      <c r="E18" s="418"/>
      <c r="F18" s="419"/>
      <c r="G18" s="429"/>
      <c r="H18" s="215"/>
      <c r="I18" s="215"/>
      <c r="J18" s="215"/>
      <c r="K18" s="215"/>
      <c r="L18" s="215"/>
      <c r="M18" s="215"/>
      <c r="N18" s="216"/>
      <c r="O18" s="257">
        <v>1</v>
      </c>
      <c r="P18" s="147"/>
      <c r="Q18" s="148" t="s">
        <v>99</v>
      </c>
    </row>
    <row r="19" spans="1:18" ht="32.549999999999997" customHeight="1" x14ac:dyDescent="0.45">
      <c r="A19" s="417"/>
      <c r="B19" s="418"/>
      <c r="C19" s="418"/>
      <c r="D19" s="418"/>
      <c r="E19" s="418"/>
      <c r="F19" s="419"/>
      <c r="G19" s="429"/>
      <c r="H19" s="215"/>
      <c r="I19" s="215"/>
      <c r="J19" s="215"/>
      <c r="K19" s="215"/>
      <c r="L19" s="215"/>
      <c r="M19" s="215"/>
      <c r="N19" s="216"/>
      <c r="O19" s="257"/>
      <c r="P19" s="147"/>
      <c r="Q19" s="148"/>
    </row>
    <row r="20" spans="1:18" x14ac:dyDescent="0.45">
      <c r="A20" s="426" t="s">
        <v>103</v>
      </c>
      <c r="B20" s="427"/>
      <c r="C20" s="427"/>
      <c r="D20" s="427"/>
      <c r="E20" s="427"/>
      <c r="F20" s="428"/>
      <c r="G20" s="429"/>
      <c r="H20" s="215"/>
      <c r="I20" s="215"/>
      <c r="J20" s="215"/>
      <c r="K20" s="215"/>
      <c r="L20" s="215"/>
      <c r="M20" s="215"/>
      <c r="N20" s="216"/>
      <c r="O20" s="257">
        <v>2</v>
      </c>
      <c r="P20" s="147"/>
      <c r="Q20" s="148" t="s">
        <v>124</v>
      </c>
    </row>
    <row r="21" spans="1:18" ht="56" customHeight="1" thickBot="1" x14ac:dyDescent="0.5">
      <c r="A21" s="434"/>
      <c r="B21" s="435"/>
      <c r="C21" s="435"/>
      <c r="D21" s="435"/>
      <c r="E21" s="435"/>
      <c r="F21" s="436"/>
      <c r="G21" s="437"/>
      <c r="H21" s="230"/>
      <c r="I21" s="230"/>
      <c r="J21" s="230"/>
      <c r="K21" s="230"/>
      <c r="L21" s="230"/>
      <c r="M21" s="230"/>
      <c r="N21" s="231"/>
      <c r="O21" s="280"/>
      <c r="P21" s="192"/>
      <c r="Q21" s="438"/>
      <c r="R21" s="46" t="s">
        <v>207</v>
      </c>
    </row>
    <row r="22" spans="1:18" ht="14.65" thickBot="1" x14ac:dyDescent="0.5">
      <c r="O22" s="21" t="s">
        <v>19</v>
      </c>
      <c r="P22" s="22">
        <f>SUM(O6:P21)</f>
        <v>7</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zoomScale="78" workbookViewId="0">
      <selection activeCell="P24" sqref="P24"/>
    </sheetView>
  </sheetViews>
  <sheetFormatPr defaultRowHeight="14.25" x14ac:dyDescent="0.45"/>
  <sheetData>
    <row r="1" spans="1:18" x14ac:dyDescent="0.45">
      <c r="A1" s="196" t="s">
        <v>105</v>
      </c>
      <c r="B1" s="197"/>
      <c r="C1" s="197"/>
      <c r="D1" s="197"/>
      <c r="E1" s="197"/>
      <c r="F1" s="197"/>
      <c r="G1" s="197"/>
      <c r="H1" s="197"/>
      <c r="I1" s="197"/>
      <c r="J1" s="197"/>
      <c r="K1" s="197"/>
      <c r="L1" s="197"/>
      <c r="M1" s="197"/>
      <c r="N1" s="198"/>
    </row>
    <row r="2" spans="1:18" x14ac:dyDescent="0.45">
      <c r="A2" s="199"/>
      <c r="B2" s="129"/>
      <c r="C2" s="129"/>
      <c r="D2" s="129"/>
      <c r="E2" s="129"/>
      <c r="F2" s="129"/>
      <c r="G2" s="129"/>
      <c r="H2" s="129"/>
      <c r="I2" s="129"/>
      <c r="J2" s="129"/>
      <c r="K2" s="129"/>
      <c r="L2" s="129"/>
      <c r="M2" s="129"/>
      <c r="N2" s="200"/>
    </row>
    <row r="3" spans="1:18" ht="14.65" thickBot="1" x14ac:dyDescent="0.5">
      <c r="A3" s="201"/>
      <c r="B3" s="202"/>
      <c r="C3" s="202"/>
      <c r="D3" s="202"/>
      <c r="E3" s="202"/>
      <c r="F3" s="202"/>
      <c r="G3" s="202"/>
      <c r="H3" s="202"/>
      <c r="I3" s="202"/>
      <c r="J3" s="202"/>
      <c r="K3" s="202"/>
      <c r="L3" s="202"/>
      <c r="M3" s="202"/>
      <c r="N3" s="203"/>
    </row>
    <row r="4" spans="1:18" ht="23.65" thickBot="1" x14ac:dyDescent="0.5">
      <c r="A4" s="333" t="s">
        <v>1</v>
      </c>
      <c r="B4" s="334"/>
      <c r="C4" s="334"/>
      <c r="D4" s="334"/>
      <c r="E4" s="334"/>
      <c r="F4" s="334"/>
      <c r="G4" s="334"/>
      <c r="H4" s="334"/>
      <c r="I4" s="334"/>
      <c r="J4" s="334"/>
      <c r="K4" s="334"/>
      <c r="L4" s="334"/>
      <c r="M4" s="334"/>
      <c r="N4" s="335"/>
      <c r="O4" s="244" t="s">
        <v>11</v>
      </c>
      <c r="P4" s="245"/>
      <c r="Q4" s="246"/>
    </row>
    <row r="5" spans="1:18" ht="23.65" thickBot="1" x14ac:dyDescent="0.5">
      <c r="A5" s="336" t="s">
        <v>2</v>
      </c>
      <c r="B5" s="337"/>
      <c r="C5" s="337"/>
      <c r="D5" s="337"/>
      <c r="E5" s="337"/>
      <c r="F5" s="337"/>
      <c r="G5" s="337"/>
      <c r="H5" s="337"/>
      <c r="I5" s="337"/>
      <c r="J5" s="337"/>
      <c r="K5" s="337"/>
      <c r="L5" s="337"/>
      <c r="M5" s="337"/>
      <c r="N5" s="451"/>
      <c r="O5" s="430"/>
      <c r="P5" s="431"/>
      <c r="Q5" s="432"/>
    </row>
    <row r="6" spans="1:18" ht="14.65" customHeight="1" x14ac:dyDescent="0.45">
      <c r="A6" s="414" t="s">
        <v>106</v>
      </c>
      <c r="B6" s="415"/>
      <c r="C6" s="415"/>
      <c r="D6" s="415"/>
      <c r="E6" s="415"/>
      <c r="F6" s="416"/>
      <c r="G6" s="447"/>
      <c r="H6" s="448"/>
      <c r="I6" s="448"/>
      <c r="J6" s="448"/>
      <c r="K6" s="448"/>
      <c r="L6" s="448"/>
      <c r="M6" s="448"/>
      <c r="N6" s="449"/>
      <c r="O6" s="255">
        <v>2</v>
      </c>
      <c r="P6" s="256"/>
      <c r="Q6" s="444" t="s">
        <v>57</v>
      </c>
    </row>
    <row r="7" spans="1:18" ht="75.5" customHeight="1" x14ac:dyDescent="0.45">
      <c r="A7" s="417"/>
      <c r="B7" s="418"/>
      <c r="C7" s="418"/>
      <c r="D7" s="418"/>
      <c r="E7" s="418"/>
      <c r="F7" s="419"/>
      <c r="G7" s="423"/>
      <c r="H7" s="424"/>
      <c r="I7" s="424"/>
      <c r="J7" s="424"/>
      <c r="K7" s="424"/>
      <c r="L7" s="424"/>
      <c r="M7" s="424"/>
      <c r="N7" s="450"/>
      <c r="O7" s="257"/>
      <c r="P7" s="147"/>
      <c r="Q7" s="439"/>
    </row>
    <row r="8" spans="1:18" x14ac:dyDescent="0.45">
      <c r="A8" s="417" t="s">
        <v>107</v>
      </c>
      <c r="B8" s="418"/>
      <c r="C8" s="418"/>
      <c r="D8" s="418"/>
      <c r="E8" s="418"/>
      <c r="F8" s="419"/>
      <c r="G8" s="423"/>
      <c r="H8" s="424"/>
      <c r="I8" s="424"/>
      <c r="J8" s="424"/>
      <c r="K8" s="424"/>
      <c r="L8" s="424"/>
      <c r="M8" s="424"/>
      <c r="N8" s="450"/>
      <c r="O8" s="445">
        <v>3</v>
      </c>
      <c r="P8" s="446"/>
      <c r="Q8" s="439" t="s">
        <v>108</v>
      </c>
    </row>
    <row r="9" spans="1:18" x14ac:dyDescent="0.45">
      <c r="A9" s="417"/>
      <c r="B9" s="418"/>
      <c r="C9" s="418"/>
      <c r="D9" s="418"/>
      <c r="E9" s="418"/>
      <c r="F9" s="419"/>
      <c r="G9" s="423"/>
      <c r="H9" s="424"/>
      <c r="I9" s="424"/>
      <c r="J9" s="424"/>
      <c r="K9" s="424"/>
      <c r="L9" s="424"/>
      <c r="M9" s="424"/>
      <c r="N9" s="450"/>
      <c r="O9" s="445"/>
      <c r="P9" s="446"/>
      <c r="Q9" s="439"/>
    </row>
    <row r="10" spans="1:18" x14ac:dyDescent="0.45">
      <c r="A10" s="417"/>
      <c r="B10" s="418"/>
      <c r="C10" s="418"/>
      <c r="D10" s="418"/>
      <c r="E10" s="418"/>
      <c r="F10" s="419"/>
      <c r="G10" s="423"/>
      <c r="H10" s="424"/>
      <c r="I10" s="424"/>
      <c r="J10" s="424"/>
      <c r="K10" s="424"/>
      <c r="L10" s="424"/>
      <c r="M10" s="424"/>
      <c r="N10" s="450"/>
      <c r="O10" s="445"/>
      <c r="P10" s="446"/>
      <c r="Q10" s="439"/>
    </row>
    <row r="11" spans="1:18" x14ac:dyDescent="0.45">
      <c r="A11" s="417"/>
      <c r="B11" s="418"/>
      <c r="C11" s="418"/>
      <c r="D11" s="418"/>
      <c r="E11" s="418"/>
      <c r="F11" s="419"/>
      <c r="G11" s="423"/>
      <c r="H11" s="424"/>
      <c r="I11" s="424"/>
      <c r="J11" s="424"/>
      <c r="K11" s="424"/>
      <c r="L11" s="424"/>
      <c r="M11" s="424"/>
      <c r="N11" s="450"/>
      <c r="O11" s="445"/>
      <c r="P11" s="446"/>
      <c r="Q11" s="439"/>
    </row>
    <row r="12" spans="1:18" x14ac:dyDescent="0.45">
      <c r="A12" s="417"/>
      <c r="B12" s="418"/>
      <c r="C12" s="418"/>
      <c r="D12" s="418"/>
      <c r="E12" s="418"/>
      <c r="F12" s="419"/>
      <c r="G12" s="423"/>
      <c r="H12" s="424"/>
      <c r="I12" s="424"/>
      <c r="J12" s="424"/>
      <c r="K12" s="424"/>
      <c r="L12" s="424"/>
      <c r="M12" s="424"/>
      <c r="N12" s="450"/>
      <c r="O12" s="445"/>
      <c r="P12" s="446"/>
      <c r="Q12" s="439"/>
    </row>
    <row r="13" spans="1:18" x14ac:dyDescent="0.45">
      <c r="A13" s="417"/>
      <c r="B13" s="418"/>
      <c r="C13" s="418"/>
      <c r="D13" s="418"/>
      <c r="E13" s="418"/>
      <c r="F13" s="419"/>
      <c r="G13" s="423"/>
      <c r="H13" s="424"/>
      <c r="I13" s="424"/>
      <c r="J13" s="424"/>
      <c r="K13" s="424"/>
      <c r="L13" s="424"/>
      <c r="M13" s="424"/>
      <c r="N13" s="450"/>
      <c r="O13" s="445"/>
      <c r="P13" s="446"/>
      <c r="Q13" s="439"/>
      <c r="R13" s="46" t="s">
        <v>208</v>
      </c>
    </row>
    <row r="14" spans="1:18" x14ac:dyDescent="0.45">
      <c r="A14" s="417"/>
      <c r="B14" s="418"/>
      <c r="C14" s="418"/>
      <c r="D14" s="418"/>
      <c r="E14" s="418"/>
      <c r="F14" s="419"/>
      <c r="G14" s="423"/>
      <c r="H14" s="424"/>
      <c r="I14" s="424"/>
      <c r="J14" s="424"/>
      <c r="K14" s="424"/>
      <c r="L14" s="424"/>
      <c r="M14" s="424"/>
      <c r="N14" s="450"/>
      <c r="O14" s="445"/>
      <c r="P14" s="446"/>
      <c r="Q14" s="439"/>
    </row>
    <row r="15" spans="1:18" x14ac:dyDescent="0.45">
      <c r="A15" s="417"/>
      <c r="B15" s="418"/>
      <c r="C15" s="418"/>
      <c r="D15" s="418"/>
      <c r="E15" s="418"/>
      <c r="F15" s="419"/>
      <c r="G15" s="423"/>
      <c r="H15" s="424"/>
      <c r="I15" s="424"/>
      <c r="J15" s="424"/>
      <c r="K15" s="424"/>
      <c r="L15" s="424"/>
      <c r="M15" s="424"/>
      <c r="N15" s="450"/>
      <c r="O15" s="445"/>
      <c r="P15" s="446"/>
      <c r="Q15" s="439"/>
    </row>
    <row r="16" spans="1:18" x14ac:dyDescent="0.45">
      <c r="A16" s="417"/>
      <c r="B16" s="418"/>
      <c r="C16" s="418"/>
      <c r="D16" s="418"/>
      <c r="E16" s="418"/>
      <c r="F16" s="419"/>
      <c r="G16" s="423"/>
      <c r="H16" s="424"/>
      <c r="I16" s="424"/>
      <c r="J16" s="424"/>
      <c r="K16" s="424"/>
      <c r="L16" s="424"/>
      <c r="M16" s="424"/>
      <c r="N16" s="450"/>
      <c r="O16" s="445"/>
      <c r="P16" s="446"/>
      <c r="Q16" s="439"/>
    </row>
    <row r="17" spans="1:17" x14ac:dyDescent="0.45">
      <c r="A17" s="417"/>
      <c r="B17" s="418"/>
      <c r="C17" s="418"/>
      <c r="D17" s="418"/>
      <c r="E17" s="418"/>
      <c r="F17" s="419"/>
      <c r="G17" s="423"/>
      <c r="H17" s="424"/>
      <c r="I17" s="424"/>
      <c r="J17" s="424"/>
      <c r="K17" s="424"/>
      <c r="L17" s="424"/>
      <c r="M17" s="424"/>
      <c r="N17" s="450"/>
      <c r="O17" s="445"/>
      <c r="P17" s="446"/>
      <c r="Q17" s="439"/>
    </row>
    <row r="18" spans="1:17" x14ac:dyDescent="0.45">
      <c r="A18" s="417"/>
      <c r="B18" s="418"/>
      <c r="C18" s="418"/>
      <c r="D18" s="418"/>
      <c r="E18" s="418"/>
      <c r="F18" s="419"/>
      <c r="G18" s="423"/>
      <c r="H18" s="424"/>
      <c r="I18" s="424"/>
      <c r="J18" s="424"/>
      <c r="K18" s="424"/>
      <c r="L18" s="424"/>
      <c r="M18" s="424"/>
      <c r="N18" s="450"/>
      <c r="O18" s="445"/>
      <c r="P18" s="446"/>
      <c r="Q18" s="439"/>
    </row>
    <row r="19" spans="1:17" x14ac:dyDescent="0.45">
      <c r="A19" s="417"/>
      <c r="B19" s="418"/>
      <c r="C19" s="418"/>
      <c r="D19" s="418"/>
      <c r="E19" s="418"/>
      <c r="F19" s="419"/>
      <c r="G19" s="423"/>
      <c r="H19" s="424"/>
      <c r="I19" s="424"/>
      <c r="J19" s="424"/>
      <c r="K19" s="424"/>
      <c r="L19" s="424"/>
      <c r="M19" s="424"/>
      <c r="N19" s="450"/>
      <c r="O19" s="445"/>
      <c r="P19" s="446"/>
      <c r="Q19" s="439"/>
    </row>
    <row r="20" spans="1:17" x14ac:dyDescent="0.45">
      <c r="A20" s="417" t="s">
        <v>109</v>
      </c>
      <c r="B20" s="418"/>
      <c r="C20" s="418"/>
      <c r="D20" s="418"/>
      <c r="E20" s="418"/>
      <c r="F20" s="419"/>
      <c r="G20" s="429"/>
      <c r="H20" s="215"/>
      <c r="I20" s="215"/>
      <c r="J20" s="215"/>
      <c r="K20" s="215"/>
      <c r="L20" s="215"/>
      <c r="M20" s="215"/>
      <c r="N20" s="361"/>
      <c r="O20" s="257">
        <v>2</v>
      </c>
      <c r="P20" s="147"/>
      <c r="Q20" s="439" t="s">
        <v>57</v>
      </c>
    </row>
    <row r="21" spans="1:17" ht="46.05" customHeight="1" x14ac:dyDescent="0.45">
      <c r="A21" s="417"/>
      <c r="B21" s="418"/>
      <c r="C21" s="418"/>
      <c r="D21" s="418"/>
      <c r="E21" s="418"/>
      <c r="F21" s="419"/>
      <c r="G21" s="429"/>
      <c r="H21" s="215"/>
      <c r="I21" s="215"/>
      <c r="J21" s="215"/>
      <c r="K21" s="215"/>
      <c r="L21" s="215"/>
      <c r="M21" s="215"/>
      <c r="N21" s="361"/>
      <c r="O21" s="257"/>
      <c r="P21" s="147"/>
      <c r="Q21" s="439"/>
    </row>
    <row r="22" spans="1:17" x14ac:dyDescent="0.45">
      <c r="A22" s="417" t="s">
        <v>110</v>
      </c>
      <c r="B22" s="418"/>
      <c r="C22" s="418"/>
      <c r="D22" s="418"/>
      <c r="E22" s="418"/>
      <c r="F22" s="419"/>
      <c r="G22" s="429"/>
      <c r="H22" s="215"/>
      <c r="I22" s="215"/>
      <c r="J22" s="215"/>
      <c r="K22" s="215"/>
      <c r="L22" s="215"/>
      <c r="M22" s="215"/>
      <c r="N22" s="361"/>
      <c r="O22" s="257">
        <v>2</v>
      </c>
      <c r="P22" s="147"/>
      <c r="Q22" s="439" t="s">
        <v>57</v>
      </c>
    </row>
    <row r="23" spans="1:17" ht="52.05" customHeight="1" thickBot="1" x14ac:dyDescent="0.5">
      <c r="A23" s="441"/>
      <c r="B23" s="442"/>
      <c r="C23" s="442"/>
      <c r="D23" s="442"/>
      <c r="E23" s="442"/>
      <c r="F23" s="443"/>
      <c r="G23" s="437"/>
      <c r="H23" s="230"/>
      <c r="I23" s="230"/>
      <c r="J23" s="230"/>
      <c r="K23" s="230"/>
      <c r="L23" s="230"/>
      <c r="M23" s="230"/>
      <c r="N23" s="353"/>
      <c r="O23" s="280"/>
      <c r="P23" s="192"/>
      <c r="Q23" s="440"/>
    </row>
    <row r="24" spans="1:17" ht="14.65" thickBot="1" x14ac:dyDescent="0.5">
      <c r="O24" s="21" t="s">
        <v>19</v>
      </c>
      <c r="P24" s="22">
        <f>SUM(O6:P23)</f>
        <v>9</v>
      </c>
      <c r="Q24" s="31" t="s">
        <v>104</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80" zoomScaleNormal="80" workbookViewId="0">
      <selection activeCell="G26" sqref="G26"/>
    </sheetView>
  </sheetViews>
  <sheetFormatPr defaultRowHeight="14.25" x14ac:dyDescent="0.45"/>
  <cols>
    <col min="1" max="1" width="5.46484375" customWidth="1"/>
  </cols>
  <sheetData>
    <row r="1" spans="1:15" x14ac:dyDescent="0.45">
      <c r="A1" s="196" t="s">
        <v>133</v>
      </c>
      <c r="B1" s="197"/>
      <c r="C1" s="197"/>
      <c r="D1" s="197"/>
      <c r="E1" s="197"/>
      <c r="F1" s="197"/>
      <c r="G1" s="197"/>
      <c r="H1" s="197"/>
      <c r="I1" s="197"/>
      <c r="J1" s="197"/>
      <c r="K1" s="197"/>
      <c r="L1" s="197"/>
      <c r="M1" s="197"/>
      <c r="N1" s="197"/>
      <c r="O1" s="198"/>
    </row>
    <row r="2" spans="1:15" x14ac:dyDescent="0.45">
      <c r="A2" s="199"/>
      <c r="B2" s="129"/>
      <c r="C2" s="129"/>
      <c r="D2" s="129"/>
      <c r="E2" s="129"/>
      <c r="F2" s="129"/>
      <c r="G2" s="129"/>
      <c r="H2" s="129"/>
      <c r="I2" s="129"/>
      <c r="J2" s="129"/>
      <c r="K2" s="129"/>
      <c r="L2" s="129"/>
      <c r="M2" s="129"/>
      <c r="N2" s="129"/>
      <c r="O2" s="200"/>
    </row>
    <row r="3" spans="1:15" ht="14.65" thickBot="1" x14ac:dyDescent="0.5">
      <c r="A3" s="201"/>
      <c r="B3" s="202"/>
      <c r="C3" s="202"/>
      <c r="D3" s="202"/>
      <c r="E3" s="202"/>
      <c r="F3" s="202"/>
      <c r="G3" s="202"/>
      <c r="H3" s="202"/>
      <c r="I3" s="202"/>
      <c r="J3" s="202"/>
      <c r="K3" s="202"/>
      <c r="L3" s="202"/>
      <c r="M3" s="202"/>
      <c r="N3" s="202"/>
      <c r="O3" s="203"/>
    </row>
    <row r="4" spans="1:15" ht="23.65" thickBot="1" x14ac:dyDescent="0.5">
      <c r="A4" s="333" t="s">
        <v>1</v>
      </c>
      <c r="B4" s="334"/>
      <c r="C4" s="334"/>
      <c r="D4" s="334"/>
      <c r="E4" s="334"/>
      <c r="F4" s="334"/>
      <c r="G4" s="334"/>
      <c r="H4" s="334"/>
      <c r="I4" s="334"/>
      <c r="J4" s="334"/>
      <c r="K4" s="334"/>
      <c r="L4" s="334"/>
      <c r="M4" s="334"/>
      <c r="N4" s="334"/>
      <c r="O4" s="335"/>
    </row>
    <row r="5" spans="1:15" ht="23.65" thickBot="1" x14ac:dyDescent="0.5">
      <c r="A5" s="336" t="s">
        <v>2</v>
      </c>
      <c r="B5" s="337"/>
      <c r="C5" s="337"/>
      <c r="D5" s="337"/>
      <c r="E5" s="337"/>
      <c r="F5" s="337"/>
      <c r="G5" s="366"/>
      <c r="H5" s="366"/>
      <c r="I5" s="366"/>
      <c r="J5" s="366"/>
      <c r="K5" s="366"/>
      <c r="L5" s="366"/>
      <c r="M5" s="366"/>
      <c r="N5" s="366"/>
      <c r="O5" s="491"/>
    </row>
    <row r="6" spans="1:15" x14ac:dyDescent="0.45">
      <c r="A6" s="414" t="s">
        <v>139</v>
      </c>
      <c r="B6" s="415"/>
      <c r="C6" s="415"/>
      <c r="D6" s="415"/>
      <c r="E6" s="415"/>
      <c r="F6" s="492"/>
      <c r="G6" s="494" t="s">
        <v>158</v>
      </c>
      <c r="H6" s="494"/>
      <c r="I6" s="494"/>
      <c r="J6" s="494"/>
      <c r="K6" s="494"/>
      <c r="L6" s="494"/>
      <c r="M6" s="494"/>
      <c r="N6" s="494"/>
      <c r="O6" s="495"/>
    </row>
    <row r="7" spans="1:15" ht="31.15" customHeight="1" x14ac:dyDescent="0.45">
      <c r="A7" s="417"/>
      <c r="B7" s="418"/>
      <c r="C7" s="418"/>
      <c r="D7" s="418"/>
      <c r="E7" s="418"/>
      <c r="F7" s="493"/>
      <c r="G7" s="494"/>
      <c r="H7" s="494"/>
      <c r="I7" s="494"/>
      <c r="J7" s="494"/>
      <c r="K7" s="494"/>
      <c r="L7" s="494"/>
      <c r="M7" s="494"/>
      <c r="N7" s="494"/>
      <c r="O7" s="495"/>
    </row>
    <row r="8" spans="1:15" x14ac:dyDescent="0.45">
      <c r="A8" s="468" t="s">
        <v>140</v>
      </c>
      <c r="B8" s="469"/>
      <c r="C8" s="469"/>
      <c r="D8" s="469"/>
      <c r="E8" s="469"/>
      <c r="F8" s="469"/>
      <c r="G8" s="472" t="s">
        <v>159</v>
      </c>
      <c r="H8" s="473"/>
      <c r="I8" s="473"/>
      <c r="J8" s="473"/>
      <c r="K8" s="473"/>
      <c r="L8" s="473"/>
      <c r="M8" s="473"/>
      <c r="N8" s="473"/>
      <c r="O8" s="474"/>
    </row>
    <row r="9" spans="1:15" ht="39.75" customHeight="1" x14ac:dyDescent="0.45">
      <c r="A9" s="470"/>
      <c r="B9" s="471"/>
      <c r="C9" s="471"/>
      <c r="D9" s="471"/>
      <c r="E9" s="471"/>
      <c r="F9" s="471"/>
      <c r="G9" s="475"/>
      <c r="H9" s="476"/>
      <c r="I9" s="476"/>
      <c r="J9" s="476"/>
      <c r="K9" s="476"/>
      <c r="L9" s="476"/>
      <c r="M9" s="476"/>
      <c r="N9" s="476"/>
      <c r="O9" s="477"/>
    </row>
    <row r="10" spans="1:15" x14ac:dyDescent="0.45">
      <c r="A10" s="56"/>
      <c r="B10" s="478" t="s">
        <v>134</v>
      </c>
      <c r="C10" s="478"/>
      <c r="D10" s="479"/>
      <c r="E10" s="482" t="s">
        <v>135</v>
      </c>
      <c r="F10" s="478"/>
      <c r="G10" s="479"/>
      <c r="H10" s="482" t="s">
        <v>136</v>
      </c>
      <c r="I10" s="478"/>
      <c r="J10" s="479"/>
      <c r="K10" s="482" t="s">
        <v>137</v>
      </c>
      <c r="L10" s="478"/>
      <c r="M10" s="479"/>
      <c r="N10" s="482" t="s">
        <v>138</v>
      </c>
      <c r="O10" s="487"/>
    </row>
    <row r="11" spans="1:15" x14ac:dyDescent="0.45">
      <c r="A11" s="57"/>
      <c r="B11" s="480"/>
      <c r="C11" s="480"/>
      <c r="D11" s="481"/>
      <c r="E11" s="483"/>
      <c r="F11" s="480"/>
      <c r="G11" s="481"/>
      <c r="H11" s="483"/>
      <c r="I11" s="480"/>
      <c r="J11" s="481"/>
      <c r="K11" s="483"/>
      <c r="L11" s="480"/>
      <c r="M11" s="481"/>
      <c r="N11" s="483"/>
      <c r="O11" s="488"/>
    </row>
    <row r="12" spans="1:15" x14ac:dyDescent="0.45">
      <c r="A12" s="489">
        <v>1</v>
      </c>
      <c r="B12" s="452" t="s">
        <v>171</v>
      </c>
      <c r="C12" s="453"/>
      <c r="D12" s="454"/>
      <c r="E12" s="452" t="s">
        <v>172</v>
      </c>
      <c r="F12" s="453"/>
      <c r="G12" s="454"/>
      <c r="H12" s="452" t="s">
        <v>175</v>
      </c>
      <c r="I12" s="453"/>
      <c r="J12" s="454"/>
      <c r="K12" s="452" t="s">
        <v>176</v>
      </c>
      <c r="L12" s="453"/>
      <c r="M12" s="454"/>
      <c r="N12" s="490">
        <v>46174</v>
      </c>
      <c r="O12" s="474"/>
    </row>
    <row r="13" spans="1:15" x14ac:dyDescent="0.45">
      <c r="A13" s="359"/>
      <c r="B13" s="455"/>
      <c r="C13" s="456"/>
      <c r="D13" s="457"/>
      <c r="E13" s="455"/>
      <c r="F13" s="456"/>
      <c r="G13" s="457"/>
      <c r="H13" s="455"/>
      <c r="I13" s="456"/>
      <c r="J13" s="457"/>
      <c r="K13" s="455"/>
      <c r="L13" s="456"/>
      <c r="M13" s="457"/>
      <c r="N13" s="475"/>
      <c r="O13" s="477"/>
    </row>
    <row r="14" spans="1:15" x14ac:dyDescent="0.45">
      <c r="A14" s="489">
        <v>2</v>
      </c>
      <c r="B14" s="452" t="s">
        <v>177</v>
      </c>
      <c r="C14" s="453"/>
      <c r="D14" s="454"/>
      <c r="E14" s="452" t="s">
        <v>180</v>
      </c>
      <c r="F14" s="453"/>
      <c r="G14" s="454"/>
      <c r="H14" s="452" t="s">
        <v>178</v>
      </c>
      <c r="I14" s="453"/>
      <c r="J14" s="454"/>
      <c r="K14" s="452" t="s">
        <v>179</v>
      </c>
      <c r="L14" s="453"/>
      <c r="M14" s="454"/>
      <c r="N14" s="490">
        <v>46874</v>
      </c>
      <c r="O14" s="474"/>
    </row>
    <row r="15" spans="1:15" x14ac:dyDescent="0.45">
      <c r="A15" s="359"/>
      <c r="B15" s="455"/>
      <c r="C15" s="456"/>
      <c r="D15" s="457"/>
      <c r="E15" s="455"/>
      <c r="F15" s="456"/>
      <c r="G15" s="457"/>
      <c r="H15" s="455"/>
      <c r="I15" s="456"/>
      <c r="J15" s="457"/>
      <c r="K15" s="455"/>
      <c r="L15" s="456"/>
      <c r="M15" s="457"/>
      <c r="N15" s="475"/>
      <c r="O15" s="477"/>
    </row>
    <row r="16" spans="1:15" x14ac:dyDescent="0.45">
      <c r="A16" s="489">
        <v>3</v>
      </c>
      <c r="B16" s="452" t="s">
        <v>184</v>
      </c>
      <c r="C16" s="453"/>
      <c r="D16" s="454"/>
      <c r="E16" s="452" t="s">
        <v>185</v>
      </c>
      <c r="F16" s="453"/>
      <c r="G16" s="454"/>
      <c r="H16" s="452" t="s">
        <v>186</v>
      </c>
      <c r="I16" s="453"/>
      <c r="J16" s="454"/>
      <c r="K16" s="452" t="s">
        <v>187</v>
      </c>
      <c r="L16" s="453"/>
      <c r="M16" s="454"/>
      <c r="N16" s="472" t="s">
        <v>188</v>
      </c>
      <c r="O16" s="474"/>
    </row>
    <row r="17" spans="1:16" ht="33" customHeight="1" x14ac:dyDescent="0.45">
      <c r="A17" s="359"/>
      <c r="B17" s="455"/>
      <c r="C17" s="456"/>
      <c r="D17" s="457"/>
      <c r="E17" s="455"/>
      <c r="F17" s="456"/>
      <c r="G17" s="457"/>
      <c r="H17" s="455"/>
      <c r="I17" s="456"/>
      <c r="J17" s="457"/>
      <c r="K17" s="455"/>
      <c r="L17" s="456"/>
      <c r="M17" s="457"/>
      <c r="N17" s="475"/>
      <c r="O17" s="477"/>
    </row>
    <row r="18" spans="1:16" x14ac:dyDescent="0.45">
      <c r="A18" s="489">
        <v>4</v>
      </c>
      <c r="B18" s="452" t="s">
        <v>189</v>
      </c>
      <c r="C18" s="453"/>
      <c r="D18" s="454"/>
      <c r="E18" s="452" t="s">
        <v>190</v>
      </c>
      <c r="F18" s="453"/>
      <c r="G18" s="454"/>
      <c r="H18" s="452" t="s">
        <v>191</v>
      </c>
      <c r="I18" s="453"/>
      <c r="J18" s="454"/>
      <c r="K18" s="452" t="s">
        <v>192</v>
      </c>
      <c r="L18" s="453"/>
      <c r="M18" s="454"/>
      <c r="N18" s="472">
        <v>2034</v>
      </c>
      <c r="O18" s="474"/>
    </row>
    <row r="19" spans="1:16" ht="27" customHeight="1" x14ac:dyDescent="0.45">
      <c r="A19" s="359"/>
      <c r="B19" s="455"/>
      <c r="C19" s="456"/>
      <c r="D19" s="457"/>
      <c r="E19" s="455"/>
      <c r="F19" s="456"/>
      <c r="G19" s="457"/>
      <c r="H19" s="455"/>
      <c r="I19" s="456"/>
      <c r="J19" s="457"/>
      <c r="K19" s="455"/>
      <c r="L19" s="456"/>
      <c r="M19" s="457"/>
      <c r="N19" s="475"/>
      <c r="O19" s="477"/>
    </row>
    <row r="20" spans="1:16" x14ac:dyDescent="0.45">
      <c r="A20" s="426" t="s">
        <v>141</v>
      </c>
      <c r="B20" s="427"/>
      <c r="C20" s="427"/>
      <c r="D20" s="427"/>
      <c r="E20" s="427"/>
      <c r="F20" s="428"/>
      <c r="G20" s="484" t="s">
        <v>160</v>
      </c>
      <c r="H20" s="156"/>
      <c r="I20" s="156"/>
      <c r="J20" s="156"/>
      <c r="K20" s="156"/>
      <c r="L20" s="156"/>
      <c r="M20" s="156"/>
      <c r="N20" s="485"/>
      <c r="O20" s="486"/>
    </row>
    <row r="21" spans="1:16" ht="31.15" customHeight="1" x14ac:dyDescent="0.45">
      <c r="A21" s="426"/>
      <c r="B21" s="427"/>
      <c r="C21" s="427"/>
      <c r="D21" s="427"/>
      <c r="E21" s="427"/>
      <c r="F21" s="428"/>
      <c r="G21" s="484"/>
      <c r="H21" s="156"/>
      <c r="I21" s="156"/>
      <c r="J21" s="156"/>
      <c r="K21" s="156"/>
      <c r="L21" s="156"/>
      <c r="M21" s="156"/>
      <c r="N21" s="485"/>
      <c r="O21" s="486"/>
    </row>
    <row r="22" spans="1:16" x14ac:dyDescent="0.45">
      <c r="A22" s="417" t="s">
        <v>145</v>
      </c>
      <c r="B22" s="418"/>
      <c r="C22" s="418"/>
      <c r="D22" s="418"/>
      <c r="E22" s="418"/>
      <c r="F22" s="419"/>
      <c r="G22" s="429" t="s">
        <v>161</v>
      </c>
      <c r="H22" s="215"/>
      <c r="I22" s="215"/>
      <c r="J22" s="215"/>
      <c r="K22" s="215"/>
      <c r="L22" s="215"/>
      <c r="M22" s="215"/>
      <c r="N22" s="361"/>
      <c r="O22" s="216"/>
    </row>
    <row r="23" spans="1:16" x14ac:dyDescent="0.45">
      <c r="A23" s="461"/>
      <c r="B23" s="462"/>
      <c r="C23" s="462"/>
      <c r="D23" s="462"/>
      <c r="E23" s="462"/>
      <c r="F23" s="463"/>
      <c r="G23" s="464"/>
      <c r="H23" s="465"/>
      <c r="I23" s="465"/>
      <c r="J23" s="465"/>
      <c r="K23" s="465"/>
      <c r="L23" s="465"/>
      <c r="M23" s="465"/>
      <c r="N23" s="466"/>
      <c r="O23" s="467"/>
    </row>
    <row r="24" spans="1:16" ht="18" x14ac:dyDescent="0.55000000000000004">
      <c r="A24" s="460" t="s">
        <v>11</v>
      </c>
      <c r="B24" s="460"/>
      <c r="C24" s="460"/>
      <c r="D24" s="460"/>
      <c r="E24" s="460"/>
      <c r="F24" s="460"/>
      <c r="G24" s="460"/>
      <c r="H24" s="460"/>
      <c r="I24" s="460"/>
      <c r="J24" s="460"/>
      <c r="K24" s="460"/>
      <c r="L24" s="460"/>
      <c r="M24" s="460"/>
      <c r="N24" s="460"/>
      <c r="O24" s="460"/>
      <c r="P24" s="1"/>
    </row>
    <row r="25" spans="1:16" x14ac:dyDescent="0.45">
      <c r="A25" s="458" t="s">
        <v>144</v>
      </c>
      <c r="B25" s="459"/>
      <c r="C25" s="459"/>
      <c r="D25" s="459"/>
      <c r="E25" s="459"/>
      <c r="F25" s="459"/>
      <c r="G25" s="252" t="s">
        <v>209</v>
      </c>
      <c r="H25" s="252"/>
      <c r="I25" s="252"/>
      <c r="J25" s="252"/>
      <c r="K25" s="252"/>
      <c r="L25" s="252"/>
      <c r="M25" s="252"/>
      <c r="N25" s="252"/>
      <c r="O25" s="252"/>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62" zoomScaleNormal="76" workbookViewId="0">
      <selection activeCell="Q29" sqref="Q29:Q37"/>
    </sheetView>
  </sheetViews>
  <sheetFormatPr defaultRowHeight="14.25" x14ac:dyDescent="0.45"/>
  <cols>
    <col min="17" max="17" width="14.06640625" customWidth="1"/>
  </cols>
  <sheetData>
    <row r="1" spans="1:18" ht="15.7" customHeight="1" x14ac:dyDescent="0.45">
      <c r="A1" s="128" t="s">
        <v>126</v>
      </c>
      <c r="B1" s="129"/>
      <c r="C1" s="129"/>
      <c r="D1" s="129"/>
      <c r="E1" s="129"/>
      <c r="F1" s="129"/>
      <c r="G1" s="129"/>
      <c r="H1" s="129"/>
      <c r="I1" s="129"/>
      <c r="J1" s="129"/>
      <c r="K1" s="129"/>
      <c r="L1" s="129"/>
      <c r="M1" s="129"/>
      <c r="N1" s="129"/>
      <c r="O1" s="129"/>
      <c r="P1" s="129"/>
    </row>
    <row r="2" spans="1:18" ht="15.7" customHeight="1" x14ac:dyDescent="0.45">
      <c r="A2" s="128"/>
      <c r="B2" s="129"/>
      <c r="C2" s="129"/>
      <c r="D2" s="129"/>
      <c r="E2" s="129"/>
      <c r="F2" s="129"/>
      <c r="G2" s="129"/>
      <c r="H2" s="129"/>
      <c r="I2" s="129"/>
      <c r="J2" s="129"/>
      <c r="K2" s="129"/>
      <c r="L2" s="129"/>
      <c r="M2" s="129"/>
      <c r="N2" s="129"/>
      <c r="O2" s="129"/>
      <c r="P2" s="129"/>
    </row>
    <row r="3" spans="1:18" ht="14.65" customHeight="1" thickBot="1" x14ac:dyDescent="0.5">
      <c r="A3" s="128"/>
      <c r="B3" s="129"/>
      <c r="C3" s="129"/>
      <c r="D3" s="129"/>
      <c r="E3" s="129"/>
      <c r="F3" s="129"/>
      <c r="G3" s="129"/>
      <c r="H3" s="129"/>
      <c r="I3" s="129"/>
      <c r="J3" s="129"/>
      <c r="K3" s="129"/>
      <c r="L3" s="129"/>
      <c r="M3" s="129"/>
      <c r="N3" s="129"/>
      <c r="O3" s="129"/>
      <c r="P3" s="129"/>
    </row>
    <row r="4" spans="1:18" ht="23.65" thickBot="1" x14ac:dyDescent="0.5">
      <c r="A4" s="333" t="s">
        <v>1</v>
      </c>
      <c r="B4" s="334"/>
      <c r="C4" s="334"/>
      <c r="D4" s="334"/>
      <c r="E4" s="334"/>
      <c r="F4" s="334"/>
      <c r="G4" s="334"/>
      <c r="H4" s="334"/>
      <c r="I4" s="334"/>
      <c r="J4" s="334"/>
      <c r="K4" s="334"/>
      <c r="L4" s="334"/>
      <c r="M4" s="334"/>
      <c r="N4" s="334"/>
      <c r="O4" s="334"/>
      <c r="P4" s="335"/>
    </row>
    <row r="5" spans="1:18" ht="23.65" thickBot="1" x14ac:dyDescent="0.5">
      <c r="A5" s="67" t="s">
        <v>2</v>
      </c>
      <c r="B5" s="68"/>
      <c r="C5" s="68"/>
      <c r="D5" s="68"/>
      <c r="E5" s="68"/>
      <c r="F5" s="68"/>
      <c r="G5" s="68"/>
      <c r="H5" s="68"/>
      <c r="I5" s="68"/>
      <c r="J5" s="68"/>
      <c r="K5" s="68"/>
      <c r="L5" s="68"/>
      <c r="M5" s="68"/>
      <c r="N5" s="68"/>
      <c r="O5" s="68"/>
      <c r="P5" s="69"/>
    </row>
    <row r="6" spans="1:18" ht="15" thickTop="1" thickBot="1" x14ac:dyDescent="0.5">
      <c r="A6" s="504" t="s">
        <v>127</v>
      </c>
      <c r="B6" s="505"/>
      <c r="C6" s="505"/>
      <c r="D6" s="505"/>
      <c r="E6" s="505"/>
      <c r="F6" s="505"/>
      <c r="G6" s="505"/>
      <c r="H6" s="505"/>
      <c r="I6" s="505"/>
      <c r="J6" s="505"/>
      <c r="K6" s="505"/>
      <c r="L6" s="505"/>
      <c r="M6" s="505"/>
      <c r="N6" s="505"/>
      <c r="O6" s="505"/>
      <c r="P6" s="505"/>
      <c r="Q6" s="244" t="s">
        <v>11</v>
      </c>
      <c r="R6" s="246"/>
    </row>
    <row r="7" spans="1:18" ht="15" thickTop="1" thickBot="1" x14ac:dyDescent="0.5">
      <c r="A7" s="504"/>
      <c r="B7" s="505"/>
      <c r="C7" s="505"/>
      <c r="D7" s="505"/>
      <c r="E7" s="505"/>
      <c r="F7" s="505"/>
      <c r="G7" s="505"/>
      <c r="H7" s="505"/>
      <c r="I7" s="505"/>
      <c r="J7" s="505"/>
      <c r="K7" s="505"/>
      <c r="L7" s="505"/>
      <c r="M7" s="505"/>
      <c r="N7" s="505"/>
      <c r="O7" s="505"/>
      <c r="P7" s="505"/>
      <c r="Q7" s="247"/>
      <c r="R7" s="249"/>
    </row>
    <row r="8" spans="1:18" ht="15" thickTop="1" thickBot="1" x14ac:dyDescent="0.5">
      <c r="A8" s="103" t="s">
        <v>183</v>
      </c>
      <c r="B8" s="104"/>
      <c r="C8" s="104"/>
      <c r="D8" s="104"/>
      <c r="E8" s="104"/>
      <c r="F8" s="104"/>
      <c r="G8" s="104"/>
      <c r="H8" s="104"/>
      <c r="I8" s="104"/>
      <c r="J8" s="104"/>
      <c r="K8" s="104"/>
      <c r="L8" s="104"/>
      <c r="M8" s="104"/>
      <c r="N8" s="104"/>
      <c r="O8" s="104"/>
      <c r="P8" s="104"/>
      <c r="Q8" s="255">
        <v>3</v>
      </c>
      <c r="R8" s="518" t="s">
        <v>124</v>
      </c>
    </row>
    <row r="9" spans="1:18" ht="15" thickTop="1" thickBot="1" x14ac:dyDescent="0.5">
      <c r="A9" s="103"/>
      <c r="B9" s="104"/>
      <c r="C9" s="104"/>
      <c r="D9" s="104"/>
      <c r="E9" s="104"/>
      <c r="F9" s="104"/>
      <c r="G9" s="104"/>
      <c r="H9" s="104"/>
      <c r="I9" s="104"/>
      <c r="J9" s="104"/>
      <c r="K9" s="104"/>
      <c r="L9" s="104"/>
      <c r="M9" s="104"/>
      <c r="N9" s="104"/>
      <c r="O9" s="104"/>
      <c r="P9" s="104"/>
      <c r="Q9" s="257"/>
      <c r="R9" s="519"/>
    </row>
    <row r="10" spans="1:18" ht="15" thickTop="1" thickBot="1" x14ac:dyDescent="0.5">
      <c r="A10" s="103"/>
      <c r="B10" s="104"/>
      <c r="C10" s="104"/>
      <c r="D10" s="104"/>
      <c r="E10" s="104"/>
      <c r="F10" s="104"/>
      <c r="G10" s="104"/>
      <c r="H10" s="104"/>
      <c r="I10" s="104"/>
      <c r="J10" s="104"/>
      <c r="K10" s="104"/>
      <c r="L10" s="104"/>
      <c r="M10" s="104"/>
      <c r="N10" s="104"/>
      <c r="O10" s="104"/>
      <c r="P10" s="104"/>
      <c r="Q10" s="257"/>
      <c r="R10" s="519"/>
    </row>
    <row r="11" spans="1:18" ht="15" thickTop="1" thickBot="1" x14ac:dyDescent="0.5">
      <c r="A11" s="103"/>
      <c r="B11" s="104"/>
      <c r="C11" s="104"/>
      <c r="D11" s="104"/>
      <c r="E11" s="104"/>
      <c r="F11" s="104"/>
      <c r="G11" s="104"/>
      <c r="H11" s="104"/>
      <c r="I11" s="104"/>
      <c r="J11" s="104"/>
      <c r="K11" s="104"/>
      <c r="L11" s="104"/>
      <c r="M11" s="104"/>
      <c r="N11" s="104"/>
      <c r="O11" s="104"/>
      <c r="P11" s="104"/>
      <c r="Q11" s="257"/>
      <c r="R11" s="519"/>
    </row>
    <row r="12" spans="1:18" ht="15" thickTop="1" thickBot="1" x14ac:dyDescent="0.5">
      <c r="A12" s="103"/>
      <c r="B12" s="104"/>
      <c r="C12" s="104"/>
      <c r="D12" s="104"/>
      <c r="E12" s="104"/>
      <c r="F12" s="104"/>
      <c r="G12" s="104"/>
      <c r="H12" s="104"/>
      <c r="I12" s="104"/>
      <c r="J12" s="104"/>
      <c r="K12" s="104"/>
      <c r="L12" s="104"/>
      <c r="M12" s="104"/>
      <c r="N12" s="104"/>
      <c r="O12" s="104"/>
      <c r="P12" s="104"/>
      <c r="Q12" s="257"/>
      <c r="R12" s="519"/>
    </row>
    <row r="13" spans="1:18" ht="15" thickTop="1" thickBot="1" x14ac:dyDescent="0.5">
      <c r="A13" s="103"/>
      <c r="B13" s="104"/>
      <c r="C13" s="104"/>
      <c r="D13" s="104"/>
      <c r="E13" s="104"/>
      <c r="F13" s="104"/>
      <c r="G13" s="104"/>
      <c r="H13" s="104"/>
      <c r="I13" s="104"/>
      <c r="J13" s="104"/>
      <c r="K13" s="104"/>
      <c r="L13" s="104"/>
      <c r="M13" s="104"/>
      <c r="N13" s="104"/>
      <c r="O13" s="104"/>
      <c r="P13" s="104"/>
      <c r="Q13" s="257"/>
      <c r="R13" s="519"/>
    </row>
    <row r="14" spans="1:18" ht="15" thickTop="1" thickBot="1" x14ac:dyDescent="0.5">
      <c r="A14" s="103"/>
      <c r="B14" s="104"/>
      <c r="C14" s="104"/>
      <c r="D14" s="104"/>
      <c r="E14" s="104"/>
      <c r="F14" s="104"/>
      <c r="G14" s="104"/>
      <c r="H14" s="104"/>
      <c r="I14" s="104"/>
      <c r="J14" s="104"/>
      <c r="K14" s="104"/>
      <c r="L14" s="104"/>
      <c r="M14" s="104"/>
      <c r="N14" s="104"/>
      <c r="O14" s="104"/>
      <c r="P14" s="104"/>
      <c r="Q14" s="257"/>
      <c r="R14" s="519"/>
    </row>
    <row r="15" spans="1:18" ht="15" thickTop="1" thickBot="1" x14ac:dyDescent="0.5">
      <c r="A15" s="103"/>
      <c r="B15" s="104"/>
      <c r="C15" s="104"/>
      <c r="D15" s="104"/>
      <c r="E15" s="104"/>
      <c r="F15" s="104"/>
      <c r="G15" s="104"/>
      <c r="H15" s="104"/>
      <c r="I15" s="104"/>
      <c r="J15" s="104"/>
      <c r="K15" s="104"/>
      <c r="L15" s="104"/>
      <c r="M15" s="104"/>
      <c r="N15" s="104"/>
      <c r="O15" s="104"/>
      <c r="P15" s="104"/>
      <c r="Q15" s="257"/>
      <c r="R15" s="519"/>
    </row>
    <row r="16" spans="1:18" ht="15" thickTop="1" thickBot="1" x14ac:dyDescent="0.5">
      <c r="A16" s="103"/>
      <c r="B16" s="104"/>
      <c r="C16" s="104"/>
      <c r="D16" s="104"/>
      <c r="E16" s="104"/>
      <c r="F16" s="104"/>
      <c r="G16" s="104"/>
      <c r="H16" s="104"/>
      <c r="I16" s="104"/>
      <c r="J16" s="104"/>
      <c r="K16" s="104"/>
      <c r="L16" s="104"/>
      <c r="M16" s="104"/>
      <c r="N16" s="104"/>
      <c r="O16" s="104"/>
      <c r="P16" s="104"/>
      <c r="Q16" s="257"/>
      <c r="R16" s="519"/>
    </row>
    <row r="17" spans="1:19" ht="15" thickTop="1" thickBot="1" x14ac:dyDescent="0.5">
      <c r="A17" s="103"/>
      <c r="B17" s="104"/>
      <c r="C17" s="104"/>
      <c r="D17" s="104"/>
      <c r="E17" s="104"/>
      <c r="F17" s="104"/>
      <c r="G17" s="104"/>
      <c r="H17" s="104"/>
      <c r="I17" s="104"/>
      <c r="J17" s="104"/>
      <c r="K17" s="104"/>
      <c r="L17" s="104"/>
      <c r="M17" s="104"/>
      <c r="N17" s="104"/>
      <c r="O17" s="104"/>
      <c r="P17" s="104"/>
      <c r="Q17" s="280"/>
      <c r="R17" s="520"/>
    </row>
    <row r="18" spans="1:19" ht="18" customHeight="1" thickTop="1" thickBot="1" x14ac:dyDescent="0.5">
      <c r="A18" s="497" t="s">
        <v>128</v>
      </c>
      <c r="B18" s="498"/>
      <c r="C18" s="498"/>
      <c r="D18" s="498"/>
      <c r="E18" s="498"/>
      <c r="F18" s="498"/>
      <c r="G18" s="498"/>
      <c r="H18" s="498"/>
      <c r="I18" s="498"/>
      <c r="J18" s="498"/>
      <c r="K18" s="498"/>
      <c r="L18" s="498"/>
      <c r="M18" s="498"/>
      <c r="N18" s="498"/>
      <c r="O18" s="498"/>
      <c r="P18" s="498"/>
      <c r="Q18" s="514"/>
      <c r="R18" s="515"/>
    </row>
    <row r="19" spans="1:19" ht="18.75" customHeight="1" thickTop="1" thickBot="1" x14ac:dyDescent="0.5">
      <c r="A19" s="497"/>
      <c r="B19" s="498"/>
      <c r="C19" s="498"/>
      <c r="D19" s="498"/>
      <c r="E19" s="498"/>
      <c r="F19" s="498"/>
      <c r="G19" s="498"/>
      <c r="H19" s="498"/>
      <c r="I19" s="498"/>
      <c r="J19" s="498"/>
      <c r="K19" s="498"/>
      <c r="L19" s="498"/>
      <c r="M19" s="498"/>
      <c r="N19" s="498"/>
      <c r="O19" s="498"/>
      <c r="P19" s="498"/>
      <c r="Q19" s="516"/>
      <c r="R19" s="517"/>
    </row>
    <row r="20" spans="1:19" ht="14.65" thickTop="1" x14ac:dyDescent="0.45">
      <c r="A20" s="105" t="s">
        <v>181</v>
      </c>
      <c r="B20" s="106"/>
      <c r="C20" s="106"/>
      <c r="D20" s="106"/>
      <c r="E20" s="106"/>
      <c r="F20" s="106"/>
      <c r="G20" s="106"/>
      <c r="H20" s="106"/>
      <c r="I20" s="106"/>
      <c r="J20" s="106"/>
      <c r="K20" s="106"/>
      <c r="L20" s="106"/>
      <c r="M20" s="106"/>
      <c r="N20" s="106"/>
      <c r="O20" s="106"/>
      <c r="P20" s="499"/>
      <c r="Q20" s="255">
        <v>0.5</v>
      </c>
      <c r="R20" s="518" t="s">
        <v>73</v>
      </c>
    </row>
    <row r="21" spans="1:19" x14ac:dyDescent="0.45">
      <c r="A21" s="500"/>
      <c r="B21" s="111"/>
      <c r="C21" s="111"/>
      <c r="D21" s="111"/>
      <c r="E21" s="111"/>
      <c r="F21" s="111"/>
      <c r="G21" s="111"/>
      <c r="H21" s="111"/>
      <c r="I21" s="111"/>
      <c r="J21" s="111"/>
      <c r="K21" s="111"/>
      <c r="L21" s="111"/>
      <c r="M21" s="111"/>
      <c r="N21" s="111"/>
      <c r="O21" s="111"/>
      <c r="P21" s="112"/>
      <c r="Q21" s="257"/>
      <c r="R21" s="519"/>
    </row>
    <row r="22" spans="1:19" x14ac:dyDescent="0.45">
      <c r="A22" s="500"/>
      <c r="B22" s="111"/>
      <c r="C22" s="111"/>
      <c r="D22" s="111"/>
      <c r="E22" s="111"/>
      <c r="F22" s="111"/>
      <c r="G22" s="111"/>
      <c r="H22" s="111"/>
      <c r="I22" s="111"/>
      <c r="J22" s="111"/>
      <c r="K22" s="111"/>
      <c r="L22" s="111"/>
      <c r="M22" s="111"/>
      <c r="N22" s="111"/>
      <c r="O22" s="111"/>
      <c r="P22" s="112"/>
      <c r="Q22" s="257"/>
      <c r="R22" s="519"/>
    </row>
    <row r="23" spans="1:19" x14ac:dyDescent="0.45">
      <c r="A23" s="500"/>
      <c r="B23" s="111"/>
      <c r="C23" s="111"/>
      <c r="D23" s="111"/>
      <c r="E23" s="111"/>
      <c r="F23" s="111"/>
      <c r="G23" s="111"/>
      <c r="H23" s="111"/>
      <c r="I23" s="111"/>
      <c r="J23" s="111"/>
      <c r="K23" s="111"/>
      <c r="L23" s="111"/>
      <c r="M23" s="111"/>
      <c r="N23" s="111"/>
      <c r="O23" s="111"/>
      <c r="P23" s="112"/>
      <c r="Q23" s="257"/>
      <c r="R23" s="519"/>
      <c r="S23" s="46" t="s">
        <v>210</v>
      </c>
    </row>
    <row r="24" spans="1:19" x14ac:dyDescent="0.45">
      <c r="A24" s="500"/>
      <c r="B24" s="111"/>
      <c r="C24" s="111"/>
      <c r="D24" s="111"/>
      <c r="E24" s="111"/>
      <c r="F24" s="111"/>
      <c r="G24" s="111"/>
      <c r="H24" s="111"/>
      <c r="I24" s="111"/>
      <c r="J24" s="111"/>
      <c r="K24" s="111"/>
      <c r="L24" s="111"/>
      <c r="M24" s="111"/>
      <c r="N24" s="111"/>
      <c r="O24" s="111"/>
      <c r="P24" s="112"/>
      <c r="Q24" s="257"/>
      <c r="R24" s="519"/>
    </row>
    <row r="25" spans="1:19" x14ac:dyDescent="0.45">
      <c r="A25" s="500"/>
      <c r="B25" s="111"/>
      <c r="C25" s="111"/>
      <c r="D25" s="111"/>
      <c r="E25" s="111"/>
      <c r="F25" s="111"/>
      <c r="G25" s="111"/>
      <c r="H25" s="111"/>
      <c r="I25" s="111"/>
      <c r="J25" s="111"/>
      <c r="K25" s="111"/>
      <c r="L25" s="111"/>
      <c r="M25" s="111"/>
      <c r="N25" s="111"/>
      <c r="O25" s="111"/>
      <c r="P25" s="112"/>
      <c r="Q25" s="257"/>
      <c r="R25" s="519"/>
    </row>
    <row r="26" spans="1:19" ht="14.65" thickBot="1" x14ac:dyDescent="0.5">
      <c r="A26" s="501"/>
      <c r="B26" s="502"/>
      <c r="C26" s="502"/>
      <c r="D26" s="502"/>
      <c r="E26" s="502"/>
      <c r="F26" s="502"/>
      <c r="G26" s="502"/>
      <c r="H26" s="502"/>
      <c r="I26" s="502"/>
      <c r="J26" s="502"/>
      <c r="K26" s="502"/>
      <c r="L26" s="502"/>
      <c r="M26" s="502"/>
      <c r="N26" s="502"/>
      <c r="O26" s="502"/>
      <c r="P26" s="503"/>
      <c r="Q26" s="280"/>
      <c r="R26" s="520"/>
    </row>
    <row r="27" spans="1:19" ht="15" thickTop="1" thickBot="1" x14ac:dyDescent="0.5">
      <c r="A27" s="504" t="s">
        <v>125</v>
      </c>
      <c r="B27" s="505"/>
      <c r="C27" s="505"/>
      <c r="D27" s="505"/>
      <c r="E27" s="505"/>
      <c r="F27" s="505"/>
      <c r="G27" s="505"/>
      <c r="H27" s="505"/>
      <c r="I27" s="505"/>
      <c r="J27" s="505"/>
      <c r="K27" s="505"/>
      <c r="L27" s="505"/>
      <c r="M27" s="505"/>
      <c r="N27" s="505"/>
      <c r="O27" s="505"/>
      <c r="P27" s="505"/>
      <c r="Q27" s="514"/>
      <c r="R27" s="515"/>
    </row>
    <row r="28" spans="1:19" ht="15" thickTop="1" thickBot="1" x14ac:dyDescent="0.5">
      <c r="A28" s="506"/>
      <c r="B28" s="507"/>
      <c r="C28" s="507"/>
      <c r="D28" s="507"/>
      <c r="E28" s="507"/>
      <c r="F28" s="507"/>
      <c r="G28" s="507"/>
      <c r="H28" s="507"/>
      <c r="I28" s="507"/>
      <c r="J28" s="507"/>
      <c r="K28" s="507"/>
      <c r="L28" s="507"/>
      <c r="M28" s="507"/>
      <c r="N28" s="507"/>
      <c r="O28" s="507"/>
      <c r="P28" s="507"/>
      <c r="Q28" s="516"/>
      <c r="R28" s="517"/>
    </row>
    <row r="29" spans="1:19" ht="14.65" thickBot="1" x14ac:dyDescent="0.5">
      <c r="A29" s="509" t="s">
        <v>182</v>
      </c>
      <c r="B29" s="510"/>
      <c r="C29" s="510"/>
      <c r="D29" s="510"/>
      <c r="E29" s="510"/>
      <c r="F29" s="510"/>
      <c r="G29" s="510"/>
      <c r="H29" s="510"/>
      <c r="I29" s="510"/>
      <c r="J29" s="510"/>
      <c r="K29" s="510"/>
      <c r="L29" s="510"/>
      <c r="M29" s="510"/>
      <c r="N29" s="510"/>
      <c r="O29" s="510"/>
      <c r="P29" s="510"/>
      <c r="Q29" s="255">
        <v>1</v>
      </c>
      <c r="R29" s="518" t="s">
        <v>99</v>
      </c>
    </row>
    <row r="30" spans="1:19" ht="15" thickTop="1" thickBot="1" x14ac:dyDescent="0.5">
      <c r="A30" s="511"/>
      <c r="B30" s="104"/>
      <c r="C30" s="104"/>
      <c r="D30" s="104"/>
      <c r="E30" s="104"/>
      <c r="F30" s="104"/>
      <c r="G30" s="104"/>
      <c r="H30" s="104"/>
      <c r="I30" s="104"/>
      <c r="J30" s="104"/>
      <c r="K30" s="104"/>
      <c r="L30" s="104"/>
      <c r="M30" s="104"/>
      <c r="N30" s="104"/>
      <c r="O30" s="104"/>
      <c r="P30" s="104"/>
      <c r="Q30" s="257"/>
      <c r="R30" s="519"/>
    </row>
    <row r="31" spans="1:19" ht="15" thickTop="1" thickBot="1" x14ac:dyDescent="0.5">
      <c r="A31" s="511"/>
      <c r="B31" s="104"/>
      <c r="C31" s="104"/>
      <c r="D31" s="104"/>
      <c r="E31" s="104"/>
      <c r="F31" s="104"/>
      <c r="G31" s="104"/>
      <c r="H31" s="104"/>
      <c r="I31" s="104"/>
      <c r="J31" s="104"/>
      <c r="K31" s="104"/>
      <c r="L31" s="104"/>
      <c r="M31" s="104"/>
      <c r="N31" s="104"/>
      <c r="O31" s="104"/>
      <c r="P31" s="104"/>
      <c r="Q31" s="257"/>
      <c r="R31" s="519"/>
    </row>
    <row r="32" spans="1:19" ht="15" thickTop="1" thickBot="1" x14ac:dyDescent="0.5">
      <c r="A32" s="511"/>
      <c r="B32" s="104"/>
      <c r="C32" s="104"/>
      <c r="D32" s="104"/>
      <c r="E32" s="104"/>
      <c r="F32" s="104"/>
      <c r="G32" s="104"/>
      <c r="H32" s="104"/>
      <c r="I32" s="104"/>
      <c r="J32" s="104"/>
      <c r="K32" s="104"/>
      <c r="L32" s="104"/>
      <c r="M32" s="104"/>
      <c r="N32" s="104"/>
      <c r="O32" s="104"/>
      <c r="P32" s="104"/>
      <c r="Q32" s="257"/>
      <c r="R32" s="519"/>
    </row>
    <row r="33" spans="1:20" ht="18.75" thickTop="1" thickBot="1" x14ac:dyDescent="0.6">
      <c r="A33" s="511"/>
      <c r="B33" s="104"/>
      <c r="C33" s="104"/>
      <c r="D33" s="104"/>
      <c r="E33" s="104"/>
      <c r="F33" s="104"/>
      <c r="G33" s="104"/>
      <c r="H33" s="104"/>
      <c r="I33" s="104"/>
      <c r="J33" s="104"/>
      <c r="K33" s="104"/>
      <c r="L33" s="104"/>
      <c r="M33" s="104"/>
      <c r="N33" s="104"/>
      <c r="O33" s="104"/>
      <c r="P33" s="104"/>
      <c r="Q33" s="257"/>
      <c r="R33" s="519"/>
      <c r="S33" s="46" t="s">
        <v>211</v>
      </c>
      <c r="T33" s="1"/>
    </row>
    <row r="34" spans="1:20" ht="15" thickTop="1" thickBot="1" x14ac:dyDescent="0.5">
      <c r="A34" s="511"/>
      <c r="B34" s="104"/>
      <c r="C34" s="104"/>
      <c r="D34" s="104"/>
      <c r="E34" s="104"/>
      <c r="F34" s="104"/>
      <c r="G34" s="104"/>
      <c r="H34" s="104"/>
      <c r="I34" s="104"/>
      <c r="J34" s="104"/>
      <c r="K34" s="104"/>
      <c r="L34" s="104"/>
      <c r="M34" s="104"/>
      <c r="N34" s="104"/>
      <c r="O34" s="104"/>
      <c r="P34" s="104"/>
      <c r="Q34" s="257"/>
      <c r="R34" s="519"/>
    </row>
    <row r="35" spans="1:20" ht="15" thickTop="1" thickBot="1" x14ac:dyDescent="0.5">
      <c r="A35" s="511"/>
      <c r="B35" s="104"/>
      <c r="C35" s="104"/>
      <c r="D35" s="104"/>
      <c r="E35" s="104"/>
      <c r="F35" s="104"/>
      <c r="G35" s="104"/>
      <c r="H35" s="104"/>
      <c r="I35" s="104"/>
      <c r="J35" s="104"/>
      <c r="K35" s="104"/>
      <c r="L35" s="104"/>
      <c r="M35" s="104"/>
      <c r="N35" s="104"/>
      <c r="O35" s="104"/>
      <c r="P35" s="104"/>
      <c r="Q35" s="257"/>
      <c r="R35" s="519"/>
    </row>
    <row r="36" spans="1:20" ht="15" thickTop="1" thickBot="1" x14ac:dyDescent="0.5">
      <c r="A36" s="511"/>
      <c r="B36" s="104"/>
      <c r="C36" s="104"/>
      <c r="D36" s="104"/>
      <c r="E36" s="104"/>
      <c r="F36" s="104"/>
      <c r="G36" s="104"/>
      <c r="H36" s="104"/>
      <c r="I36" s="104"/>
      <c r="J36" s="104"/>
      <c r="K36" s="104"/>
      <c r="L36" s="104"/>
      <c r="M36" s="104"/>
      <c r="N36" s="104"/>
      <c r="O36" s="104"/>
      <c r="P36" s="104"/>
      <c r="Q36" s="257"/>
      <c r="R36" s="519"/>
    </row>
    <row r="37" spans="1:20" ht="15" thickTop="1" thickBot="1" x14ac:dyDescent="0.5">
      <c r="A37" s="512"/>
      <c r="B37" s="513"/>
      <c r="C37" s="513"/>
      <c r="D37" s="513"/>
      <c r="E37" s="513"/>
      <c r="F37" s="513"/>
      <c r="G37" s="513"/>
      <c r="H37" s="513"/>
      <c r="I37" s="513"/>
      <c r="J37" s="513"/>
      <c r="K37" s="513"/>
      <c r="L37" s="513"/>
      <c r="M37" s="513"/>
      <c r="N37" s="513"/>
      <c r="O37" s="513"/>
      <c r="P37" s="513"/>
      <c r="Q37" s="280"/>
      <c r="R37" s="520"/>
    </row>
    <row r="38" spans="1:20" ht="18.399999999999999" thickBot="1" x14ac:dyDescent="0.6">
      <c r="A38" s="508"/>
      <c r="B38" s="508"/>
      <c r="C38" s="508"/>
      <c r="D38" s="508"/>
      <c r="E38" s="508"/>
      <c r="F38" s="1"/>
      <c r="G38" s="1"/>
      <c r="H38" s="1"/>
      <c r="I38" s="1"/>
      <c r="J38" s="1"/>
      <c r="K38" s="1"/>
      <c r="L38" s="1"/>
      <c r="M38" s="1"/>
      <c r="N38" s="133" t="s">
        <v>19</v>
      </c>
      <c r="O38" s="134"/>
      <c r="P38" s="134"/>
      <c r="Q38" s="38">
        <f>SUM(Q29+Q20+Q8)</f>
        <v>4.5</v>
      </c>
      <c r="R38" s="37" t="s">
        <v>64</v>
      </c>
    </row>
    <row r="39" spans="1:20" x14ac:dyDescent="0.45">
      <c r="A39" s="496"/>
      <c r="B39" s="496"/>
      <c r="C39" s="496"/>
      <c r="E39" s="34"/>
    </row>
    <row r="40" spans="1:20" x14ac:dyDescent="0.45">
      <c r="A40" s="496"/>
      <c r="B40" s="496"/>
      <c r="C40" s="496"/>
      <c r="E40" s="34"/>
      <c r="J40" s="2"/>
      <c r="K40" s="2"/>
      <c r="L40" s="2"/>
      <c r="M40" s="2"/>
      <c r="N40" s="2"/>
      <c r="O40" s="2"/>
      <c r="P40" s="2"/>
    </row>
    <row r="41" spans="1:20" x14ac:dyDescent="0.45">
      <c r="A41" s="496"/>
      <c r="B41" s="496"/>
      <c r="C41" s="496"/>
      <c r="E41" s="34"/>
    </row>
    <row r="42" spans="1:20" x14ac:dyDescent="0.45">
      <c r="A42" s="496"/>
      <c r="B42" s="496"/>
      <c r="C42" s="496"/>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7" sqref="L7"/>
    </sheetView>
  </sheetViews>
  <sheetFormatPr defaultRowHeight="14.25" x14ac:dyDescent="0.45"/>
  <cols>
    <col min="6" max="6" width="9.53125" customWidth="1"/>
  </cols>
  <sheetData>
    <row r="2" spans="2:6" ht="14.65" thickBot="1" x14ac:dyDescent="0.5">
      <c r="B2" s="521" t="s">
        <v>111</v>
      </c>
      <c r="C2" s="521"/>
      <c r="D2" s="521"/>
      <c r="E2" s="39" t="s">
        <v>112</v>
      </c>
      <c r="F2" s="39" t="s">
        <v>113</v>
      </c>
    </row>
    <row r="3" spans="2:6" x14ac:dyDescent="0.45">
      <c r="B3" s="534" t="s">
        <v>114</v>
      </c>
      <c r="C3" s="535"/>
      <c r="D3" s="536"/>
      <c r="E3" s="32">
        <f>'H&amp;S Overview'!G49</f>
        <v>6</v>
      </c>
      <c r="F3" s="5">
        <v>10</v>
      </c>
    </row>
    <row r="4" spans="2:6" x14ac:dyDescent="0.45">
      <c r="B4" s="145" t="s">
        <v>115</v>
      </c>
      <c r="C4" s="146"/>
      <c r="D4" s="537"/>
      <c r="E4" s="32">
        <f>'Machine Shop'!N44</f>
        <v>17</v>
      </c>
      <c r="F4" s="5">
        <v>20</v>
      </c>
    </row>
    <row r="5" spans="2:6" x14ac:dyDescent="0.45">
      <c r="B5" s="145" t="s">
        <v>116</v>
      </c>
      <c r="C5" s="146"/>
      <c r="D5" s="537"/>
      <c r="E5" s="32">
        <f>'Engine Strip'!P38</f>
        <v>18</v>
      </c>
      <c r="F5" s="5">
        <v>25</v>
      </c>
    </row>
    <row r="6" spans="2:6" x14ac:dyDescent="0.45">
      <c r="B6" s="145" t="s">
        <v>117</v>
      </c>
      <c r="C6" s="146"/>
      <c r="D6" s="537"/>
      <c r="E6" s="32">
        <f>Suspension!O23</f>
        <v>1</v>
      </c>
      <c r="F6" s="5">
        <v>17</v>
      </c>
    </row>
    <row r="7" spans="2:6" x14ac:dyDescent="0.45">
      <c r="B7" s="145" t="s">
        <v>118</v>
      </c>
      <c r="C7" s="146"/>
      <c r="D7" s="537"/>
      <c r="E7" s="32">
        <f>'Ad Manufacturing'!P22</f>
        <v>7</v>
      </c>
      <c r="F7" s="5">
        <v>12</v>
      </c>
    </row>
    <row r="8" spans="2:6" x14ac:dyDescent="0.45">
      <c r="B8" s="145" t="s">
        <v>119</v>
      </c>
      <c r="C8" s="146"/>
      <c r="D8" s="537"/>
      <c r="E8" s="32">
        <f>Composites!P24</f>
        <v>9</v>
      </c>
      <c r="F8" s="5">
        <v>10</v>
      </c>
    </row>
    <row r="9" spans="2:6" x14ac:dyDescent="0.45">
      <c r="B9" s="538" t="s">
        <v>143</v>
      </c>
      <c r="C9" s="539"/>
      <c r="D9" s="540"/>
      <c r="E9" s="43" t="s">
        <v>209</v>
      </c>
      <c r="F9" s="10" t="s">
        <v>144</v>
      </c>
    </row>
    <row r="10" spans="2:6" ht="14.65" thickBot="1" x14ac:dyDescent="0.5">
      <c r="B10" s="528" t="s">
        <v>142</v>
      </c>
      <c r="C10" s="529"/>
      <c r="D10" s="530"/>
      <c r="E10" s="43" cm="1">
        <f t="array" ref="E10">CPD!Q38:Q38</f>
        <v>4.5</v>
      </c>
      <c r="F10" s="10">
        <v>6</v>
      </c>
    </row>
    <row r="11" spans="2:6" ht="14.65" thickBot="1" x14ac:dyDescent="0.5">
      <c r="B11" s="531" t="s">
        <v>120</v>
      </c>
      <c r="C11" s="532"/>
      <c r="D11" s="533"/>
      <c r="E11" s="44">
        <f>SUM(E3:E10)</f>
        <v>62.5</v>
      </c>
      <c r="F11" s="41">
        <f>F3+F4+F5+F6+F7+F8+F10</f>
        <v>100</v>
      </c>
    </row>
    <row r="12" spans="2:6" ht="14.65" thickBot="1" x14ac:dyDescent="0.5">
      <c r="B12" s="522" t="s">
        <v>121</v>
      </c>
      <c r="C12" s="523"/>
      <c r="D12" s="524"/>
      <c r="E12" s="45">
        <v>20</v>
      </c>
      <c r="F12" s="40">
        <v>100</v>
      </c>
    </row>
    <row r="13" spans="2:6" ht="14.65" thickBot="1" x14ac:dyDescent="0.5"/>
    <row r="14" spans="2:6" ht="14.65" thickBot="1" x14ac:dyDescent="0.5">
      <c r="B14" s="525" t="s">
        <v>122</v>
      </c>
      <c r="C14" s="526"/>
      <c r="D14" s="527"/>
      <c r="E14" s="541">
        <f>(E11*0.75)+(E12*0.25)</f>
        <v>51.875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