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7"/>
  <workbookPr/>
  <mc:AlternateContent xmlns:mc="http://schemas.openxmlformats.org/markup-compatibility/2006">
    <mc:Choice Requires="x15">
      <x15ac:absPath xmlns:x15ac="http://schemas.microsoft.com/office/spreadsheetml/2010/11/ac" url="C:\Users\Project ENDURO\Desktop\HND paperwork\Design\Students work and Marking\"/>
    </mc:Choice>
  </mc:AlternateContent>
  <xr:revisionPtr revIDLastSave="0" documentId="11_1F0ADC40D36CD5C9C6EA96CCC10815E708621188" xr6:coauthVersionLast="45" xr6:coauthVersionMax="45" xr10:uidLastSave="{00000000-0000-0000-0000-000000000000}"/>
  <bookViews>
    <workbookView xWindow="0" yWindow="0" windowWidth="24000" windowHeight="913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7" i="1"/>
  <c r="F10" i="1" l="1"/>
  <c r="G10" i="1" s="1"/>
  <c r="J10" i="1" s="1"/>
  <c r="F7" i="1"/>
  <c r="G7" i="1" s="1"/>
  <c r="J7" i="1" s="1"/>
  <c r="F8" i="1"/>
  <c r="G8" i="1" s="1"/>
  <c r="J8" i="1" s="1"/>
  <c r="F9" i="1"/>
  <c r="G9" i="1" s="1"/>
  <c r="J9" i="1" s="1"/>
  <c r="F11" i="1"/>
  <c r="G11" i="1" s="1"/>
  <c r="J11" i="1" s="1"/>
  <c r="F12" i="1"/>
  <c r="G12" i="1" s="1"/>
  <c r="J12" i="1" s="1"/>
  <c r="F13" i="1"/>
  <c r="G13" i="1" s="1"/>
  <c r="J13" i="1" s="1"/>
  <c r="F5" i="1"/>
  <c r="G5" i="1" s="1"/>
  <c r="L7" i="1" l="1"/>
  <c r="K7" i="1"/>
</calcChain>
</file>

<file path=xl/sharedStrings.xml><?xml version="1.0" encoding="utf-8"?>
<sst xmlns="http://schemas.openxmlformats.org/spreadsheetml/2006/main" count="28" uniqueCount="22">
  <si>
    <t>Design Unit</t>
  </si>
  <si>
    <t>CAD</t>
  </si>
  <si>
    <t>Report</t>
  </si>
  <si>
    <t xml:space="preserve">Average </t>
  </si>
  <si>
    <t>SD</t>
  </si>
  <si>
    <t>Task 1 Jaw</t>
  </si>
  <si>
    <t>Task 2 Assembly</t>
  </si>
  <si>
    <t>Task 3 Component</t>
  </si>
  <si>
    <t xml:space="preserve">Total </t>
  </si>
  <si>
    <t>Adjusted Mark</t>
  </si>
  <si>
    <t>Write up</t>
  </si>
  <si>
    <t>Total</t>
  </si>
  <si>
    <t>Grade</t>
  </si>
  <si>
    <t>Max Mark</t>
  </si>
  <si>
    <t>Total (100)</t>
  </si>
  <si>
    <t>Shane Bolton</t>
  </si>
  <si>
    <t>Andrew Bryant</t>
  </si>
  <si>
    <t>Luke Davies</t>
  </si>
  <si>
    <t>Dewi Hywel Perkins</t>
  </si>
  <si>
    <t>Samuel Charles Reseigh</t>
  </si>
  <si>
    <t>Richard Watson</t>
  </si>
  <si>
    <t>Solomon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</si>
</sst>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1"/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moodle.gowercollegeswansea.ac.uk/user/view.php?id=18565&amp;course=2355" TargetMode="External"/><Relationship Id="rId7" Type="http://schemas.openxmlformats.org/officeDocument/2006/relationships/hyperlink" Target="https://moodle.gowercollegeswansea.ac.uk/user/view.php?id=18738&amp;course=2354" TargetMode="External"/><Relationship Id="rId2" Type="http://schemas.openxmlformats.org/officeDocument/2006/relationships/hyperlink" Target="https://moodle.gowercollegeswansea.ac.uk/user/view.php?id=15316&amp;course=2355" TargetMode="External"/><Relationship Id="rId1" Type="http://schemas.openxmlformats.org/officeDocument/2006/relationships/hyperlink" Target="https://moodle.gowercollegeswansea.ac.uk/user/view.php?id=11553&amp;course=2355" TargetMode="External"/><Relationship Id="rId6" Type="http://schemas.openxmlformats.org/officeDocument/2006/relationships/hyperlink" Target="https://moodle.gowercollegeswansea.ac.uk/user/view.php?id=10238&amp;course=2354" TargetMode="External"/><Relationship Id="rId5" Type="http://schemas.openxmlformats.org/officeDocument/2006/relationships/hyperlink" Target="https://moodle.gowercollegeswansea.ac.uk/user/view.php?id=20078&amp;course=2355" TargetMode="External"/><Relationship Id="rId4" Type="http://schemas.openxmlformats.org/officeDocument/2006/relationships/hyperlink" Target="https://moodle.gowercollegeswansea.ac.uk/user/view.php?id=20075&amp;course=2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7"/>
  <sheetViews>
    <sheetView tabSelected="1" workbookViewId="0">
      <selection activeCell="E2" sqref="E2"/>
    </sheetView>
  </sheetViews>
  <sheetFormatPr defaultRowHeight="21"/>
  <cols>
    <col min="1" max="1" width="9.140625" style="1"/>
    <col min="2" max="2" width="26.85546875" style="1" customWidth="1"/>
    <col min="3" max="3" width="14.5703125" style="1" bestFit="1" customWidth="1"/>
    <col min="4" max="4" width="22" style="1" bestFit="1" customWidth="1"/>
    <col min="5" max="5" width="24.5703125" style="1" bestFit="1" customWidth="1"/>
    <col min="6" max="6" width="9.140625" style="1"/>
    <col min="7" max="7" width="19.7109375" style="1" bestFit="1" customWidth="1"/>
    <col min="8" max="9" width="19.7109375" style="1" customWidth="1"/>
    <col min="10" max="10" width="14" style="4" customWidth="1"/>
    <col min="11" max="11" width="15.140625" customWidth="1"/>
    <col min="12" max="12" width="13.28515625" style="1" customWidth="1"/>
    <col min="13" max="13" width="19.140625" style="1" customWidth="1"/>
    <col min="14" max="14" width="20.42578125" style="1" customWidth="1"/>
    <col min="15" max="15" width="15.7109375" style="1" customWidth="1"/>
    <col min="16" max="16384" width="9.140625" style="1"/>
  </cols>
  <sheetData>
    <row r="1" spans="2:14">
      <c r="B1" s="3"/>
    </row>
    <row r="2" spans="2:14" ht="26.25">
      <c r="B2" s="3"/>
      <c r="E2" s="1" t="s">
        <v>0</v>
      </c>
      <c r="L2" s="7"/>
      <c r="M2" s="7"/>
      <c r="N2" s="7"/>
    </row>
    <row r="3" spans="2:14" s="5" customFormat="1">
      <c r="B3" s="4"/>
      <c r="C3" s="5" t="s">
        <v>1</v>
      </c>
      <c r="D3" s="5" t="s">
        <v>1</v>
      </c>
      <c r="E3" s="5" t="s">
        <v>1</v>
      </c>
      <c r="F3" s="5" t="s">
        <v>1</v>
      </c>
      <c r="G3" s="5" t="s">
        <v>1</v>
      </c>
      <c r="H3" s="5" t="s">
        <v>2</v>
      </c>
      <c r="I3" s="5" t="s">
        <v>2</v>
      </c>
      <c r="J3" s="4"/>
      <c r="K3" s="5" t="s">
        <v>3</v>
      </c>
      <c r="L3" s="5" t="s">
        <v>4</v>
      </c>
    </row>
    <row r="4" spans="2:14" s="4" customFormat="1"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9</v>
      </c>
      <c r="J4" s="4" t="s">
        <v>11</v>
      </c>
      <c r="K4" s="4" t="s">
        <v>12</v>
      </c>
    </row>
    <row r="5" spans="2:14" s="4" customFormat="1">
      <c r="B5" s="6" t="s">
        <v>13</v>
      </c>
      <c r="C5" s="4">
        <v>35</v>
      </c>
      <c r="D5" s="4">
        <v>35</v>
      </c>
      <c r="E5" s="4">
        <v>30</v>
      </c>
      <c r="F5" s="4">
        <f>SUM(C5:E5)</f>
        <v>100</v>
      </c>
      <c r="G5" s="4">
        <f>F5/2</f>
        <v>50</v>
      </c>
      <c r="H5" s="4" t="s">
        <v>14</v>
      </c>
      <c r="I5" s="4">
        <v>50</v>
      </c>
      <c r="J5" s="4">
        <v>100</v>
      </c>
      <c r="K5"/>
    </row>
    <row r="6" spans="2:14" customFormat="1" ht="15"/>
    <row r="7" spans="2:14">
      <c r="B7" s="8" t="s">
        <v>15</v>
      </c>
      <c r="C7" s="1">
        <v>35</v>
      </c>
      <c r="D7" s="1">
        <v>14</v>
      </c>
      <c r="E7" s="1">
        <v>16</v>
      </c>
      <c r="F7" s="2">
        <f t="shared" ref="F7:F16" si="0">SUM(C7:E7)</f>
        <v>65</v>
      </c>
      <c r="G7" s="5">
        <f t="shared" ref="G7:G16" si="1">F7/2</f>
        <v>32.5</v>
      </c>
      <c r="H7" s="5">
        <v>46</v>
      </c>
      <c r="I7" s="5">
        <f>H7/2</f>
        <v>23</v>
      </c>
      <c r="J7" s="11">
        <f>G7+I7</f>
        <v>55.5</v>
      </c>
      <c r="K7" s="9">
        <f>AVERAGE(J7:J13)</f>
        <v>70.714285714285708</v>
      </c>
      <c r="L7" s="10">
        <f>STDEV(J7:J13)</f>
        <v>10.511331753783409</v>
      </c>
    </row>
    <row r="8" spans="2:14">
      <c r="B8" s="8" t="s">
        <v>16</v>
      </c>
      <c r="C8" s="1">
        <v>35</v>
      </c>
      <c r="D8" s="1">
        <v>35</v>
      </c>
      <c r="E8" s="1">
        <v>22</v>
      </c>
      <c r="F8" s="2">
        <f t="shared" si="0"/>
        <v>92</v>
      </c>
      <c r="G8" s="5">
        <f t="shared" si="1"/>
        <v>46</v>
      </c>
      <c r="H8" s="5">
        <v>77</v>
      </c>
      <c r="I8" s="5">
        <f t="shared" ref="I8:I16" si="2">H8/2</f>
        <v>38.5</v>
      </c>
      <c r="J8" s="11">
        <f t="shared" ref="J8:J16" si="3">G8+I8</f>
        <v>84.5</v>
      </c>
    </row>
    <row r="9" spans="2:14">
      <c r="B9" s="8" t="s">
        <v>17</v>
      </c>
      <c r="C9" s="1">
        <v>35</v>
      </c>
      <c r="D9" s="1">
        <v>15</v>
      </c>
      <c r="E9" s="1">
        <v>16</v>
      </c>
      <c r="F9" s="2">
        <f t="shared" si="0"/>
        <v>66</v>
      </c>
      <c r="G9" s="5">
        <f t="shared" si="1"/>
        <v>33</v>
      </c>
      <c r="H9" s="5">
        <v>59</v>
      </c>
      <c r="I9" s="5">
        <f t="shared" si="2"/>
        <v>29.5</v>
      </c>
      <c r="J9" s="11">
        <f t="shared" si="3"/>
        <v>62.5</v>
      </c>
    </row>
    <row r="10" spans="2:14">
      <c r="B10" s="8" t="s">
        <v>18</v>
      </c>
      <c r="C10" s="1">
        <v>35</v>
      </c>
      <c r="D10" s="1">
        <v>32</v>
      </c>
      <c r="E10" s="1">
        <v>25</v>
      </c>
      <c r="F10" s="2">
        <f>SUM(C10:E10)</f>
        <v>92</v>
      </c>
      <c r="G10" s="5">
        <f t="shared" si="1"/>
        <v>46</v>
      </c>
      <c r="H10" s="5">
        <v>71</v>
      </c>
      <c r="I10" s="5">
        <f t="shared" si="2"/>
        <v>35.5</v>
      </c>
      <c r="J10" s="11">
        <f t="shared" si="3"/>
        <v>81.5</v>
      </c>
    </row>
    <row r="11" spans="2:14">
      <c r="B11" s="8" t="s">
        <v>19</v>
      </c>
      <c r="C11" s="1">
        <v>35</v>
      </c>
      <c r="D11" s="1">
        <v>9</v>
      </c>
      <c r="E11" s="1">
        <v>12</v>
      </c>
      <c r="F11" s="2">
        <f t="shared" si="0"/>
        <v>56</v>
      </c>
      <c r="G11" s="5">
        <f t="shared" si="1"/>
        <v>28</v>
      </c>
      <c r="H11" s="5">
        <v>73</v>
      </c>
      <c r="I11" s="5">
        <f t="shared" si="2"/>
        <v>36.5</v>
      </c>
      <c r="J11" s="11">
        <f t="shared" si="3"/>
        <v>64.5</v>
      </c>
    </row>
    <row r="12" spans="2:14">
      <c r="B12" s="8" t="s">
        <v>20</v>
      </c>
      <c r="C12" s="1">
        <v>35</v>
      </c>
      <c r="D12" s="1">
        <v>34</v>
      </c>
      <c r="E12" s="1">
        <v>16</v>
      </c>
      <c r="F12" s="2">
        <f t="shared" si="0"/>
        <v>85</v>
      </c>
      <c r="G12" s="5">
        <f t="shared" si="1"/>
        <v>42.5</v>
      </c>
      <c r="H12" s="5">
        <v>65</v>
      </c>
      <c r="I12" s="5">
        <f t="shared" si="2"/>
        <v>32.5</v>
      </c>
      <c r="J12" s="11">
        <f t="shared" si="3"/>
        <v>75</v>
      </c>
    </row>
    <row r="13" spans="2:14">
      <c r="B13" s="8" t="s">
        <v>21</v>
      </c>
      <c r="C13" s="1">
        <v>35</v>
      </c>
      <c r="D13" s="1">
        <v>16</v>
      </c>
      <c r="E13" s="1">
        <v>20</v>
      </c>
      <c r="F13" s="2">
        <f>SUM(C13:E13)</f>
        <v>71</v>
      </c>
      <c r="G13" s="5">
        <f>F13/2</f>
        <v>35.5</v>
      </c>
      <c r="H13" s="5">
        <v>72</v>
      </c>
      <c r="I13" s="5">
        <f>H13/2</f>
        <v>36</v>
      </c>
      <c r="J13" s="11">
        <f>G13+I13</f>
        <v>71.5</v>
      </c>
    </row>
    <row r="14" spans="2:14">
      <c r="B14" s="8"/>
      <c r="F14" s="2"/>
      <c r="G14" s="5"/>
      <c r="H14" s="5"/>
      <c r="I14" s="5"/>
    </row>
    <row r="16" spans="2:14">
      <c r="B16" s="8"/>
      <c r="F16" s="2"/>
      <c r="G16" s="5"/>
      <c r="H16" s="5"/>
      <c r="I16" s="5"/>
    </row>
    <row r="17" spans="2:2">
      <c r="B17" s="3"/>
    </row>
  </sheetData>
  <hyperlinks>
    <hyperlink ref="B13" r:id="rId1" display="https://moodle.gowercollegeswansea.ac.uk/user/view.php?id=11553&amp;course=2355" xr:uid="{00000000-0004-0000-0000-000000000000}"/>
    <hyperlink ref="B9" r:id="rId2" display="https://moodle.gowercollegeswansea.ac.uk/user/view.php?id=15316&amp;course=2355" xr:uid="{00000000-0004-0000-0000-000001000000}"/>
    <hyperlink ref="B12" r:id="rId3" display="https://moodle.gowercollegeswansea.ac.uk/user/view.php?id=18565&amp;course=2355" xr:uid="{00000000-0004-0000-0000-000002000000}"/>
    <hyperlink ref="B10" r:id="rId4" display="https://moodle.gowercollegeswansea.ac.uk/user/view.php?id=20075&amp;course=2355" xr:uid="{00000000-0004-0000-0000-000003000000}"/>
    <hyperlink ref="B8" r:id="rId5" display="https://moodle.gowercollegeswansea.ac.uk/user/view.php?id=20078&amp;course=2355" xr:uid="{00000000-0004-0000-0000-000004000000}"/>
    <hyperlink ref="B11" r:id="rId6" display="https://moodle.gowercollegeswansea.ac.uk/user/view.php?id=10238&amp;course=2354" xr:uid="{00000000-0004-0000-0000-000005000000}"/>
    <hyperlink ref="B7" r:id="rId7" display="https://moodle.gowercollegeswansea.ac.uk/user/view.php?id=18738&amp;course=2354" xr:uid="{00000000-0004-0000-0000-000006000000}"/>
  </hyperlinks>
  <pageMargins left="0.7" right="0.7" top="0.75" bottom="0.75" header="0.3" footer="0.3"/>
  <pageSetup paperSize="9" orientation="portrait" horizontalDpi="4294967295" verticalDpi="4294967295" r:id="rId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34F2B1-A2CB-4C2D-B43E-0D7BC649B44E}"/>
</file>

<file path=customXml/itemProps2.xml><?xml version="1.0" encoding="utf-8"?>
<ds:datastoreItem xmlns:ds="http://schemas.openxmlformats.org/officeDocument/2006/customXml" ds:itemID="{C827E8A2-ABC3-49B1-B36B-BB75966BAE06}"/>
</file>

<file path=customXml/itemProps3.xml><?xml version="1.0" encoding="utf-8"?>
<ds:datastoreItem xmlns:ds="http://schemas.openxmlformats.org/officeDocument/2006/customXml" ds:itemID="{755C6CE3-E6B6-49C0-956B-5A6E39D0A9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Calvin Williams</dc:creator>
  <cp:keywords/>
  <dc:description/>
  <cp:lastModifiedBy>Nigel Evans</cp:lastModifiedBy>
  <cp:revision/>
  <dcterms:created xsi:type="dcterms:W3CDTF">2020-01-29T09:12:46Z</dcterms:created>
  <dcterms:modified xsi:type="dcterms:W3CDTF">2020-06-13T14:11:15Z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