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Academic year 2024-2025\Modules\BMDP7009 QRM\Tutorial 3\"/>
    </mc:Choice>
  </mc:AlternateContent>
  <xr:revisionPtr revIDLastSave="0" documentId="13_ncr:1_{7CE60E76-292E-477B-A0DA-B6CC21821D02}" xr6:coauthVersionLast="47" xr6:coauthVersionMax="47" xr10:uidLastSave="{00000000-0000-0000-0000-000000000000}"/>
  <bookViews>
    <workbookView xWindow="-110" yWindow="-110" windowWidth="22780" windowHeight="14660" xr2:uid="{9FC79838-D666-4C91-A1F0-4EED6A1C84B3}"/>
  </bookViews>
  <sheets>
    <sheet name="Solutions Q1-3" sheetId="1" r:id="rId1"/>
    <sheet name="Example Data Students" sheetId="2" r:id="rId2"/>
    <sheet name="Data1 Practice" sheetId="3" r:id="rId3"/>
    <sheet name="Data 2 Practice Tutorial 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" i="2" l="1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2" i="2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2" i="2"/>
  <c r="C19" i="1"/>
  <c r="D7" i="1"/>
  <c r="E7" i="1"/>
  <c r="F7" i="1"/>
  <c r="G7" i="1"/>
  <c r="H7" i="1"/>
  <c r="C7" i="1"/>
  <c r="D19" i="1"/>
  <c r="E19" i="1"/>
  <c r="F19" i="1"/>
  <c r="G19" i="1"/>
  <c r="H19" i="1"/>
  <c r="C20" i="1"/>
  <c r="D20" i="1"/>
  <c r="E20" i="1"/>
  <c r="F20" i="1"/>
  <c r="G20" i="1"/>
  <c r="H20" i="1"/>
  <c r="D10" i="1"/>
  <c r="D13" i="1" s="1"/>
  <c r="E10" i="1"/>
  <c r="E13" i="1" s="1"/>
  <c r="F10" i="1"/>
  <c r="F12" i="1" s="1"/>
  <c r="G10" i="1"/>
  <c r="G12" i="1" s="1"/>
  <c r="H10" i="1"/>
  <c r="H12" i="1" s="1"/>
  <c r="C10" i="1"/>
  <c r="C12" i="1" s="1"/>
  <c r="K4" i="1"/>
  <c r="K3" i="1"/>
  <c r="J4" i="1"/>
  <c r="J3" i="1"/>
  <c r="K5" i="1" l="1"/>
  <c r="L3" i="1" s="1"/>
  <c r="E12" i="1"/>
  <c r="D12" i="1"/>
  <c r="C13" i="1"/>
  <c r="H13" i="1"/>
  <c r="G13" i="1"/>
  <c r="F13" i="1"/>
  <c r="L4" i="1"/>
</calcChain>
</file>

<file path=xl/sharedStrings.xml><?xml version="1.0" encoding="utf-8"?>
<sst xmlns="http://schemas.openxmlformats.org/spreadsheetml/2006/main" count="539" uniqueCount="173">
  <si>
    <t>Age Group (Years)</t>
  </si>
  <si>
    <t>15-24</t>
  </si>
  <si>
    <t>25-34</t>
  </si>
  <si>
    <t>35-44</t>
  </si>
  <si>
    <t>45-54</t>
  </si>
  <si>
    <t>55-64</t>
  </si>
  <si>
    <t>65+</t>
  </si>
  <si>
    <t>Number of Men</t>
  </si>
  <si>
    <t>Number of Women</t>
  </si>
  <si>
    <t>Year</t>
  </si>
  <si>
    <t>Population (Millions)</t>
  </si>
  <si>
    <t>Noon Temperature (°C)</t>
  </si>
  <si>
    <t>Units of electricity used</t>
  </si>
  <si>
    <r>
      <rPr>
        <b/>
        <sz val="11"/>
        <color rgb="FFFF0000"/>
        <rFont val="Calibri"/>
        <family val="2"/>
        <scheme val="minor"/>
      </rPr>
      <t xml:space="preserve">1b </t>
    </r>
    <r>
      <rPr>
        <b/>
        <sz val="11"/>
        <color theme="1"/>
        <rFont val="Calibri"/>
        <family val="2"/>
        <scheme val="minor"/>
      </rPr>
      <t>Average</t>
    </r>
  </si>
  <si>
    <r>
      <rPr>
        <b/>
        <sz val="11"/>
        <color rgb="FFFF0000"/>
        <rFont val="Calibri"/>
        <family val="2"/>
        <scheme val="minor"/>
      </rPr>
      <t>1b</t>
    </r>
    <r>
      <rPr>
        <b/>
        <sz val="11"/>
        <color theme="1"/>
        <rFont val="Calibri"/>
        <family val="2"/>
        <scheme val="minor"/>
      </rPr>
      <t xml:space="preserve"> Average</t>
    </r>
  </si>
  <si>
    <r>
      <rPr>
        <b/>
        <sz val="11"/>
        <color rgb="FFFF0000"/>
        <rFont val="Calibri"/>
        <family val="2"/>
        <scheme val="minor"/>
      </rPr>
      <t>1c</t>
    </r>
    <r>
      <rPr>
        <b/>
        <sz val="11"/>
        <color theme="1"/>
        <rFont val="Calibri"/>
        <family val="2"/>
        <scheme val="minor"/>
      </rPr>
      <t xml:space="preserve"> Sum</t>
    </r>
  </si>
  <si>
    <t>Men &amp; Women Totals</t>
  </si>
  <si>
    <t>Males</t>
  </si>
  <si>
    <t>Females</t>
  </si>
  <si>
    <r>
      <rPr>
        <b/>
        <sz val="11"/>
        <color rgb="FFFF0000"/>
        <rFont val="Calibri"/>
        <family val="2"/>
        <scheme val="minor"/>
      </rPr>
      <t>1d</t>
    </r>
    <r>
      <rPr>
        <b/>
        <sz val="11"/>
        <color theme="1"/>
        <rFont val="Calibri"/>
        <family val="2"/>
        <scheme val="minor"/>
      </rPr>
      <t xml:space="preserve"> % Male responses</t>
    </r>
  </si>
  <si>
    <r>
      <rPr>
        <b/>
        <sz val="11"/>
        <color rgb="FFFF0000"/>
        <rFont val="Calibri"/>
        <family val="2"/>
        <scheme val="minor"/>
      </rPr>
      <t>1d</t>
    </r>
    <r>
      <rPr>
        <b/>
        <sz val="11"/>
        <color theme="1"/>
        <rFont val="Calibri"/>
        <family val="2"/>
        <scheme val="minor"/>
      </rPr>
      <t xml:space="preserve"> % Female responses</t>
    </r>
  </si>
  <si>
    <t>Average across Males &amp; Females</t>
  </si>
  <si>
    <t>1e</t>
  </si>
  <si>
    <t>No</t>
  </si>
  <si>
    <r>
      <t xml:space="preserve">1f </t>
    </r>
    <r>
      <rPr>
        <b/>
        <sz val="11"/>
        <rFont val="Calibri"/>
        <family val="2"/>
        <scheme val="minor"/>
      </rPr>
      <t>Subtract</t>
    </r>
  </si>
  <si>
    <r>
      <t xml:space="preserve">1g </t>
    </r>
    <r>
      <rPr>
        <b/>
        <sz val="11"/>
        <rFont val="Calibri"/>
        <family val="2"/>
        <scheme val="minor"/>
      </rPr>
      <t>Subtract</t>
    </r>
  </si>
  <si>
    <t>2a</t>
  </si>
  <si>
    <t>2b ii</t>
  </si>
  <si>
    <t>2b i</t>
  </si>
  <si>
    <t>3a</t>
  </si>
  <si>
    <t>3b Strong correlation</t>
  </si>
  <si>
    <t>3c</t>
  </si>
  <si>
    <t>Estimate at 8'C</t>
  </si>
  <si>
    <t>27 units</t>
  </si>
  <si>
    <t>Student_ID</t>
  </si>
  <si>
    <t>Name</t>
  </si>
  <si>
    <t>Age</t>
  </si>
  <si>
    <t>Gender</t>
  </si>
  <si>
    <t>Grade (%)</t>
  </si>
  <si>
    <t>Attendance (%)</t>
  </si>
  <si>
    <t>Preferred_Subject</t>
  </si>
  <si>
    <t>Study_Hours_Per_Week</t>
  </si>
  <si>
    <t>Participation_Level</t>
  </si>
  <si>
    <t>Satisfaction_Level</t>
  </si>
  <si>
    <t>Device_Used_For_Study</t>
  </si>
  <si>
    <t>Group_Project_Preference</t>
  </si>
  <si>
    <t>Parent_Education_Level</t>
  </si>
  <si>
    <t>Commute_Time_To_School (mins)</t>
  </si>
  <si>
    <t>John</t>
  </si>
  <si>
    <t>Male</t>
  </si>
  <si>
    <t>Math</t>
  </si>
  <si>
    <t>High</t>
  </si>
  <si>
    <t>Satisfied</t>
  </si>
  <si>
    <t>Laptop</t>
  </si>
  <si>
    <t>Like</t>
  </si>
  <si>
    <t>Bachelor's</t>
  </si>
  <si>
    <t>Sarah</t>
  </si>
  <si>
    <t>Female</t>
  </si>
  <si>
    <t>Science</t>
  </si>
  <si>
    <t>Medium</t>
  </si>
  <si>
    <t>Neutral</t>
  </si>
  <si>
    <t>Tablet</t>
  </si>
  <si>
    <t>Master's</t>
  </si>
  <si>
    <t>James</t>
  </si>
  <si>
    <t>History</t>
  </si>
  <si>
    <t>Very Satisfied</t>
  </si>
  <si>
    <t>PhD</t>
  </si>
  <si>
    <t>Emily</t>
  </si>
  <si>
    <t>English</t>
  </si>
  <si>
    <t>Low</t>
  </si>
  <si>
    <t>Phone</t>
  </si>
  <si>
    <t>Dislike</t>
  </si>
  <si>
    <t>High School</t>
  </si>
  <si>
    <t>Michael</t>
  </si>
  <si>
    <t>Anna</t>
  </si>
  <si>
    <t>David</t>
  </si>
  <si>
    <t>Desktop</t>
  </si>
  <si>
    <t>Sophia</t>
  </si>
  <si>
    <t>Daniel</t>
  </si>
  <si>
    <t>Associate</t>
  </si>
  <si>
    <t>Olivia</t>
  </si>
  <si>
    <t>Liam</t>
  </si>
  <si>
    <t>Emma</t>
  </si>
  <si>
    <t>Noah</t>
  </si>
  <si>
    <t>Ava</t>
  </si>
  <si>
    <t>Ethan</t>
  </si>
  <si>
    <t>Isabella</t>
  </si>
  <si>
    <t>Logan</t>
  </si>
  <si>
    <t>Mia</t>
  </si>
  <si>
    <t>Benjamin</t>
  </si>
  <si>
    <t>Charlotte</t>
  </si>
  <si>
    <t>Jack</t>
  </si>
  <si>
    <t>Amelia</t>
  </si>
  <si>
    <t>Lucas</t>
  </si>
  <si>
    <t>Harper</t>
  </si>
  <si>
    <t>Henry</t>
  </si>
  <si>
    <t>Evelyn</t>
  </si>
  <si>
    <t>Mason</t>
  </si>
  <si>
    <t>Abigail</t>
  </si>
  <si>
    <t>Elijah</t>
  </si>
  <si>
    <t>Sofia</t>
  </si>
  <si>
    <t>Aiden</t>
  </si>
  <si>
    <t>Grace</t>
  </si>
  <si>
    <t>Matthew</t>
  </si>
  <si>
    <t>Chloe</t>
  </si>
  <si>
    <t>Samuel</t>
  </si>
  <si>
    <t>Luna</t>
  </si>
  <si>
    <t>Alexander</t>
  </si>
  <si>
    <t>Hannah</t>
  </si>
  <si>
    <t>Jackson</t>
  </si>
  <si>
    <t>Zoey</t>
  </si>
  <si>
    <t>Satisfaction_Level 1</t>
  </si>
  <si>
    <t>Satisfaction_Level 2</t>
  </si>
  <si>
    <t>Surname</t>
  </si>
  <si>
    <t>Test Score 1</t>
  </si>
  <si>
    <t>Test Score 2</t>
  </si>
  <si>
    <t>Test Score 3</t>
  </si>
  <si>
    <t>Revision (hrs)</t>
  </si>
  <si>
    <t>Mean Score</t>
  </si>
  <si>
    <t>Attendance (50 days)</t>
  </si>
  <si>
    <t>%Attendance</t>
  </si>
  <si>
    <t>Hometown</t>
  </si>
  <si>
    <t>Beth</t>
  </si>
  <si>
    <t>F</t>
  </si>
  <si>
    <t>Swansea</t>
  </si>
  <si>
    <t>Allen</t>
  </si>
  <si>
    <t>M</t>
  </si>
  <si>
    <t>Carmarthen</t>
  </si>
  <si>
    <t>Steven</t>
  </si>
  <si>
    <t>Neath</t>
  </si>
  <si>
    <t>Max</t>
  </si>
  <si>
    <t>Pete</t>
  </si>
  <si>
    <t>Christopher</t>
  </si>
  <si>
    <t>Jane</t>
  </si>
  <si>
    <t>Laura</t>
  </si>
  <si>
    <t>Mary</t>
  </si>
  <si>
    <t>Ashley</t>
  </si>
  <si>
    <t>Will</t>
  </si>
  <si>
    <t>Kelly</t>
  </si>
  <si>
    <t>Nicholas</t>
  </si>
  <si>
    <t>Data collected from 20 employees of firm X</t>
  </si>
  <si>
    <t>Role : M = Managerial; A = Adminstrative</t>
  </si>
  <si>
    <t>J Job Satisfaction : A : Little Satisfaction; D = Very staisfied</t>
  </si>
  <si>
    <t>Respondent</t>
  </si>
  <si>
    <t>M/F</t>
  </si>
  <si>
    <t>Age (yrs)</t>
  </si>
  <si>
    <t>length of Service</t>
  </si>
  <si>
    <t>Role (M/A)</t>
  </si>
  <si>
    <t>Job Satisfaction (A /B/C/D)</t>
  </si>
  <si>
    <t>a</t>
  </si>
  <si>
    <t>A</t>
  </si>
  <si>
    <t>b</t>
  </si>
  <si>
    <t>c</t>
  </si>
  <si>
    <t>B</t>
  </si>
  <si>
    <t>d</t>
  </si>
  <si>
    <t>C</t>
  </si>
  <si>
    <t>i</t>
  </si>
  <si>
    <t>j</t>
  </si>
  <si>
    <t>D</t>
  </si>
  <si>
    <t>k</t>
  </si>
  <si>
    <t>l</t>
  </si>
  <si>
    <t>m</t>
  </si>
  <si>
    <t>p</t>
  </si>
  <si>
    <t>q</t>
  </si>
  <si>
    <t>r</t>
  </si>
  <si>
    <t>e</t>
  </si>
  <si>
    <t>f</t>
  </si>
  <si>
    <t>g</t>
  </si>
  <si>
    <t>h</t>
  </si>
  <si>
    <t>n</t>
  </si>
  <si>
    <t>o</t>
  </si>
  <si>
    <t>s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</si>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</sst>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5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2">
    <xf numFmtId="0" fontId="0" fillId="0" borderId="0" xfId="0"/>
    <xf numFmtId="0" fontId="1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/>
    <xf numFmtId="0" fontId="1" fillId="0" borderId="5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9" fontId="0" fillId="0" borderId="0" xfId="1" applyFont="1"/>
    <xf numFmtId="1" fontId="0" fillId="0" borderId="5" xfId="0" applyNumberFormat="1" applyBorder="1"/>
    <xf numFmtId="0" fontId="1" fillId="0" borderId="5" xfId="0" applyFont="1" applyBorder="1" applyAlignment="1">
      <alignment wrapText="1"/>
    </xf>
    <xf numFmtId="9" fontId="0" fillId="0" borderId="5" xfId="1" applyFont="1" applyBorder="1"/>
    <xf numFmtId="0" fontId="4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 wrapText="1"/>
    </xf>
    <xf numFmtId="0" fontId="6" fillId="0" borderId="5" xfId="0" applyFont="1" applyBorder="1"/>
    <xf numFmtId="0" fontId="3" fillId="0" borderId="5" xfId="0" applyFont="1" applyBorder="1"/>
    <xf numFmtId="0" fontId="6" fillId="0" borderId="5" xfId="0" applyFont="1" applyBorder="1" applyAlignment="1">
      <alignment wrapText="1"/>
    </xf>
    <xf numFmtId="0" fontId="7" fillId="2" borderId="5" xfId="0" applyFont="1" applyFill="1" applyBorder="1"/>
    <xf numFmtId="0" fontId="7" fillId="2" borderId="5" xfId="0" applyFont="1" applyFill="1" applyBorder="1" applyAlignment="1">
      <alignment wrapText="1"/>
    </xf>
    <xf numFmtId="0" fontId="7" fillId="0" borderId="5" xfId="0" applyFont="1" applyBorder="1"/>
    <xf numFmtId="0" fontId="8" fillId="2" borderId="5" xfId="0" applyFont="1" applyFill="1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GB"/>
              <a:t>2a </a:t>
            </a:r>
            <a:r>
              <a:rPr lang="en-US"/>
              <a:t>Population (Millions)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'Solutions Q1-3'!$B$24</c:f>
              <c:strCache>
                <c:ptCount val="1"/>
                <c:pt idx="0">
                  <c:v>Population (Millions)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'Solutions Q1-3'!$C$23:$G$23</c:f>
              <c:numCache>
                <c:formatCode>General</c:formatCode>
                <c:ptCount val="5"/>
                <c:pt idx="0">
                  <c:v>1900</c:v>
                </c:pt>
                <c:pt idx="1">
                  <c:v>1920</c:v>
                </c:pt>
                <c:pt idx="2">
                  <c:v>1940</c:v>
                </c:pt>
                <c:pt idx="3">
                  <c:v>1960</c:v>
                </c:pt>
                <c:pt idx="4">
                  <c:v>1980</c:v>
                </c:pt>
              </c:numCache>
            </c:numRef>
          </c:cat>
          <c:val>
            <c:numRef>
              <c:f>'Solutions Q1-3'!$C$24:$G$24</c:f>
              <c:numCache>
                <c:formatCode>General</c:formatCode>
                <c:ptCount val="5"/>
                <c:pt idx="0">
                  <c:v>76</c:v>
                </c:pt>
                <c:pt idx="1">
                  <c:v>106</c:v>
                </c:pt>
                <c:pt idx="2">
                  <c:v>132</c:v>
                </c:pt>
                <c:pt idx="3">
                  <c:v>179</c:v>
                </c:pt>
                <c:pt idx="4">
                  <c:v>227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14B-4F2E-955E-83C554F94A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15410064"/>
        <c:axId val="263752080"/>
      </c:lineChart>
      <c:catAx>
        <c:axId val="3154100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3752080"/>
        <c:crosses val="autoZero"/>
        <c:auto val="1"/>
        <c:lblAlgn val="ctr"/>
        <c:lblOffset val="10"/>
        <c:noMultiLvlLbl val="0"/>
      </c:catAx>
      <c:valAx>
        <c:axId val="263752080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0">
                    <a:schemeClr val="accent1">
                      <a:lumMod val="7000"/>
                      <a:lumOff val="93000"/>
                    </a:schemeClr>
                  </a:gs>
                  <a:gs pos="74000">
                    <a:schemeClr val="accent1">
                      <a:lumMod val="45000"/>
                      <a:lumOff val="55000"/>
                    </a:schemeClr>
                  </a:gs>
                  <a:gs pos="83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5410064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="1">
                <a:solidFill>
                  <a:srgbClr val="FF0000"/>
                </a:solidFill>
              </a:rPr>
              <a:t>1h </a:t>
            </a:r>
            <a:r>
              <a:rPr lang="en-GB" b="0">
                <a:solidFill>
                  <a:sysClr val="windowText" lastClr="000000"/>
                </a:solidFill>
              </a:rPr>
              <a:t>Bar Chart </a:t>
            </a:r>
          </a:p>
          <a:p>
            <a:pPr>
              <a:defRPr/>
            </a:pPr>
            <a:r>
              <a:rPr lang="en-GB" b="0">
                <a:solidFill>
                  <a:sysClr val="windowText" lastClr="000000"/>
                </a:solidFill>
              </a:rPr>
              <a:t>Spectacle Earing by Gender</a:t>
            </a:r>
          </a:p>
        </c:rich>
      </c:tx>
      <c:layout>
        <c:manualLayout>
          <c:xMode val="edge"/>
          <c:yMode val="edge"/>
          <c:x val="0.32061041933241263"/>
          <c:y val="3.57894736842105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2394331418790401E-2"/>
          <c:y val="0.12458947368421053"/>
          <c:w val="0.91887298051057564"/>
          <c:h val="0.7537859925404061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'Solutions Q1-3'!$B$3</c:f>
              <c:strCache>
                <c:ptCount val="1"/>
                <c:pt idx="0">
                  <c:v>Number of Men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'Solutions Q1-3'!$C$1:$H$2</c:f>
              <c:multiLvlStrCache>
                <c:ptCount val="6"/>
                <c:lvl>
                  <c:pt idx="0">
                    <c:v>15-24</c:v>
                  </c:pt>
                  <c:pt idx="1">
                    <c:v>25-34</c:v>
                  </c:pt>
                  <c:pt idx="2">
                    <c:v>35-44</c:v>
                  </c:pt>
                  <c:pt idx="3">
                    <c:v>45-54</c:v>
                  </c:pt>
                  <c:pt idx="4">
                    <c:v>55-64</c:v>
                  </c:pt>
                  <c:pt idx="5">
                    <c:v>65+</c:v>
                  </c:pt>
                </c:lvl>
                <c:lvl>
                  <c:pt idx="0">
                    <c:v>100</c:v>
                  </c:pt>
                  <c:pt idx="1">
                    <c:v>100</c:v>
                  </c:pt>
                  <c:pt idx="2">
                    <c:v>100</c:v>
                  </c:pt>
                  <c:pt idx="3">
                    <c:v>100</c:v>
                  </c:pt>
                  <c:pt idx="4">
                    <c:v>100</c:v>
                  </c:pt>
                  <c:pt idx="5">
                    <c:v>100</c:v>
                  </c:pt>
                </c:lvl>
              </c:multiLvlStrCache>
            </c:multiLvlStrRef>
          </c:cat>
          <c:val>
            <c:numRef>
              <c:f>'Solutions Q1-3'!$C$3:$H$3</c:f>
              <c:numCache>
                <c:formatCode>General</c:formatCode>
                <c:ptCount val="6"/>
                <c:pt idx="0">
                  <c:v>31</c:v>
                </c:pt>
                <c:pt idx="1">
                  <c:v>33</c:v>
                </c:pt>
                <c:pt idx="2">
                  <c:v>38</c:v>
                </c:pt>
                <c:pt idx="3">
                  <c:v>74</c:v>
                </c:pt>
                <c:pt idx="4">
                  <c:v>88</c:v>
                </c:pt>
                <c:pt idx="5">
                  <c:v>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72E-4052-A445-CEFB098ED2D4}"/>
            </c:ext>
          </c:extLst>
        </c:ser>
        <c:ser>
          <c:idx val="1"/>
          <c:order val="1"/>
          <c:tx>
            <c:strRef>
              <c:f>'Solutions Q1-3'!$B$4</c:f>
              <c:strCache>
                <c:ptCount val="1"/>
                <c:pt idx="0">
                  <c:v>Number of Women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'Solutions Q1-3'!$C$1:$H$2</c:f>
              <c:multiLvlStrCache>
                <c:ptCount val="6"/>
                <c:lvl>
                  <c:pt idx="0">
                    <c:v>15-24</c:v>
                  </c:pt>
                  <c:pt idx="1">
                    <c:v>25-34</c:v>
                  </c:pt>
                  <c:pt idx="2">
                    <c:v>35-44</c:v>
                  </c:pt>
                  <c:pt idx="3">
                    <c:v>45-54</c:v>
                  </c:pt>
                  <c:pt idx="4">
                    <c:v>55-64</c:v>
                  </c:pt>
                  <c:pt idx="5">
                    <c:v>65+</c:v>
                  </c:pt>
                </c:lvl>
                <c:lvl>
                  <c:pt idx="0">
                    <c:v>100</c:v>
                  </c:pt>
                  <c:pt idx="1">
                    <c:v>100</c:v>
                  </c:pt>
                  <c:pt idx="2">
                    <c:v>100</c:v>
                  </c:pt>
                  <c:pt idx="3">
                    <c:v>100</c:v>
                  </c:pt>
                  <c:pt idx="4">
                    <c:v>100</c:v>
                  </c:pt>
                  <c:pt idx="5">
                    <c:v>100</c:v>
                  </c:pt>
                </c:lvl>
              </c:multiLvlStrCache>
            </c:multiLvlStrRef>
          </c:cat>
          <c:val>
            <c:numRef>
              <c:f>'Solutions Q1-3'!$C$4:$H$4</c:f>
              <c:numCache>
                <c:formatCode>General</c:formatCode>
                <c:ptCount val="6"/>
                <c:pt idx="0">
                  <c:v>37</c:v>
                </c:pt>
                <c:pt idx="1">
                  <c:v>42</c:v>
                </c:pt>
                <c:pt idx="2">
                  <c:v>44</c:v>
                </c:pt>
                <c:pt idx="3">
                  <c:v>79</c:v>
                </c:pt>
                <c:pt idx="4">
                  <c:v>87</c:v>
                </c:pt>
                <c:pt idx="5">
                  <c:v>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72E-4052-A445-CEFB098ED2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9907088"/>
        <c:axId val="1387212656"/>
      </c:barChart>
      <c:catAx>
        <c:axId val="199070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7212656"/>
        <c:crosses val="autoZero"/>
        <c:auto val="1"/>
        <c:lblAlgn val="ctr"/>
        <c:lblOffset val="100"/>
        <c:noMultiLvlLbl val="0"/>
      </c:catAx>
      <c:valAx>
        <c:axId val="13872126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9070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'Solutions Q1-3'!$B$56</c:f>
              <c:strCache>
                <c:ptCount val="1"/>
                <c:pt idx="0">
                  <c:v>Units of electricity used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0"/>
            <c:trendlineLbl>
              <c:layout>
                <c:manualLayout>
                  <c:x val="3.3799021041027978E-2"/>
                  <c:y val="-0.17286337316448097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'Solutions Q1-3'!$C$55:$L$55</c:f>
              <c:numCache>
                <c:formatCode>General</c:formatCode>
                <c:ptCount val="10"/>
                <c:pt idx="0">
                  <c:v>7</c:v>
                </c:pt>
                <c:pt idx="1">
                  <c:v>11</c:v>
                </c:pt>
                <c:pt idx="2">
                  <c:v>9</c:v>
                </c:pt>
                <c:pt idx="3">
                  <c:v>2</c:v>
                </c:pt>
                <c:pt idx="4">
                  <c:v>4</c:v>
                </c:pt>
                <c:pt idx="5">
                  <c:v>7</c:v>
                </c:pt>
                <c:pt idx="6">
                  <c:v>0</c:v>
                </c:pt>
                <c:pt idx="7">
                  <c:v>10</c:v>
                </c:pt>
                <c:pt idx="8">
                  <c:v>5</c:v>
                </c:pt>
                <c:pt idx="9">
                  <c:v>3</c:v>
                </c:pt>
              </c:numCache>
            </c:numRef>
          </c:xVal>
          <c:yVal>
            <c:numRef>
              <c:f>'Solutions Q1-3'!$C$56:$L$56</c:f>
              <c:numCache>
                <c:formatCode>General</c:formatCode>
                <c:ptCount val="10"/>
                <c:pt idx="0">
                  <c:v>32</c:v>
                </c:pt>
                <c:pt idx="1">
                  <c:v>20</c:v>
                </c:pt>
                <c:pt idx="2">
                  <c:v>27</c:v>
                </c:pt>
                <c:pt idx="3">
                  <c:v>37</c:v>
                </c:pt>
                <c:pt idx="4">
                  <c:v>32</c:v>
                </c:pt>
                <c:pt idx="5">
                  <c:v>28</c:v>
                </c:pt>
                <c:pt idx="6">
                  <c:v>41</c:v>
                </c:pt>
                <c:pt idx="7">
                  <c:v>23</c:v>
                </c:pt>
                <c:pt idx="8">
                  <c:v>33</c:v>
                </c:pt>
                <c:pt idx="9">
                  <c:v>36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1E2-42C4-988C-E260DA9895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0015632"/>
        <c:axId val="359954832"/>
      </c:scatterChart>
      <c:valAx>
        <c:axId val="3500156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9954832"/>
        <c:crosses val="autoZero"/>
        <c:crossBetween val="midCat"/>
      </c:valAx>
      <c:valAx>
        <c:axId val="359954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00156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1" i="0" u="none" strike="noStrike" kern="1200" spc="0" baseline="0">
                <a:solidFill>
                  <a:srgbClr val="FF0000"/>
                </a:solidFill>
              </a:rPr>
              <a:t>1 a </a:t>
            </a:r>
            <a:r>
              <a:rPr lang="en-GB" sz="1400" b="0" i="0" u="none" strike="noStrike" kern="1200" spc="0" baseline="0">
                <a:solidFill>
                  <a:sysClr val="windowText" lastClr="000000"/>
                </a:solidFill>
              </a:rPr>
              <a:t>Bar Chart </a:t>
            </a:r>
          </a:p>
          <a:p>
            <a:pPr>
              <a:defRPr/>
            </a:pPr>
            <a:r>
              <a:rPr lang="en-GB" sz="1400" b="0" i="0" u="none" strike="noStrike" kern="1200" spc="0" baseline="0">
                <a:solidFill>
                  <a:sysClr val="windowText" lastClr="000000"/>
                </a:solidFill>
              </a:rPr>
              <a:t>Spectacle Earing by Gender</a:t>
            </a:r>
          </a:p>
        </c:rich>
      </c:tx>
      <c:layout>
        <c:manualLayout>
          <c:xMode val="edge"/>
          <c:yMode val="edge"/>
          <c:x val="0.341115206504462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'Solutions Q1-3'!$C$2</c:f>
              <c:strCache>
                <c:ptCount val="1"/>
                <c:pt idx="0">
                  <c:v>15-24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'Solutions Q1-3'!$B$3:$B$4</c:f>
              <c:strCache>
                <c:ptCount val="2"/>
                <c:pt idx="0">
                  <c:v>Number of Men</c:v>
                </c:pt>
                <c:pt idx="1">
                  <c:v>Number of Women</c:v>
                </c:pt>
              </c:strCache>
            </c:strRef>
          </c:cat>
          <c:val>
            <c:numRef>
              <c:f>'Solutions Q1-3'!$C$3:$C$4</c:f>
              <c:numCache>
                <c:formatCode>General</c:formatCode>
                <c:ptCount val="2"/>
                <c:pt idx="0">
                  <c:v>31</c:v>
                </c:pt>
                <c:pt idx="1">
                  <c:v>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76D-4283-A697-E06B6441B853}"/>
            </c:ext>
          </c:extLst>
        </c:ser>
        <c:ser>
          <c:idx val="1"/>
          <c:order val="1"/>
          <c:tx>
            <c:strRef>
              <c:f>'Solutions Q1-3'!$D$2</c:f>
              <c:strCache>
                <c:ptCount val="1"/>
                <c:pt idx="0">
                  <c:v>25-34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'Solutions Q1-3'!$B$3:$B$4</c:f>
              <c:strCache>
                <c:ptCount val="2"/>
                <c:pt idx="0">
                  <c:v>Number of Men</c:v>
                </c:pt>
                <c:pt idx="1">
                  <c:v>Number of Women</c:v>
                </c:pt>
              </c:strCache>
            </c:strRef>
          </c:cat>
          <c:val>
            <c:numRef>
              <c:f>'Solutions Q1-3'!$D$3:$D$4</c:f>
              <c:numCache>
                <c:formatCode>General</c:formatCode>
                <c:ptCount val="2"/>
                <c:pt idx="0">
                  <c:v>33</c:v>
                </c:pt>
                <c:pt idx="1">
                  <c:v>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76D-4283-A697-E06B6441B853}"/>
            </c:ext>
          </c:extLst>
        </c:ser>
        <c:ser>
          <c:idx val="2"/>
          <c:order val="2"/>
          <c:tx>
            <c:strRef>
              <c:f>'Solutions Q1-3'!$E$2</c:f>
              <c:strCache>
                <c:ptCount val="1"/>
                <c:pt idx="0">
                  <c:v>35-44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'Solutions Q1-3'!$B$3:$B$4</c:f>
              <c:strCache>
                <c:ptCount val="2"/>
                <c:pt idx="0">
                  <c:v>Number of Men</c:v>
                </c:pt>
                <c:pt idx="1">
                  <c:v>Number of Women</c:v>
                </c:pt>
              </c:strCache>
            </c:strRef>
          </c:cat>
          <c:val>
            <c:numRef>
              <c:f>'Solutions Q1-3'!$E$3:$E$4</c:f>
              <c:numCache>
                <c:formatCode>General</c:formatCode>
                <c:ptCount val="2"/>
                <c:pt idx="0">
                  <c:v>38</c:v>
                </c:pt>
                <c:pt idx="1">
                  <c:v>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76D-4283-A697-E06B6441B853}"/>
            </c:ext>
          </c:extLst>
        </c:ser>
        <c:ser>
          <c:idx val="3"/>
          <c:order val="3"/>
          <c:tx>
            <c:strRef>
              <c:f>'Solutions Q1-3'!$F$2</c:f>
              <c:strCache>
                <c:ptCount val="1"/>
                <c:pt idx="0">
                  <c:v>45-54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'Solutions Q1-3'!$B$3:$B$4</c:f>
              <c:strCache>
                <c:ptCount val="2"/>
                <c:pt idx="0">
                  <c:v>Number of Men</c:v>
                </c:pt>
                <c:pt idx="1">
                  <c:v>Number of Women</c:v>
                </c:pt>
              </c:strCache>
            </c:strRef>
          </c:cat>
          <c:val>
            <c:numRef>
              <c:f>'Solutions Q1-3'!$F$3:$F$4</c:f>
              <c:numCache>
                <c:formatCode>General</c:formatCode>
                <c:ptCount val="2"/>
                <c:pt idx="0">
                  <c:v>74</c:v>
                </c:pt>
                <c:pt idx="1">
                  <c:v>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76D-4283-A697-E06B6441B853}"/>
            </c:ext>
          </c:extLst>
        </c:ser>
        <c:ser>
          <c:idx val="4"/>
          <c:order val="4"/>
          <c:tx>
            <c:strRef>
              <c:f>'Solutions Q1-3'!$G$2</c:f>
              <c:strCache>
                <c:ptCount val="1"/>
                <c:pt idx="0">
                  <c:v>55-64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'Solutions Q1-3'!$B$3:$B$4</c:f>
              <c:strCache>
                <c:ptCount val="2"/>
                <c:pt idx="0">
                  <c:v>Number of Men</c:v>
                </c:pt>
                <c:pt idx="1">
                  <c:v>Number of Women</c:v>
                </c:pt>
              </c:strCache>
            </c:strRef>
          </c:cat>
          <c:val>
            <c:numRef>
              <c:f>'Solutions Q1-3'!$G$3:$G$4</c:f>
              <c:numCache>
                <c:formatCode>General</c:formatCode>
                <c:ptCount val="2"/>
                <c:pt idx="0">
                  <c:v>88</c:v>
                </c:pt>
                <c:pt idx="1">
                  <c:v>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76D-4283-A697-E06B6441B853}"/>
            </c:ext>
          </c:extLst>
        </c:ser>
        <c:ser>
          <c:idx val="5"/>
          <c:order val="5"/>
          <c:tx>
            <c:strRef>
              <c:f>'Solutions Q1-3'!$H$2</c:f>
              <c:strCache>
                <c:ptCount val="1"/>
                <c:pt idx="0">
                  <c:v>65+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'Solutions Q1-3'!$B$3:$B$4</c:f>
              <c:strCache>
                <c:ptCount val="2"/>
                <c:pt idx="0">
                  <c:v>Number of Men</c:v>
                </c:pt>
                <c:pt idx="1">
                  <c:v>Number of Women</c:v>
                </c:pt>
              </c:strCache>
            </c:strRef>
          </c:cat>
          <c:val>
            <c:numRef>
              <c:f>'Solutions Q1-3'!$H$3:$H$4</c:f>
              <c:numCache>
                <c:formatCode>General</c:formatCode>
                <c:ptCount val="2"/>
                <c:pt idx="0">
                  <c:v>90</c:v>
                </c:pt>
                <c:pt idx="1">
                  <c:v>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76D-4283-A697-E06B6441B8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063983280"/>
        <c:axId val="1206745311"/>
      </c:barChart>
      <c:catAx>
        <c:axId val="106398328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6745311"/>
        <c:crosses val="autoZero"/>
        <c:auto val="1"/>
        <c:lblAlgn val="ctr"/>
        <c:lblOffset val="100"/>
        <c:noMultiLvlLbl val="0"/>
      </c:catAx>
      <c:valAx>
        <c:axId val="120674531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639832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1" i="0" u="none" strike="noStrike" kern="1200" spc="0" baseline="0">
                <a:solidFill>
                  <a:srgbClr val="FF0000"/>
                </a:solidFill>
              </a:rPr>
              <a:t>1i </a:t>
            </a:r>
            <a:r>
              <a:rPr lang="en-GB" sz="1400" b="0" i="0" u="none" strike="noStrike" kern="1200" spc="0" baseline="0">
                <a:solidFill>
                  <a:sysClr val="windowText" lastClr="000000"/>
                </a:solidFill>
              </a:rPr>
              <a:t>Clustered Column chart </a:t>
            </a:r>
          </a:p>
          <a:p>
            <a:pPr>
              <a:defRPr/>
            </a:pPr>
            <a:r>
              <a:rPr lang="en-GB" sz="1400" b="0" i="0" u="none" strike="noStrike" kern="1200" spc="0" baseline="0">
                <a:solidFill>
                  <a:sysClr val="windowText" lastClr="000000"/>
                </a:solidFill>
              </a:rPr>
              <a:t>Not Spectacle Wearing by Gender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'Solutions Q1-3'!$B$19</c:f>
              <c:strCache>
                <c:ptCount val="1"/>
                <c:pt idx="0">
                  <c:v>Number of Men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'Solutions Q1-3'!$C$18:$H$18</c:f>
              <c:strCache>
                <c:ptCount val="6"/>
                <c:pt idx="0">
                  <c:v>15-24</c:v>
                </c:pt>
                <c:pt idx="1">
                  <c:v>25-34</c:v>
                </c:pt>
                <c:pt idx="2">
                  <c:v>35-44</c:v>
                </c:pt>
                <c:pt idx="3">
                  <c:v>45-54</c:v>
                </c:pt>
                <c:pt idx="4">
                  <c:v>55-64</c:v>
                </c:pt>
                <c:pt idx="5">
                  <c:v>65+</c:v>
                </c:pt>
              </c:strCache>
            </c:strRef>
          </c:cat>
          <c:val>
            <c:numRef>
              <c:f>'Solutions Q1-3'!$C$19:$H$19</c:f>
              <c:numCache>
                <c:formatCode>General</c:formatCode>
                <c:ptCount val="6"/>
                <c:pt idx="0">
                  <c:v>69</c:v>
                </c:pt>
                <c:pt idx="1">
                  <c:v>67</c:v>
                </c:pt>
                <c:pt idx="2">
                  <c:v>62</c:v>
                </c:pt>
                <c:pt idx="3">
                  <c:v>26</c:v>
                </c:pt>
                <c:pt idx="4">
                  <c:v>12</c:v>
                </c:pt>
                <c:pt idx="5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758-4C44-9FB8-3C7BC8F13EE2}"/>
            </c:ext>
          </c:extLst>
        </c:ser>
        <c:ser>
          <c:idx val="1"/>
          <c:order val="1"/>
          <c:tx>
            <c:strRef>
              <c:f>'Solutions Q1-3'!$B$20</c:f>
              <c:strCache>
                <c:ptCount val="1"/>
                <c:pt idx="0">
                  <c:v>Number of Women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'Solutions Q1-3'!$C$18:$H$18</c:f>
              <c:strCache>
                <c:ptCount val="6"/>
                <c:pt idx="0">
                  <c:v>15-24</c:v>
                </c:pt>
                <c:pt idx="1">
                  <c:v>25-34</c:v>
                </c:pt>
                <c:pt idx="2">
                  <c:v>35-44</c:v>
                </c:pt>
                <c:pt idx="3">
                  <c:v>45-54</c:v>
                </c:pt>
                <c:pt idx="4">
                  <c:v>55-64</c:v>
                </c:pt>
                <c:pt idx="5">
                  <c:v>65+</c:v>
                </c:pt>
              </c:strCache>
            </c:strRef>
          </c:cat>
          <c:val>
            <c:numRef>
              <c:f>'Solutions Q1-3'!$C$20:$H$20</c:f>
              <c:numCache>
                <c:formatCode>General</c:formatCode>
                <c:ptCount val="6"/>
                <c:pt idx="0">
                  <c:v>63</c:v>
                </c:pt>
                <c:pt idx="1">
                  <c:v>58</c:v>
                </c:pt>
                <c:pt idx="2">
                  <c:v>56</c:v>
                </c:pt>
                <c:pt idx="3">
                  <c:v>21</c:v>
                </c:pt>
                <c:pt idx="4">
                  <c:v>13</c:v>
                </c:pt>
                <c:pt idx="5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758-4C44-9FB8-3C7BC8F13E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02199263"/>
        <c:axId val="1206752751"/>
      </c:barChart>
      <c:catAx>
        <c:axId val="12021992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6752751"/>
        <c:crosses val="autoZero"/>
        <c:auto val="1"/>
        <c:lblAlgn val="ctr"/>
        <c:lblOffset val="100"/>
        <c:noMultiLvlLbl val="0"/>
      </c:catAx>
      <c:valAx>
        <c:axId val="12067527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219926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141111</xdr:colOff>
      <xdr:row>26</xdr:row>
      <xdr:rowOff>168706</xdr:rowOff>
    </xdr:from>
    <xdr:to>
      <xdr:col>12</xdr:col>
      <xdr:colOff>136479</xdr:colOff>
      <xdr:row>44</xdr:row>
      <xdr:rowOff>175057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6E2841B-D8B0-D442-05D4-C32BCCCB824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165100</xdr:colOff>
      <xdr:row>9</xdr:row>
      <xdr:rowOff>31750</xdr:rowOff>
    </xdr:from>
    <xdr:to>
      <xdr:col>21</xdr:col>
      <xdr:colOff>508000</xdr:colOff>
      <xdr:row>17</xdr:row>
      <xdr:rowOff>482600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1DC85AA-3CDD-17E8-5254-2E2E4E360E8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232480</xdr:colOff>
      <xdr:row>58</xdr:row>
      <xdr:rowOff>45861</xdr:rowOff>
    </xdr:from>
    <xdr:to>
      <xdr:col>11</xdr:col>
      <xdr:colOff>582083</xdr:colOff>
      <xdr:row>74</xdr:row>
      <xdr:rowOff>141111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76562A6-3A54-0F3E-0271-92DC409D315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285750</xdr:colOff>
      <xdr:row>0</xdr:row>
      <xdr:rowOff>76200</xdr:rowOff>
    </xdr:from>
    <xdr:to>
      <xdr:col>22</xdr:col>
      <xdr:colOff>165100</xdr:colOff>
      <xdr:row>8</xdr:row>
      <xdr:rowOff>146050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4F5B1BC1-821E-E4EF-2E83-AC8F83B8494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196851</xdr:colOff>
      <xdr:row>18</xdr:row>
      <xdr:rowOff>88901</xdr:rowOff>
    </xdr:from>
    <xdr:to>
      <xdr:col>21</xdr:col>
      <xdr:colOff>584201</xdr:colOff>
      <xdr:row>26</xdr:row>
      <xdr:rowOff>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98EB3B43-87BF-0B74-61A3-32ACE4F6A3F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25D9F-F69D-4663-A343-3EDD9236892C}">
  <dimension ref="A1:L79"/>
  <sheetViews>
    <sheetView tabSelected="1" zoomScale="117" zoomScaleNormal="108" workbookViewId="0">
      <selection activeCell="M64" sqref="M64"/>
    </sheetView>
  </sheetViews>
  <sheetFormatPr defaultRowHeight="14.5" x14ac:dyDescent="0.35"/>
  <cols>
    <col min="1" max="1" width="10.90625" customWidth="1"/>
  </cols>
  <sheetData>
    <row r="1" spans="1:12" ht="15" thickBot="1" x14ac:dyDescent="0.4">
      <c r="C1">
        <v>100</v>
      </c>
      <c r="D1">
        <v>100</v>
      </c>
      <c r="E1">
        <v>100</v>
      </c>
      <c r="F1">
        <v>100</v>
      </c>
      <c r="G1">
        <v>100</v>
      </c>
      <c r="H1">
        <v>100</v>
      </c>
    </row>
    <row r="2" spans="1:12" ht="44" thickBot="1" x14ac:dyDescent="0.4">
      <c r="B2" s="1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J2" s="7" t="s">
        <v>13</v>
      </c>
    </row>
    <row r="3" spans="1:12" ht="29.5" thickBot="1" x14ac:dyDescent="0.4">
      <c r="B3" s="3" t="s">
        <v>7</v>
      </c>
      <c r="C3" s="4">
        <v>31</v>
      </c>
      <c r="D3" s="4">
        <v>33</v>
      </c>
      <c r="E3" s="4">
        <v>38</v>
      </c>
      <c r="F3" s="4">
        <v>74</v>
      </c>
      <c r="G3" s="4">
        <v>88</v>
      </c>
      <c r="H3" s="4">
        <v>90</v>
      </c>
      <c r="J3" s="5">
        <f>AVERAGE(C3:H3)</f>
        <v>59</v>
      </c>
      <c r="K3">
        <f>SUM(C3:H3)</f>
        <v>354</v>
      </c>
      <c r="L3" s="9">
        <f>K3/K5</f>
        <v>0.48360655737704916</v>
      </c>
    </row>
    <row r="4" spans="1:12" ht="44" thickBot="1" x14ac:dyDescent="0.4">
      <c r="B4" s="3" t="s">
        <v>8</v>
      </c>
      <c r="C4" s="4">
        <v>37</v>
      </c>
      <c r="D4" s="4">
        <v>42</v>
      </c>
      <c r="E4" s="4">
        <v>44</v>
      </c>
      <c r="F4" s="4">
        <v>79</v>
      </c>
      <c r="G4" s="4">
        <v>87</v>
      </c>
      <c r="H4" s="4">
        <v>89</v>
      </c>
      <c r="J4" s="5">
        <f>AVERAGE(C4:H4)</f>
        <v>63</v>
      </c>
      <c r="K4">
        <f>SUM(C4:H4)</f>
        <v>378</v>
      </c>
      <c r="L4" s="9">
        <f>K4/K5</f>
        <v>0.51639344262295084</v>
      </c>
    </row>
    <row r="5" spans="1:12" x14ac:dyDescent="0.35">
      <c r="K5">
        <f>SUM(K3:K4)</f>
        <v>732</v>
      </c>
    </row>
    <row r="7" spans="1:12" ht="58" x14ac:dyDescent="0.35">
      <c r="A7" s="7" t="s">
        <v>14</v>
      </c>
      <c r="B7" s="6" t="s">
        <v>21</v>
      </c>
      <c r="C7" s="5">
        <f t="shared" ref="C7:H7" si="0">AVERAGE(C3:C4)</f>
        <v>34</v>
      </c>
      <c r="D7" s="5">
        <f t="shared" si="0"/>
        <v>37.5</v>
      </c>
      <c r="E7" s="5">
        <f t="shared" si="0"/>
        <v>41</v>
      </c>
      <c r="F7" s="10">
        <f t="shared" si="0"/>
        <v>76.5</v>
      </c>
      <c r="G7" s="10">
        <f t="shared" si="0"/>
        <v>87.5</v>
      </c>
      <c r="H7" s="10">
        <f t="shared" si="0"/>
        <v>89.5</v>
      </c>
    </row>
    <row r="10" spans="1:12" ht="43.5" x14ac:dyDescent="0.35">
      <c r="A10" s="7" t="s">
        <v>15</v>
      </c>
      <c r="B10" s="11" t="s">
        <v>16</v>
      </c>
      <c r="C10" s="5">
        <f t="shared" ref="C10:H10" si="1">SUM(C3:C4)</f>
        <v>68</v>
      </c>
      <c r="D10" s="5">
        <f t="shared" si="1"/>
        <v>75</v>
      </c>
      <c r="E10" s="5">
        <f t="shared" si="1"/>
        <v>82</v>
      </c>
      <c r="F10" s="5">
        <f t="shared" si="1"/>
        <v>153</v>
      </c>
      <c r="G10" s="5">
        <f t="shared" si="1"/>
        <v>175</v>
      </c>
      <c r="H10" s="5">
        <f t="shared" si="1"/>
        <v>179</v>
      </c>
    </row>
    <row r="12" spans="1:12" ht="58" x14ac:dyDescent="0.35">
      <c r="A12" s="7" t="s">
        <v>19</v>
      </c>
      <c r="B12" s="5" t="s">
        <v>17</v>
      </c>
      <c r="C12" s="12">
        <f t="shared" ref="C12:H12" si="2">C3/C10</f>
        <v>0.45588235294117646</v>
      </c>
      <c r="D12" s="12">
        <f t="shared" si="2"/>
        <v>0.44</v>
      </c>
      <c r="E12" s="12">
        <f t="shared" si="2"/>
        <v>0.46341463414634149</v>
      </c>
      <c r="F12" s="12">
        <f t="shared" si="2"/>
        <v>0.48366013071895425</v>
      </c>
      <c r="G12" s="12">
        <f t="shared" si="2"/>
        <v>0.50285714285714289</v>
      </c>
      <c r="H12" s="12">
        <f t="shared" si="2"/>
        <v>0.5027932960893855</v>
      </c>
    </row>
    <row r="13" spans="1:12" ht="58" x14ac:dyDescent="0.35">
      <c r="A13" s="7" t="s">
        <v>20</v>
      </c>
      <c r="B13" s="5" t="s">
        <v>18</v>
      </c>
      <c r="C13" s="12">
        <f t="shared" ref="C13:H13" si="3">C4/C10</f>
        <v>0.54411764705882348</v>
      </c>
      <c r="D13" s="12">
        <f t="shared" si="3"/>
        <v>0.56000000000000005</v>
      </c>
      <c r="E13" s="12">
        <f t="shared" si="3"/>
        <v>0.53658536585365857</v>
      </c>
      <c r="F13" s="12">
        <f t="shared" si="3"/>
        <v>0.5163398692810458</v>
      </c>
      <c r="G13" s="12">
        <f t="shared" si="3"/>
        <v>0.49714285714285716</v>
      </c>
      <c r="H13" s="12">
        <f t="shared" si="3"/>
        <v>0.4972067039106145</v>
      </c>
    </row>
    <row r="15" spans="1:12" x14ac:dyDescent="0.35">
      <c r="A15" s="13" t="s">
        <v>22</v>
      </c>
      <c r="B15" s="5" t="s">
        <v>23</v>
      </c>
    </row>
    <row r="18" spans="1:8" ht="43.5" x14ac:dyDescent="0.35">
      <c r="A18" s="13" t="s">
        <v>24</v>
      </c>
      <c r="B18" s="6" t="s">
        <v>0</v>
      </c>
      <c r="C18" s="7" t="s">
        <v>1</v>
      </c>
      <c r="D18" s="7" t="s">
        <v>2</v>
      </c>
      <c r="E18" s="7" t="s">
        <v>3</v>
      </c>
      <c r="F18" s="7" t="s">
        <v>4</v>
      </c>
      <c r="G18" s="7" t="s">
        <v>5</v>
      </c>
      <c r="H18" s="7" t="s">
        <v>6</v>
      </c>
    </row>
    <row r="19" spans="1:8" ht="29" x14ac:dyDescent="0.35">
      <c r="B19" s="6" t="s">
        <v>7</v>
      </c>
      <c r="C19" s="5">
        <f t="shared" ref="C19:H19" si="4">C1-C3</f>
        <v>69</v>
      </c>
      <c r="D19" s="5">
        <f t="shared" si="4"/>
        <v>67</v>
      </c>
      <c r="E19" s="5">
        <f t="shared" si="4"/>
        <v>62</v>
      </c>
      <c r="F19" s="5">
        <f t="shared" si="4"/>
        <v>26</v>
      </c>
      <c r="G19" s="5">
        <f t="shared" si="4"/>
        <v>12</v>
      </c>
      <c r="H19" s="5">
        <f t="shared" si="4"/>
        <v>10</v>
      </c>
    </row>
    <row r="20" spans="1:8" ht="43.5" x14ac:dyDescent="0.35">
      <c r="A20" s="13" t="s">
        <v>25</v>
      </c>
      <c r="B20" s="6" t="s">
        <v>8</v>
      </c>
      <c r="C20" s="5">
        <f t="shared" ref="C20:H20" si="5">C1-C4</f>
        <v>63</v>
      </c>
      <c r="D20" s="5">
        <f t="shared" si="5"/>
        <v>58</v>
      </c>
      <c r="E20" s="5">
        <f t="shared" si="5"/>
        <v>56</v>
      </c>
      <c r="F20" s="5">
        <f t="shared" si="5"/>
        <v>21</v>
      </c>
      <c r="G20" s="5">
        <f t="shared" si="5"/>
        <v>13</v>
      </c>
      <c r="H20" s="5">
        <f t="shared" si="5"/>
        <v>11</v>
      </c>
    </row>
    <row r="22" spans="1:8" ht="15" thickBot="1" x14ac:dyDescent="0.4"/>
    <row r="23" spans="1:8" ht="15" thickBot="1" x14ac:dyDescent="0.4">
      <c r="A23" s="15" t="s">
        <v>26</v>
      </c>
      <c r="B23" s="1" t="s">
        <v>9</v>
      </c>
      <c r="C23" s="2">
        <v>1900</v>
      </c>
      <c r="D23" s="2">
        <v>1920</v>
      </c>
      <c r="E23" s="2">
        <v>1940</v>
      </c>
      <c r="F23" s="2">
        <v>1960</v>
      </c>
      <c r="G23" s="2">
        <v>1980</v>
      </c>
    </row>
    <row r="24" spans="1:8" ht="44" thickBot="1" x14ac:dyDescent="0.4">
      <c r="B24" s="3" t="s">
        <v>10</v>
      </c>
      <c r="C24" s="4">
        <v>76</v>
      </c>
      <c r="D24" s="4">
        <v>106</v>
      </c>
      <c r="E24" s="4">
        <v>132</v>
      </c>
      <c r="F24" s="4">
        <v>179</v>
      </c>
      <c r="G24" s="4">
        <v>227</v>
      </c>
    </row>
    <row r="28" spans="1:8" x14ac:dyDescent="0.35">
      <c r="A28" s="15" t="s">
        <v>26</v>
      </c>
    </row>
    <row r="48" spans="1:2" x14ac:dyDescent="0.35">
      <c r="A48" s="16" t="s">
        <v>28</v>
      </c>
      <c r="B48" s="5">
        <v>120</v>
      </c>
    </row>
    <row r="50" spans="1:12" x14ac:dyDescent="0.35">
      <c r="A50" s="16" t="s">
        <v>27</v>
      </c>
      <c r="B50" s="5">
        <v>1968</v>
      </c>
    </row>
    <row r="54" spans="1:12" ht="15" thickBot="1" x14ac:dyDescent="0.4"/>
    <row r="55" spans="1:12" ht="44" thickBot="1" x14ac:dyDescent="0.4">
      <c r="A55" s="15" t="s">
        <v>29</v>
      </c>
      <c r="B55" s="14" t="s">
        <v>11</v>
      </c>
      <c r="C55" s="8">
        <v>7</v>
      </c>
      <c r="D55" s="8">
        <v>11</v>
      </c>
      <c r="E55" s="8">
        <v>9</v>
      </c>
      <c r="F55" s="8">
        <v>2</v>
      </c>
      <c r="G55" s="8">
        <v>4</v>
      </c>
      <c r="H55" s="8">
        <v>7</v>
      </c>
      <c r="I55" s="8">
        <v>0</v>
      </c>
      <c r="J55" s="8">
        <v>10</v>
      </c>
      <c r="K55" s="8">
        <v>5</v>
      </c>
      <c r="L55" s="8">
        <v>3</v>
      </c>
    </row>
    <row r="56" spans="1:12" ht="44" thickBot="1" x14ac:dyDescent="0.4">
      <c r="B56" s="3" t="s">
        <v>12</v>
      </c>
      <c r="C56" s="4">
        <v>32</v>
      </c>
      <c r="D56" s="4">
        <v>20</v>
      </c>
      <c r="E56" s="4">
        <v>27</v>
      </c>
      <c r="F56" s="4">
        <v>37</v>
      </c>
      <c r="G56" s="4">
        <v>32</v>
      </c>
      <c r="H56" s="4">
        <v>28</v>
      </c>
      <c r="I56" s="4">
        <v>41</v>
      </c>
      <c r="J56" s="4">
        <v>23</v>
      </c>
      <c r="K56" s="4">
        <v>33</v>
      </c>
      <c r="L56" s="4">
        <v>36</v>
      </c>
    </row>
    <row r="61" spans="1:12" ht="29" x14ac:dyDescent="0.35">
      <c r="A61" s="17" t="s">
        <v>30</v>
      </c>
    </row>
    <row r="78" spans="1:2" x14ac:dyDescent="0.35">
      <c r="A78" s="16" t="s">
        <v>31</v>
      </c>
      <c r="B78" s="5" t="s">
        <v>32</v>
      </c>
    </row>
    <row r="79" spans="1:2" x14ac:dyDescent="0.35">
      <c r="A79" s="5"/>
      <c r="B79" s="5" t="s">
        <v>33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E55A0-20F1-46F5-B9C7-2BD89BD92CEF}">
  <dimension ref="A1:V41"/>
  <sheetViews>
    <sheetView workbookViewId="0">
      <selection activeCell="M10" sqref="M10"/>
    </sheetView>
  </sheetViews>
  <sheetFormatPr defaultRowHeight="14.5" x14ac:dyDescent="0.35"/>
  <cols>
    <col min="6" max="6" width="13.81640625" bestFit="1" customWidth="1"/>
    <col min="8" max="8" width="13.7265625" customWidth="1"/>
    <col min="9" max="9" width="20.08984375" customWidth="1"/>
    <col min="10" max="10" width="10.6328125" customWidth="1"/>
    <col min="11" max="11" width="11.90625" customWidth="1"/>
    <col min="12" max="12" width="12.26953125" customWidth="1"/>
    <col min="13" max="13" width="15.08984375" customWidth="1"/>
    <col min="14" max="14" width="12.90625" customWidth="1"/>
    <col min="15" max="15" width="13.7265625" customWidth="1"/>
    <col min="16" max="16" width="17.6328125" customWidth="1"/>
    <col min="21" max="21" width="23.453125" bestFit="1" customWidth="1"/>
  </cols>
  <sheetData>
    <row r="1" spans="1:22" ht="43.5" x14ac:dyDescent="0.35">
      <c r="A1" s="18" t="s">
        <v>34</v>
      </c>
      <c r="B1" s="18" t="s">
        <v>35</v>
      </c>
      <c r="C1" s="18" t="s">
        <v>36</v>
      </c>
      <c r="D1" s="18" t="s">
        <v>37</v>
      </c>
      <c r="E1" s="18" t="s">
        <v>38</v>
      </c>
      <c r="F1" s="18" t="s">
        <v>39</v>
      </c>
      <c r="G1" s="19" t="s">
        <v>40</v>
      </c>
      <c r="H1" s="19" t="s">
        <v>41</v>
      </c>
      <c r="I1" s="19" t="s">
        <v>42</v>
      </c>
      <c r="J1" s="19" t="s">
        <v>111</v>
      </c>
      <c r="K1" s="19" t="s">
        <v>112</v>
      </c>
      <c r="L1" s="19" t="s">
        <v>44</v>
      </c>
      <c r="M1" s="19" t="s">
        <v>45</v>
      </c>
      <c r="N1" s="19" t="s">
        <v>45</v>
      </c>
      <c r="O1" s="19" t="s">
        <v>46</v>
      </c>
      <c r="P1" s="19" t="s">
        <v>47</v>
      </c>
      <c r="U1" s="18" t="s">
        <v>43</v>
      </c>
      <c r="V1" s="20"/>
    </row>
    <row r="2" spans="1:22" x14ac:dyDescent="0.35">
      <c r="A2" s="5">
        <v>1</v>
      </c>
      <c r="B2" s="5" t="s">
        <v>48</v>
      </c>
      <c r="C2" s="5">
        <v>16</v>
      </c>
      <c r="D2" s="5" t="s">
        <v>49</v>
      </c>
      <c r="E2" s="5">
        <v>88</v>
      </c>
      <c r="F2" s="5">
        <v>95</v>
      </c>
      <c r="G2" s="5" t="s">
        <v>50</v>
      </c>
      <c r="H2" s="5">
        <v>12</v>
      </c>
      <c r="I2" s="5" t="s">
        <v>51</v>
      </c>
      <c r="J2" s="5" t="s">
        <v>52</v>
      </c>
      <c r="K2" s="5">
        <f>VLOOKUP(J2,$U$2:$V$4,2)</f>
        <v>2</v>
      </c>
      <c r="L2" s="5" t="s">
        <v>53</v>
      </c>
      <c r="M2" s="5" t="s">
        <v>54</v>
      </c>
      <c r="N2" s="5">
        <f>VLOOKUP(M2,$U$7:$V$9,2)</f>
        <v>2</v>
      </c>
      <c r="O2" s="5" t="s">
        <v>55</v>
      </c>
      <c r="P2" s="5">
        <v>20</v>
      </c>
      <c r="U2" s="5" t="s">
        <v>60</v>
      </c>
      <c r="V2" s="5">
        <v>1</v>
      </c>
    </row>
    <row r="3" spans="1:22" x14ac:dyDescent="0.35">
      <c r="A3" s="5">
        <v>2</v>
      </c>
      <c r="B3" s="5" t="s">
        <v>56</v>
      </c>
      <c r="C3" s="5">
        <v>15</v>
      </c>
      <c r="D3" s="5" t="s">
        <v>57</v>
      </c>
      <c r="E3" s="5">
        <v>76</v>
      </c>
      <c r="F3" s="5">
        <v>85</v>
      </c>
      <c r="G3" s="5" t="s">
        <v>58</v>
      </c>
      <c r="H3" s="5">
        <v>10</v>
      </c>
      <c r="I3" s="5" t="s">
        <v>59</v>
      </c>
      <c r="J3" s="5" t="s">
        <v>60</v>
      </c>
      <c r="K3" s="5">
        <f t="shared" ref="K3:K41" si="0">VLOOKUP(J3,$U$2:$V$4,2)</f>
        <v>1</v>
      </c>
      <c r="L3" s="5" t="s">
        <v>61</v>
      </c>
      <c r="M3" s="5" t="s">
        <v>60</v>
      </c>
      <c r="N3" s="5">
        <f t="shared" ref="N3:N41" si="1">VLOOKUP(M3,$U$7:$V$9,2)</f>
        <v>1</v>
      </c>
      <c r="O3" s="5" t="s">
        <v>62</v>
      </c>
      <c r="P3" s="5">
        <v>30</v>
      </c>
      <c r="U3" s="5" t="s">
        <v>52</v>
      </c>
      <c r="V3" s="5">
        <v>2</v>
      </c>
    </row>
    <row r="4" spans="1:22" x14ac:dyDescent="0.35">
      <c r="A4" s="5">
        <v>3</v>
      </c>
      <c r="B4" s="5" t="s">
        <v>63</v>
      </c>
      <c r="C4" s="5">
        <v>17</v>
      </c>
      <c r="D4" s="5" t="s">
        <v>49</v>
      </c>
      <c r="E4" s="5">
        <v>90</v>
      </c>
      <c r="F4" s="5">
        <v>98</v>
      </c>
      <c r="G4" s="5" t="s">
        <v>64</v>
      </c>
      <c r="H4" s="5">
        <v>15</v>
      </c>
      <c r="I4" s="5" t="s">
        <v>51</v>
      </c>
      <c r="J4" s="5" t="s">
        <v>65</v>
      </c>
      <c r="K4" s="5">
        <f t="shared" si="0"/>
        <v>3</v>
      </c>
      <c r="L4" s="5" t="s">
        <v>53</v>
      </c>
      <c r="M4" s="5" t="s">
        <v>54</v>
      </c>
      <c r="N4" s="5">
        <f t="shared" si="1"/>
        <v>2</v>
      </c>
      <c r="O4" s="5" t="s">
        <v>66</v>
      </c>
      <c r="P4" s="5">
        <v>15</v>
      </c>
      <c r="U4" s="5" t="s">
        <v>65</v>
      </c>
      <c r="V4" s="5">
        <v>3</v>
      </c>
    </row>
    <row r="5" spans="1:22" x14ac:dyDescent="0.35">
      <c r="A5" s="5">
        <v>4</v>
      </c>
      <c r="B5" s="5" t="s">
        <v>67</v>
      </c>
      <c r="C5" s="5">
        <v>16</v>
      </c>
      <c r="D5" s="5" t="s">
        <v>57</v>
      </c>
      <c r="E5" s="5">
        <v>65</v>
      </c>
      <c r="F5" s="5">
        <v>70</v>
      </c>
      <c r="G5" s="5" t="s">
        <v>68</v>
      </c>
      <c r="H5" s="5">
        <v>6</v>
      </c>
      <c r="I5" s="5" t="s">
        <v>69</v>
      </c>
      <c r="J5" s="5" t="s">
        <v>60</v>
      </c>
      <c r="K5" s="5">
        <f t="shared" si="0"/>
        <v>1</v>
      </c>
      <c r="L5" s="5" t="s">
        <v>70</v>
      </c>
      <c r="M5" s="5" t="s">
        <v>71</v>
      </c>
      <c r="N5" s="5">
        <f t="shared" si="1"/>
        <v>3</v>
      </c>
      <c r="O5" s="5" t="s">
        <v>72</v>
      </c>
      <c r="P5" s="5">
        <v>40</v>
      </c>
    </row>
    <row r="6" spans="1:22" x14ac:dyDescent="0.35">
      <c r="A6" s="5">
        <v>5</v>
      </c>
      <c r="B6" s="5" t="s">
        <v>73</v>
      </c>
      <c r="C6" s="5">
        <v>16</v>
      </c>
      <c r="D6" s="5" t="s">
        <v>49</v>
      </c>
      <c r="E6" s="5">
        <v>78</v>
      </c>
      <c r="F6" s="5">
        <v>88</v>
      </c>
      <c r="G6" s="5" t="s">
        <v>50</v>
      </c>
      <c r="H6" s="5">
        <v>8</v>
      </c>
      <c r="I6" s="5" t="s">
        <v>59</v>
      </c>
      <c r="J6" s="5" t="s">
        <v>52</v>
      </c>
      <c r="K6" s="5">
        <f t="shared" si="0"/>
        <v>2</v>
      </c>
      <c r="L6" s="5" t="s">
        <v>53</v>
      </c>
      <c r="M6" s="5" t="s">
        <v>54</v>
      </c>
      <c r="N6" s="5">
        <f t="shared" si="1"/>
        <v>2</v>
      </c>
      <c r="O6" s="5" t="s">
        <v>55</v>
      </c>
      <c r="P6" s="5">
        <v>25</v>
      </c>
      <c r="U6" s="21" t="s">
        <v>45</v>
      </c>
      <c r="V6" s="5"/>
    </row>
    <row r="7" spans="1:22" x14ac:dyDescent="0.35">
      <c r="A7" s="5">
        <v>6</v>
      </c>
      <c r="B7" s="5" t="s">
        <v>74</v>
      </c>
      <c r="C7" s="5">
        <v>15</v>
      </c>
      <c r="D7" s="5" t="s">
        <v>57</v>
      </c>
      <c r="E7" s="5">
        <v>82</v>
      </c>
      <c r="F7" s="5">
        <v>92</v>
      </c>
      <c r="G7" s="5" t="s">
        <v>58</v>
      </c>
      <c r="H7" s="5">
        <v>14</v>
      </c>
      <c r="I7" s="5" t="s">
        <v>51</v>
      </c>
      <c r="J7" s="5" t="s">
        <v>52</v>
      </c>
      <c r="K7" s="5">
        <f t="shared" si="0"/>
        <v>2</v>
      </c>
      <c r="L7" s="5" t="s">
        <v>61</v>
      </c>
      <c r="M7" s="5" t="s">
        <v>60</v>
      </c>
      <c r="N7" s="5">
        <f t="shared" si="1"/>
        <v>1</v>
      </c>
      <c r="O7" s="5" t="s">
        <v>62</v>
      </c>
      <c r="P7" s="5">
        <v>35</v>
      </c>
      <c r="U7" s="5" t="s">
        <v>71</v>
      </c>
      <c r="V7" s="5">
        <v>3</v>
      </c>
    </row>
    <row r="8" spans="1:22" x14ac:dyDescent="0.35">
      <c r="A8" s="5">
        <v>7</v>
      </c>
      <c r="B8" s="5" t="s">
        <v>75</v>
      </c>
      <c r="C8" s="5">
        <v>17</v>
      </c>
      <c r="D8" s="5" t="s">
        <v>49</v>
      </c>
      <c r="E8" s="5">
        <v>59</v>
      </c>
      <c r="F8" s="5">
        <v>60</v>
      </c>
      <c r="G8" s="5" t="s">
        <v>50</v>
      </c>
      <c r="H8" s="5">
        <v>4</v>
      </c>
      <c r="I8" s="5" t="s">
        <v>69</v>
      </c>
      <c r="J8" s="5" t="s">
        <v>60</v>
      </c>
      <c r="K8" s="5">
        <f t="shared" si="0"/>
        <v>1</v>
      </c>
      <c r="L8" s="5" t="s">
        <v>76</v>
      </c>
      <c r="M8" s="5" t="s">
        <v>71</v>
      </c>
      <c r="N8" s="5">
        <f t="shared" si="1"/>
        <v>3</v>
      </c>
      <c r="O8" s="5" t="s">
        <v>72</v>
      </c>
      <c r="P8" s="5">
        <v>50</v>
      </c>
      <c r="U8" s="5" t="s">
        <v>54</v>
      </c>
      <c r="V8" s="5">
        <v>2</v>
      </c>
    </row>
    <row r="9" spans="1:22" x14ac:dyDescent="0.35">
      <c r="A9" s="5">
        <v>8</v>
      </c>
      <c r="B9" s="5" t="s">
        <v>77</v>
      </c>
      <c r="C9" s="5">
        <v>16</v>
      </c>
      <c r="D9" s="5" t="s">
        <v>57</v>
      </c>
      <c r="E9" s="5">
        <v>91</v>
      </c>
      <c r="F9" s="5">
        <v>97</v>
      </c>
      <c r="G9" s="5" t="s">
        <v>64</v>
      </c>
      <c r="H9" s="5">
        <v>16</v>
      </c>
      <c r="I9" s="5" t="s">
        <v>51</v>
      </c>
      <c r="J9" s="5" t="s">
        <v>65</v>
      </c>
      <c r="K9" s="5">
        <f t="shared" si="0"/>
        <v>3</v>
      </c>
      <c r="L9" s="5" t="s">
        <v>53</v>
      </c>
      <c r="M9" s="5" t="s">
        <v>54</v>
      </c>
      <c r="N9" s="5">
        <f t="shared" si="1"/>
        <v>2</v>
      </c>
      <c r="O9" s="5" t="s">
        <v>55</v>
      </c>
      <c r="P9" s="5">
        <v>15</v>
      </c>
      <c r="U9" s="5" t="s">
        <v>60</v>
      </c>
      <c r="V9" s="5">
        <v>1</v>
      </c>
    </row>
    <row r="10" spans="1:22" x14ac:dyDescent="0.35">
      <c r="A10" s="5">
        <v>9</v>
      </c>
      <c r="B10" s="5" t="s">
        <v>78</v>
      </c>
      <c r="C10" s="5">
        <v>15</v>
      </c>
      <c r="D10" s="5" t="s">
        <v>49</v>
      </c>
      <c r="E10" s="5">
        <v>85</v>
      </c>
      <c r="F10" s="5">
        <v>93</v>
      </c>
      <c r="G10" s="5" t="s">
        <v>68</v>
      </c>
      <c r="H10" s="5">
        <v>10</v>
      </c>
      <c r="I10" s="5" t="s">
        <v>59</v>
      </c>
      <c r="J10" s="5" t="s">
        <v>52</v>
      </c>
      <c r="K10" s="5">
        <f t="shared" si="0"/>
        <v>2</v>
      </c>
      <c r="L10" s="5" t="s">
        <v>53</v>
      </c>
      <c r="M10" s="5" t="s">
        <v>60</v>
      </c>
      <c r="N10" s="5">
        <f t="shared" si="1"/>
        <v>1</v>
      </c>
      <c r="O10" s="5" t="s">
        <v>79</v>
      </c>
      <c r="P10" s="5">
        <v>20</v>
      </c>
    </row>
    <row r="11" spans="1:22" x14ac:dyDescent="0.35">
      <c r="A11" s="5">
        <v>10</v>
      </c>
      <c r="B11" s="5" t="s">
        <v>80</v>
      </c>
      <c r="C11" s="5">
        <v>16</v>
      </c>
      <c r="D11" s="5" t="s">
        <v>57</v>
      </c>
      <c r="E11" s="5">
        <v>73</v>
      </c>
      <c r="F11" s="5">
        <v>80</v>
      </c>
      <c r="G11" s="5" t="s">
        <v>58</v>
      </c>
      <c r="H11" s="5">
        <v>7</v>
      </c>
      <c r="I11" s="5" t="s">
        <v>59</v>
      </c>
      <c r="J11" s="5" t="s">
        <v>60</v>
      </c>
      <c r="K11" s="5">
        <f t="shared" si="0"/>
        <v>1</v>
      </c>
      <c r="L11" s="5" t="s">
        <v>70</v>
      </c>
      <c r="M11" s="5" t="s">
        <v>71</v>
      </c>
      <c r="N11" s="5">
        <f t="shared" si="1"/>
        <v>3</v>
      </c>
      <c r="O11" s="5" t="s">
        <v>72</v>
      </c>
      <c r="P11" s="5">
        <v>45</v>
      </c>
    </row>
    <row r="12" spans="1:22" x14ac:dyDescent="0.35">
      <c r="A12" s="5">
        <v>11</v>
      </c>
      <c r="B12" s="5" t="s">
        <v>81</v>
      </c>
      <c r="C12" s="5">
        <v>15</v>
      </c>
      <c r="D12" s="5" t="s">
        <v>49</v>
      </c>
      <c r="E12" s="5">
        <v>88</v>
      </c>
      <c r="F12" s="5">
        <v>96</v>
      </c>
      <c r="G12" s="5" t="s">
        <v>50</v>
      </c>
      <c r="H12" s="5">
        <v>11</v>
      </c>
      <c r="I12" s="5" t="s">
        <v>51</v>
      </c>
      <c r="J12" s="5" t="s">
        <v>52</v>
      </c>
      <c r="K12" s="5">
        <f t="shared" si="0"/>
        <v>2</v>
      </c>
      <c r="L12" s="5" t="s">
        <v>61</v>
      </c>
      <c r="M12" s="5" t="s">
        <v>54</v>
      </c>
      <c r="N12" s="5">
        <f t="shared" si="1"/>
        <v>2</v>
      </c>
      <c r="O12" s="5" t="s">
        <v>55</v>
      </c>
      <c r="P12" s="5">
        <v>25</v>
      </c>
    </row>
    <row r="13" spans="1:22" x14ac:dyDescent="0.35">
      <c r="A13" s="5">
        <v>12</v>
      </c>
      <c r="B13" s="5" t="s">
        <v>82</v>
      </c>
      <c r="C13" s="5">
        <v>17</v>
      </c>
      <c r="D13" s="5" t="s">
        <v>57</v>
      </c>
      <c r="E13" s="5">
        <v>92</v>
      </c>
      <c r="F13" s="5">
        <v>99</v>
      </c>
      <c r="G13" s="5" t="s">
        <v>64</v>
      </c>
      <c r="H13" s="5">
        <v>18</v>
      </c>
      <c r="I13" s="5" t="s">
        <v>51</v>
      </c>
      <c r="J13" s="5" t="s">
        <v>65</v>
      </c>
      <c r="K13" s="5">
        <f t="shared" si="0"/>
        <v>3</v>
      </c>
      <c r="L13" s="5" t="s">
        <v>53</v>
      </c>
      <c r="M13" s="5" t="s">
        <v>54</v>
      </c>
      <c r="N13" s="5">
        <f t="shared" si="1"/>
        <v>2</v>
      </c>
      <c r="O13" s="5" t="s">
        <v>66</v>
      </c>
      <c r="P13" s="5">
        <v>10</v>
      </c>
    </row>
    <row r="14" spans="1:22" x14ac:dyDescent="0.35">
      <c r="A14" s="5">
        <v>13</v>
      </c>
      <c r="B14" s="5" t="s">
        <v>83</v>
      </c>
      <c r="C14" s="5">
        <v>16</v>
      </c>
      <c r="D14" s="5" t="s">
        <v>49</v>
      </c>
      <c r="E14" s="5">
        <v>68</v>
      </c>
      <c r="F14" s="5">
        <v>75</v>
      </c>
      <c r="G14" s="5" t="s">
        <v>68</v>
      </c>
      <c r="H14" s="5">
        <v>5</v>
      </c>
      <c r="I14" s="5" t="s">
        <v>69</v>
      </c>
      <c r="J14" s="5" t="s">
        <v>60</v>
      </c>
      <c r="K14" s="5">
        <f t="shared" si="0"/>
        <v>1</v>
      </c>
      <c r="L14" s="5" t="s">
        <v>70</v>
      </c>
      <c r="M14" s="5" t="s">
        <v>60</v>
      </c>
      <c r="N14" s="5">
        <f t="shared" si="1"/>
        <v>1</v>
      </c>
      <c r="O14" s="5" t="s">
        <v>72</v>
      </c>
      <c r="P14" s="5">
        <v>50</v>
      </c>
    </row>
    <row r="15" spans="1:22" x14ac:dyDescent="0.35">
      <c r="A15" s="5">
        <v>14</v>
      </c>
      <c r="B15" s="5" t="s">
        <v>84</v>
      </c>
      <c r="C15" s="5">
        <v>15</v>
      </c>
      <c r="D15" s="5" t="s">
        <v>57</v>
      </c>
      <c r="E15" s="5">
        <v>81</v>
      </c>
      <c r="F15" s="5">
        <v>85</v>
      </c>
      <c r="G15" s="5" t="s">
        <v>50</v>
      </c>
      <c r="H15" s="5">
        <v>9</v>
      </c>
      <c r="I15" s="5" t="s">
        <v>59</v>
      </c>
      <c r="J15" s="5" t="s">
        <v>52</v>
      </c>
      <c r="K15" s="5">
        <f t="shared" si="0"/>
        <v>2</v>
      </c>
      <c r="L15" s="5" t="s">
        <v>53</v>
      </c>
      <c r="M15" s="5" t="s">
        <v>54</v>
      </c>
      <c r="N15" s="5">
        <f t="shared" si="1"/>
        <v>2</v>
      </c>
      <c r="O15" s="5" t="s">
        <v>62</v>
      </c>
      <c r="P15" s="5">
        <v>30</v>
      </c>
    </row>
    <row r="16" spans="1:22" x14ac:dyDescent="0.35">
      <c r="A16" s="5">
        <v>15</v>
      </c>
      <c r="B16" s="5" t="s">
        <v>85</v>
      </c>
      <c r="C16" s="5">
        <v>16</v>
      </c>
      <c r="D16" s="5" t="s">
        <v>49</v>
      </c>
      <c r="E16" s="5">
        <v>77</v>
      </c>
      <c r="F16" s="5">
        <v>83</v>
      </c>
      <c r="G16" s="5" t="s">
        <v>58</v>
      </c>
      <c r="H16" s="5">
        <v>10</v>
      </c>
      <c r="I16" s="5" t="s">
        <v>59</v>
      </c>
      <c r="J16" s="5" t="s">
        <v>52</v>
      </c>
      <c r="K16" s="5">
        <f t="shared" si="0"/>
        <v>2</v>
      </c>
      <c r="L16" s="5" t="s">
        <v>61</v>
      </c>
      <c r="M16" s="5" t="s">
        <v>60</v>
      </c>
      <c r="N16" s="5">
        <f t="shared" si="1"/>
        <v>1</v>
      </c>
      <c r="O16" s="5" t="s">
        <v>55</v>
      </c>
      <c r="P16" s="5">
        <v>20</v>
      </c>
    </row>
    <row r="17" spans="1:16" x14ac:dyDescent="0.35">
      <c r="A17" s="5">
        <v>16</v>
      </c>
      <c r="B17" s="5" t="s">
        <v>86</v>
      </c>
      <c r="C17" s="5">
        <v>17</v>
      </c>
      <c r="D17" s="5" t="s">
        <v>57</v>
      </c>
      <c r="E17" s="5">
        <v>94</v>
      </c>
      <c r="F17" s="5">
        <v>100</v>
      </c>
      <c r="G17" s="5" t="s">
        <v>64</v>
      </c>
      <c r="H17" s="5">
        <v>20</v>
      </c>
      <c r="I17" s="5" t="s">
        <v>51</v>
      </c>
      <c r="J17" s="5" t="s">
        <v>65</v>
      </c>
      <c r="K17" s="5">
        <f t="shared" si="0"/>
        <v>3</v>
      </c>
      <c r="L17" s="5" t="s">
        <v>53</v>
      </c>
      <c r="M17" s="5" t="s">
        <v>54</v>
      </c>
      <c r="N17" s="5">
        <f t="shared" si="1"/>
        <v>2</v>
      </c>
      <c r="O17" s="5" t="s">
        <v>66</v>
      </c>
      <c r="P17" s="5">
        <v>10</v>
      </c>
    </row>
    <row r="18" spans="1:16" x14ac:dyDescent="0.35">
      <c r="A18" s="5">
        <v>17</v>
      </c>
      <c r="B18" s="5" t="s">
        <v>87</v>
      </c>
      <c r="C18" s="5">
        <v>16</v>
      </c>
      <c r="D18" s="5" t="s">
        <v>49</v>
      </c>
      <c r="E18" s="5">
        <v>63</v>
      </c>
      <c r="F18" s="5">
        <v>70</v>
      </c>
      <c r="G18" s="5" t="s">
        <v>50</v>
      </c>
      <c r="H18" s="5">
        <v>6</v>
      </c>
      <c r="I18" s="5" t="s">
        <v>69</v>
      </c>
      <c r="J18" s="5" t="s">
        <v>60</v>
      </c>
      <c r="K18" s="5">
        <f t="shared" si="0"/>
        <v>1</v>
      </c>
      <c r="L18" s="5" t="s">
        <v>76</v>
      </c>
      <c r="M18" s="5" t="s">
        <v>71</v>
      </c>
      <c r="N18" s="5">
        <f t="shared" si="1"/>
        <v>3</v>
      </c>
      <c r="O18" s="5" t="s">
        <v>72</v>
      </c>
      <c r="P18" s="5">
        <v>40</v>
      </c>
    </row>
    <row r="19" spans="1:16" x14ac:dyDescent="0.35">
      <c r="A19" s="5">
        <v>18</v>
      </c>
      <c r="B19" s="5" t="s">
        <v>88</v>
      </c>
      <c r="C19" s="5">
        <v>15</v>
      </c>
      <c r="D19" s="5" t="s">
        <v>57</v>
      </c>
      <c r="E19" s="5">
        <v>89</v>
      </c>
      <c r="F19" s="5">
        <v>94</v>
      </c>
      <c r="G19" s="5" t="s">
        <v>58</v>
      </c>
      <c r="H19" s="5">
        <v>13</v>
      </c>
      <c r="I19" s="5" t="s">
        <v>51</v>
      </c>
      <c r="J19" s="5" t="s">
        <v>52</v>
      </c>
      <c r="K19" s="5">
        <f t="shared" si="0"/>
        <v>2</v>
      </c>
      <c r="L19" s="5" t="s">
        <v>61</v>
      </c>
      <c r="M19" s="5" t="s">
        <v>54</v>
      </c>
      <c r="N19" s="5">
        <f t="shared" si="1"/>
        <v>2</v>
      </c>
      <c r="O19" s="5" t="s">
        <v>62</v>
      </c>
      <c r="P19" s="5">
        <v>25</v>
      </c>
    </row>
    <row r="20" spans="1:16" x14ac:dyDescent="0.35">
      <c r="A20" s="5">
        <v>19</v>
      </c>
      <c r="B20" s="5" t="s">
        <v>89</v>
      </c>
      <c r="C20" s="5">
        <v>15</v>
      </c>
      <c r="D20" s="5" t="s">
        <v>49</v>
      </c>
      <c r="E20" s="5">
        <v>72</v>
      </c>
      <c r="F20" s="5">
        <v>78</v>
      </c>
      <c r="G20" s="5" t="s">
        <v>68</v>
      </c>
      <c r="H20" s="5">
        <v>8</v>
      </c>
      <c r="I20" s="5" t="s">
        <v>59</v>
      </c>
      <c r="J20" s="5" t="s">
        <v>60</v>
      </c>
      <c r="K20" s="5">
        <f t="shared" si="0"/>
        <v>1</v>
      </c>
      <c r="L20" s="5" t="s">
        <v>70</v>
      </c>
      <c r="M20" s="5" t="s">
        <v>60</v>
      </c>
      <c r="N20" s="5">
        <f t="shared" si="1"/>
        <v>1</v>
      </c>
      <c r="O20" s="5" t="s">
        <v>79</v>
      </c>
      <c r="P20" s="5">
        <v>35</v>
      </c>
    </row>
    <row r="21" spans="1:16" x14ac:dyDescent="0.35">
      <c r="A21" s="5">
        <v>20</v>
      </c>
      <c r="B21" s="5" t="s">
        <v>90</v>
      </c>
      <c r="C21" s="5">
        <v>16</v>
      </c>
      <c r="D21" s="5" t="s">
        <v>57</v>
      </c>
      <c r="E21" s="5">
        <v>87</v>
      </c>
      <c r="F21" s="5">
        <v>90</v>
      </c>
      <c r="G21" s="5" t="s">
        <v>64</v>
      </c>
      <c r="H21" s="5">
        <v>12</v>
      </c>
      <c r="I21" s="5" t="s">
        <v>51</v>
      </c>
      <c r="J21" s="5" t="s">
        <v>52</v>
      </c>
      <c r="K21" s="5">
        <f t="shared" si="0"/>
        <v>2</v>
      </c>
      <c r="L21" s="5" t="s">
        <v>53</v>
      </c>
      <c r="M21" s="5" t="s">
        <v>54</v>
      </c>
      <c r="N21" s="5">
        <f t="shared" si="1"/>
        <v>2</v>
      </c>
      <c r="O21" s="5" t="s">
        <v>55</v>
      </c>
      <c r="P21" s="5">
        <v>20</v>
      </c>
    </row>
    <row r="22" spans="1:16" x14ac:dyDescent="0.35">
      <c r="A22" s="5">
        <v>21</v>
      </c>
      <c r="B22" s="5" t="s">
        <v>91</v>
      </c>
      <c r="C22" s="5">
        <v>15</v>
      </c>
      <c r="D22" s="5" t="s">
        <v>49</v>
      </c>
      <c r="E22" s="5">
        <v>80</v>
      </c>
      <c r="F22" s="5">
        <v>85</v>
      </c>
      <c r="G22" s="5" t="s">
        <v>50</v>
      </c>
      <c r="H22" s="5">
        <v>10</v>
      </c>
      <c r="I22" s="5" t="s">
        <v>59</v>
      </c>
      <c r="J22" s="5" t="s">
        <v>52</v>
      </c>
      <c r="K22" s="5">
        <f t="shared" si="0"/>
        <v>2</v>
      </c>
      <c r="L22" s="5" t="s">
        <v>53</v>
      </c>
      <c r="M22" s="5" t="s">
        <v>60</v>
      </c>
      <c r="N22" s="5">
        <f t="shared" si="1"/>
        <v>1</v>
      </c>
      <c r="O22" s="5" t="s">
        <v>55</v>
      </c>
      <c r="P22" s="5">
        <v>30</v>
      </c>
    </row>
    <row r="23" spans="1:16" x14ac:dyDescent="0.35">
      <c r="A23" s="5">
        <v>22</v>
      </c>
      <c r="B23" s="5" t="s">
        <v>92</v>
      </c>
      <c r="C23" s="5">
        <v>16</v>
      </c>
      <c r="D23" s="5" t="s">
        <v>57</v>
      </c>
      <c r="E23" s="5">
        <v>66</v>
      </c>
      <c r="F23" s="5">
        <v>73</v>
      </c>
      <c r="G23" s="5" t="s">
        <v>58</v>
      </c>
      <c r="H23" s="5">
        <v>5</v>
      </c>
      <c r="I23" s="5" t="s">
        <v>69</v>
      </c>
      <c r="J23" s="5" t="s">
        <v>60</v>
      </c>
      <c r="K23" s="5">
        <f t="shared" si="0"/>
        <v>1</v>
      </c>
      <c r="L23" s="5" t="s">
        <v>70</v>
      </c>
      <c r="M23" s="5" t="s">
        <v>71</v>
      </c>
      <c r="N23" s="5">
        <f t="shared" si="1"/>
        <v>3</v>
      </c>
      <c r="O23" s="5" t="s">
        <v>72</v>
      </c>
      <c r="P23" s="5">
        <v>50</v>
      </c>
    </row>
    <row r="24" spans="1:16" x14ac:dyDescent="0.35">
      <c r="A24" s="5">
        <v>23</v>
      </c>
      <c r="B24" s="5" t="s">
        <v>93</v>
      </c>
      <c r="C24" s="5">
        <v>17</v>
      </c>
      <c r="D24" s="5" t="s">
        <v>49</v>
      </c>
      <c r="E24" s="5">
        <v>90</v>
      </c>
      <c r="F24" s="5">
        <v>98</v>
      </c>
      <c r="G24" s="5" t="s">
        <v>64</v>
      </c>
      <c r="H24" s="5">
        <v>17</v>
      </c>
      <c r="I24" s="5" t="s">
        <v>51</v>
      </c>
      <c r="J24" s="5" t="s">
        <v>65</v>
      </c>
      <c r="K24" s="5">
        <f t="shared" si="0"/>
        <v>3</v>
      </c>
      <c r="L24" s="5" t="s">
        <v>53</v>
      </c>
      <c r="M24" s="5" t="s">
        <v>54</v>
      </c>
      <c r="N24" s="5">
        <f t="shared" si="1"/>
        <v>2</v>
      </c>
      <c r="O24" s="5" t="s">
        <v>66</v>
      </c>
      <c r="P24" s="5">
        <v>15</v>
      </c>
    </row>
    <row r="25" spans="1:16" x14ac:dyDescent="0.35">
      <c r="A25" s="5">
        <v>24</v>
      </c>
      <c r="B25" s="5" t="s">
        <v>94</v>
      </c>
      <c r="C25" s="5">
        <v>15</v>
      </c>
      <c r="D25" s="5" t="s">
        <v>57</v>
      </c>
      <c r="E25" s="5">
        <v>75</v>
      </c>
      <c r="F25" s="5">
        <v>82</v>
      </c>
      <c r="G25" s="5" t="s">
        <v>68</v>
      </c>
      <c r="H25" s="5">
        <v>9</v>
      </c>
      <c r="I25" s="5" t="s">
        <v>59</v>
      </c>
      <c r="J25" s="5" t="s">
        <v>60</v>
      </c>
      <c r="K25" s="5">
        <f t="shared" si="0"/>
        <v>1</v>
      </c>
      <c r="L25" s="5" t="s">
        <v>61</v>
      </c>
      <c r="M25" s="5" t="s">
        <v>60</v>
      </c>
      <c r="N25" s="5">
        <f t="shared" si="1"/>
        <v>1</v>
      </c>
      <c r="O25" s="5" t="s">
        <v>79</v>
      </c>
      <c r="P25" s="5">
        <v>40</v>
      </c>
    </row>
    <row r="26" spans="1:16" x14ac:dyDescent="0.35">
      <c r="A26" s="5">
        <v>25</v>
      </c>
      <c r="B26" s="5" t="s">
        <v>95</v>
      </c>
      <c r="C26" s="5">
        <v>16</v>
      </c>
      <c r="D26" s="5" t="s">
        <v>49</v>
      </c>
      <c r="E26" s="5">
        <v>84</v>
      </c>
      <c r="F26" s="5">
        <v>89</v>
      </c>
      <c r="G26" s="5" t="s">
        <v>50</v>
      </c>
      <c r="H26" s="5">
        <v>11</v>
      </c>
      <c r="I26" s="5" t="s">
        <v>51</v>
      </c>
      <c r="J26" s="5" t="s">
        <v>52</v>
      </c>
      <c r="K26" s="5">
        <f t="shared" si="0"/>
        <v>2</v>
      </c>
      <c r="L26" s="5" t="s">
        <v>76</v>
      </c>
      <c r="M26" s="5" t="s">
        <v>54</v>
      </c>
      <c r="N26" s="5">
        <f t="shared" si="1"/>
        <v>2</v>
      </c>
      <c r="O26" s="5" t="s">
        <v>55</v>
      </c>
      <c r="P26" s="5">
        <v>20</v>
      </c>
    </row>
    <row r="27" spans="1:16" x14ac:dyDescent="0.35">
      <c r="A27" s="5">
        <v>26</v>
      </c>
      <c r="B27" s="5" t="s">
        <v>96</v>
      </c>
      <c r="C27" s="5">
        <v>15</v>
      </c>
      <c r="D27" s="5" t="s">
        <v>57</v>
      </c>
      <c r="E27" s="5">
        <v>78</v>
      </c>
      <c r="F27" s="5">
        <v>88</v>
      </c>
      <c r="G27" s="5" t="s">
        <v>58</v>
      </c>
      <c r="H27" s="5">
        <v>10</v>
      </c>
      <c r="I27" s="5" t="s">
        <v>59</v>
      </c>
      <c r="J27" s="5" t="s">
        <v>52</v>
      </c>
      <c r="K27" s="5">
        <f t="shared" si="0"/>
        <v>2</v>
      </c>
      <c r="L27" s="5" t="s">
        <v>53</v>
      </c>
      <c r="M27" s="5" t="s">
        <v>60</v>
      </c>
      <c r="N27" s="5">
        <f t="shared" si="1"/>
        <v>1</v>
      </c>
      <c r="O27" s="5" t="s">
        <v>62</v>
      </c>
      <c r="P27" s="5">
        <v>30</v>
      </c>
    </row>
    <row r="28" spans="1:16" x14ac:dyDescent="0.35">
      <c r="A28" s="5">
        <v>27</v>
      </c>
      <c r="B28" s="5" t="s">
        <v>97</v>
      </c>
      <c r="C28" s="5">
        <v>17</v>
      </c>
      <c r="D28" s="5" t="s">
        <v>49</v>
      </c>
      <c r="E28" s="5">
        <v>95</v>
      </c>
      <c r="F28" s="5">
        <v>99</v>
      </c>
      <c r="G28" s="5" t="s">
        <v>64</v>
      </c>
      <c r="H28" s="5">
        <v>19</v>
      </c>
      <c r="I28" s="5" t="s">
        <v>51</v>
      </c>
      <c r="J28" s="5" t="s">
        <v>65</v>
      </c>
      <c r="K28" s="5">
        <f t="shared" si="0"/>
        <v>3</v>
      </c>
      <c r="L28" s="5" t="s">
        <v>53</v>
      </c>
      <c r="M28" s="5" t="s">
        <v>54</v>
      </c>
      <c r="N28" s="5">
        <f t="shared" si="1"/>
        <v>2</v>
      </c>
      <c r="O28" s="5" t="s">
        <v>66</v>
      </c>
      <c r="P28" s="5">
        <v>10</v>
      </c>
    </row>
    <row r="29" spans="1:16" x14ac:dyDescent="0.35">
      <c r="A29" s="5">
        <v>28</v>
      </c>
      <c r="B29" s="5" t="s">
        <v>98</v>
      </c>
      <c r="C29" s="5">
        <v>16</v>
      </c>
      <c r="D29" s="5" t="s">
        <v>57</v>
      </c>
      <c r="E29" s="5">
        <v>62</v>
      </c>
      <c r="F29" s="5">
        <v>68</v>
      </c>
      <c r="G29" s="5" t="s">
        <v>68</v>
      </c>
      <c r="H29" s="5">
        <v>4</v>
      </c>
      <c r="I29" s="5" t="s">
        <v>69</v>
      </c>
      <c r="J29" s="5" t="s">
        <v>60</v>
      </c>
      <c r="K29" s="5">
        <f t="shared" si="0"/>
        <v>1</v>
      </c>
      <c r="L29" s="5" t="s">
        <v>70</v>
      </c>
      <c r="M29" s="5" t="s">
        <v>71</v>
      </c>
      <c r="N29" s="5">
        <f t="shared" si="1"/>
        <v>3</v>
      </c>
      <c r="O29" s="5" t="s">
        <v>72</v>
      </c>
      <c r="P29" s="5">
        <v>45</v>
      </c>
    </row>
    <row r="30" spans="1:16" x14ac:dyDescent="0.35">
      <c r="A30" s="5">
        <v>29</v>
      </c>
      <c r="B30" s="5" t="s">
        <v>99</v>
      </c>
      <c r="C30" s="5">
        <v>15</v>
      </c>
      <c r="D30" s="5" t="s">
        <v>49</v>
      </c>
      <c r="E30" s="5">
        <v>88</v>
      </c>
      <c r="F30" s="5">
        <v>96</v>
      </c>
      <c r="G30" s="5" t="s">
        <v>50</v>
      </c>
      <c r="H30" s="5">
        <v>13</v>
      </c>
      <c r="I30" s="5" t="s">
        <v>51</v>
      </c>
      <c r="J30" s="5" t="s">
        <v>52</v>
      </c>
      <c r="K30" s="5">
        <f t="shared" si="0"/>
        <v>2</v>
      </c>
      <c r="L30" s="5" t="s">
        <v>53</v>
      </c>
      <c r="M30" s="5" t="s">
        <v>54</v>
      </c>
      <c r="N30" s="5">
        <f t="shared" si="1"/>
        <v>2</v>
      </c>
      <c r="O30" s="5" t="s">
        <v>62</v>
      </c>
      <c r="P30" s="5">
        <v>20</v>
      </c>
    </row>
    <row r="31" spans="1:16" x14ac:dyDescent="0.35">
      <c r="A31" s="5">
        <v>30</v>
      </c>
      <c r="B31" s="5" t="s">
        <v>100</v>
      </c>
      <c r="C31" s="5">
        <v>16</v>
      </c>
      <c r="D31" s="5" t="s">
        <v>57</v>
      </c>
      <c r="E31" s="5">
        <v>77</v>
      </c>
      <c r="F31" s="5">
        <v>84</v>
      </c>
      <c r="G31" s="5" t="s">
        <v>58</v>
      </c>
      <c r="H31" s="5">
        <v>8</v>
      </c>
      <c r="I31" s="5" t="s">
        <v>59</v>
      </c>
      <c r="J31" s="5" t="s">
        <v>52</v>
      </c>
      <c r="K31" s="5">
        <f t="shared" si="0"/>
        <v>2</v>
      </c>
      <c r="L31" s="5" t="s">
        <v>61</v>
      </c>
      <c r="M31" s="5" t="s">
        <v>60</v>
      </c>
      <c r="N31" s="5">
        <f t="shared" si="1"/>
        <v>1</v>
      </c>
      <c r="O31" s="5" t="s">
        <v>55</v>
      </c>
      <c r="P31" s="5">
        <v>25</v>
      </c>
    </row>
    <row r="32" spans="1:16" x14ac:dyDescent="0.35">
      <c r="A32" s="5">
        <v>31</v>
      </c>
      <c r="B32" s="5" t="s">
        <v>101</v>
      </c>
      <c r="C32" s="5">
        <v>17</v>
      </c>
      <c r="D32" s="5" t="s">
        <v>49</v>
      </c>
      <c r="E32" s="5">
        <v>93</v>
      </c>
      <c r="F32" s="5">
        <v>100</v>
      </c>
      <c r="G32" s="5" t="s">
        <v>64</v>
      </c>
      <c r="H32" s="5">
        <v>21</v>
      </c>
      <c r="I32" s="5" t="s">
        <v>51</v>
      </c>
      <c r="J32" s="5" t="s">
        <v>65</v>
      </c>
      <c r="K32" s="5">
        <f t="shared" si="0"/>
        <v>3</v>
      </c>
      <c r="L32" s="5" t="s">
        <v>53</v>
      </c>
      <c r="M32" s="5" t="s">
        <v>54</v>
      </c>
      <c r="N32" s="5">
        <f t="shared" si="1"/>
        <v>2</v>
      </c>
      <c r="O32" s="5" t="s">
        <v>66</v>
      </c>
      <c r="P32" s="5">
        <v>10</v>
      </c>
    </row>
    <row r="33" spans="1:16" x14ac:dyDescent="0.35">
      <c r="A33" s="5">
        <v>32</v>
      </c>
      <c r="B33" s="5" t="s">
        <v>102</v>
      </c>
      <c r="C33" s="5">
        <v>15</v>
      </c>
      <c r="D33" s="5" t="s">
        <v>57</v>
      </c>
      <c r="E33" s="5">
        <v>70</v>
      </c>
      <c r="F33" s="5">
        <v>75</v>
      </c>
      <c r="G33" s="5" t="s">
        <v>68</v>
      </c>
      <c r="H33" s="5">
        <v>7</v>
      </c>
      <c r="I33" s="5" t="s">
        <v>69</v>
      </c>
      <c r="J33" s="5" t="s">
        <v>60</v>
      </c>
      <c r="K33" s="5">
        <f t="shared" si="0"/>
        <v>1</v>
      </c>
      <c r="L33" s="5" t="s">
        <v>70</v>
      </c>
      <c r="M33" s="5" t="s">
        <v>60</v>
      </c>
      <c r="N33" s="5">
        <f t="shared" si="1"/>
        <v>1</v>
      </c>
      <c r="O33" s="5" t="s">
        <v>72</v>
      </c>
      <c r="P33" s="5">
        <v>50</v>
      </c>
    </row>
    <row r="34" spans="1:16" x14ac:dyDescent="0.35">
      <c r="A34" s="5">
        <v>33</v>
      </c>
      <c r="B34" s="5" t="s">
        <v>103</v>
      </c>
      <c r="C34" s="5">
        <v>16</v>
      </c>
      <c r="D34" s="5" t="s">
        <v>49</v>
      </c>
      <c r="E34" s="5">
        <v>85</v>
      </c>
      <c r="F34" s="5">
        <v>91</v>
      </c>
      <c r="G34" s="5" t="s">
        <v>50</v>
      </c>
      <c r="H34" s="5">
        <v>12</v>
      </c>
      <c r="I34" s="5" t="s">
        <v>51</v>
      </c>
      <c r="J34" s="5" t="s">
        <v>52</v>
      </c>
      <c r="K34" s="5">
        <f t="shared" si="0"/>
        <v>2</v>
      </c>
      <c r="L34" s="5" t="s">
        <v>53</v>
      </c>
      <c r="M34" s="5" t="s">
        <v>54</v>
      </c>
      <c r="N34" s="5">
        <f t="shared" si="1"/>
        <v>2</v>
      </c>
      <c r="O34" s="5" t="s">
        <v>55</v>
      </c>
      <c r="P34" s="5">
        <v>20</v>
      </c>
    </row>
    <row r="35" spans="1:16" x14ac:dyDescent="0.35">
      <c r="A35" s="5">
        <v>34</v>
      </c>
      <c r="B35" s="5" t="s">
        <v>104</v>
      </c>
      <c r="C35" s="5">
        <v>15</v>
      </c>
      <c r="D35" s="5" t="s">
        <v>57</v>
      </c>
      <c r="E35" s="5">
        <v>79</v>
      </c>
      <c r="F35" s="5">
        <v>87</v>
      </c>
      <c r="G35" s="5" t="s">
        <v>58</v>
      </c>
      <c r="H35" s="5">
        <v>9</v>
      </c>
      <c r="I35" s="5" t="s">
        <v>59</v>
      </c>
      <c r="J35" s="5" t="s">
        <v>52</v>
      </c>
      <c r="K35" s="5">
        <f t="shared" si="0"/>
        <v>2</v>
      </c>
      <c r="L35" s="5" t="s">
        <v>61</v>
      </c>
      <c r="M35" s="5" t="s">
        <v>60</v>
      </c>
      <c r="N35" s="5">
        <f t="shared" si="1"/>
        <v>1</v>
      </c>
      <c r="O35" s="5" t="s">
        <v>62</v>
      </c>
      <c r="P35" s="5">
        <v>30</v>
      </c>
    </row>
    <row r="36" spans="1:16" x14ac:dyDescent="0.35">
      <c r="A36" s="5">
        <v>35</v>
      </c>
      <c r="B36" s="5" t="s">
        <v>105</v>
      </c>
      <c r="C36" s="5">
        <v>16</v>
      </c>
      <c r="D36" s="5" t="s">
        <v>49</v>
      </c>
      <c r="E36" s="5">
        <v>64</v>
      </c>
      <c r="F36" s="5">
        <v>69</v>
      </c>
      <c r="G36" s="5" t="s">
        <v>68</v>
      </c>
      <c r="H36" s="5">
        <v>5</v>
      </c>
      <c r="I36" s="5" t="s">
        <v>69</v>
      </c>
      <c r="J36" s="5" t="s">
        <v>60</v>
      </c>
      <c r="K36" s="5">
        <f t="shared" si="0"/>
        <v>1</v>
      </c>
      <c r="L36" s="5" t="s">
        <v>70</v>
      </c>
      <c r="M36" s="5" t="s">
        <v>71</v>
      </c>
      <c r="N36" s="5">
        <f t="shared" si="1"/>
        <v>3</v>
      </c>
      <c r="O36" s="5" t="s">
        <v>72</v>
      </c>
      <c r="P36" s="5">
        <v>45</v>
      </c>
    </row>
    <row r="37" spans="1:16" x14ac:dyDescent="0.35">
      <c r="A37" s="5">
        <v>36</v>
      </c>
      <c r="B37" s="5" t="s">
        <v>106</v>
      </c>
      <c r="C37" s="5">
        <v>17</v>
      </c>
      <c r="D37" s="5" t="s">
        <v>57</v>
      </c>
      <c r="E37" s="5">
        <v>89</v>
      </c>
      <c r="F37" s="5">
        <v>95</v>
      </c>
      <c r="G37" s="5" t="s">
        <v>64</v>
      </c>
      <c r="H37" s="5">
        <v>14</v>
      </c>
      <c r="I37" s="5" t="s">
        <v>51</v>
      </c>
      <c r="J37" s="5" t="s">
        <v>52</v>
      </c>
      <c r="K37" s="5">
        <f t="shared" si="0"/>
        <v>2</v>
      </c>
      <c r="L37" s="5" t="s">
        <v>53</v>
      </c>
      <c r="M37" s="5" t="s">
        <v>54</v>
      </c>
      <c r="N37" s="5">
        <f t="shared" si="1"/>
        <v>2</v>
      </c>
      <c r="O37" s="5" t="s">
        <v>55</v>
      </c>
      <c r="P37" s="5">
        <v>15</v>
      </c>
    </row>
    <row r="38" spans="1:16" x14ac:dyDescent="0.35">
      <c r="A38" s="5">
        <v>37</v>
      </c>
      <c r="B38" s="5" t="s">
        <v>107</v>
      </c>
      <c r="C38" s="5">
        <v>16</v>
      </c>
      <c r="D38" s="5" t="s">
        <v>49</v>
      </c>
      <c r="E38" s="5">
        <v>92</v>
      </c>
      <c r="F38" s="5">
        <v>98</v>
      </c>
      <c r="G38" s="5" t="s">
        <v>50</v>
      </c>
      <c r="H38" s="5">
        <v>16</v>
      </c>
      <c r="I38" s="5" t="s">
        <v>51</v>
      </c>
      <c r="J38" s="5" t="s">
        <v>65</v>
      </c>
      <c r="K38" s="5">
        <f t="shared" si="0"/>
        <v>3</v>
      </c>
      <c r="L38" s="5" t="s">
        <v>53</v>
      </c>
      <c r="M38" s="5" t="s">
        <v>54</v>
      </c>
      <c r="N38" s="5">
        <f t="shared" si="1"/>
        <v>2</v>
      </c>
      <c r="O38" s="5" t="s">
        <v>66</v>
      </c>
      <c r="P38" s="5">
        <v>10</v>
      </c>
    </row>
    <row r="39" spans="1:16" x14ac:dyDescent="0.35">
      <c r="A39" s="5">
        <v>38</v>
      </c>
      <c r="B39" s="5" t="s">
        <v>108</v>
      </c>
      <c r="C39" s="5">
        <v>15</v>
      </c>
      <c r="D39" s="5" t="s">
        <v>57</v>
      </c>
      <c r="E39" s="5">
        <v>74</v>
      </c>
      <c r="F39" s="5">
        <v>81</v>
      </c>
      <c r="G39" s="5" t="s">
        <v>58</v>
      </c>
      <c r="H39" s="5">
        <v>8</v>
      </c>
      <c r="I39" s="5" t="s">
        <v>59</v>
      </c>
      <c r="J39" s="5" t="s">
        <v>60</v>
      </c>
      <c r="K39" s="5">
        <f t="shared" si="0"/>
        <v>1</v>
      </c>
      <c r="L39" s="5" t="s">
        <v>61</v>
      </c>
      <c r="M39" s="5" t="s">
        <v>60</v>
      </c>
      <c r="N39" s="5">
        <f t="shared" si="1"/>
        <v>1</v>
      </c>
      <c r="O39" s="5" t="s">
        <v>62</v>
      </c>
      <c r="P39" s="5">
        <v>35</v>
      </c>
    </row>
    <row r="40" spans="1:16" x14ac:dyDescent="0.35">
      <c r="A40" s="5">
        <v>39</v>
      </c>
      <c r="B40" s="5" t="s">
        <v>109</v>
      </c>
      <c r="C40" s="5">
        <v>16</v>
      </c>
      <c r="D40" s="5" t="s">
        <v>49</v>
      </c>
      <c r="E40" s="5">
        <v>68</v>
      </c>
      <c r="F40" s="5">
        <v>76</v>
      </c>
      <c r="G40" s="5" t="s">
        <v>68</v>
      </c>
      <c r="H40" s="5">
        <v>6</v>
      </c>
      <c r="I40" s="5" t="s">
        <v>69</v>
      </c>
      <c r="J40" s="5" t="s">
        <v>60</v>
      </c>
      <c r="K40" s="5">
        <f t="shared" si="0"/>
        <v>1</v>
      </c>
      <c r="L40" s="5" t="s">
        <v>70</v>
      </c>
      <c r="M40" s="5" t="s">
        <v>60</v>
      </c>
      <c r="N40" s="5">
        <f t="shared" si="1"/>
        <v>1</v>
      </c>
      <c r="O40" s="5" t="s">
        <v>79</v>
      </c>
      <c r="P40" s="5">
        <v>40</v>
      </c>
    </row>
    <row r="41" spans="1:16" x14ac:dyDescent="0.35">
      <c r="A41" s="5">
        <v>40</v>
      </c>
      <c r="B41" s="5" t="s">
        <v>110</v>
      </c>
      <c r="C41" s="5">
        <v>15</v>
      </c>
      <c r="D41" s="5" t="s">
        <v>57</v>
      </c>
      <c r="E41" s="5">
        <v>83</v>
      </c>
      <c r="F41" s="5">
        <v>90</v>
      </c>
      <c r="G41" s="5" t="s">
        <v>64</v>
      </c>
      <c r="H41" s="5">
        <v>11</v>
      </c>
      <c r="I41" s="5" t="s">
        <v>59</v>
      </c>
      <c r="J41" s="5" t="s">
        <v>52</v>
      </c>
      <c r="K41" s="5">
        <f t="shared" si="0"/>
        <v>2</v>
      </c>
      <c r="L41" s="5" t="s">
        <v>53</v>
      </c>
      <c r="M41" s="5" t="s">
        <v>54</v>
      </c>
      <c r="N41" s="5">
        <f t="shared" si="1"/>
        <v>2</v>
      </c>
      <c r="O41" s="5" t="s">
        <v>55</v>
      </c>
      <c r="P41" s="5">
        <v>20</v>
      </c>
    </row>
  </sheetData>
  <sortState xmlns:xlrd2="http://schemas.microsoft.com/office/spreadsheetml/2017/richdata2" ref="U7:V9">
    <sortCondition ref="U7:U9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3418A-7756-4488-8155-328BC7F366D4}">
  <dimension ref="A1:K18"/>
  <sheetViews>
    <sheetView workbookViewId="0">
      <selection activeCell="I28" sqref="I28"/>
    </sheetView>
  </sheetViews>
  <sheetFormatPr defaultRowHeight="14.5" x14ac:dyDescent="0.35"/>
  <cols>
    <col min="2" max="4" width="10.7265625" bestFit="1" customWidth="1"/>
    <col min="5" max="5" width="12.08984375" bestFit="1" customWidth="1"/>
    <col min="6" max="6" width="10.6328125" bestFit="1" customWidth="1"/>
    <col min="9" max="9" width="18.54296875" bestFit="1" customWidth="1"/>
    <col min="10" max="10" width="11.81640625" bestFit="1" customWidth="1"/>
    <col min="11" max="11" width="10.81640625" bestFit="1" customWidth="1"/>
  </cols>
  <sheetData>
    <row r="1" spans="1:11" x14ac:dyDescent="0.35">
      <c r="A1" s="5" t="s">
        <v>113</v>
      </c>
      <c r="B1" s="5" t="s">
        <v>114</v>
      </c>
      <c r="C1" s="5" t="s">
        <v>115</v>
      </c>
      <c r="D1" s="5" t="s">
        <v>116</v>
      </c>
      <c r="E1" s="5" t="s">
        <v>117</v>
      </c>
      <c r="F1" s="5" t="s">
        <v>118</v>
      </c>
      <c r="G1" s="5" t="s">
        <v>36</v>
      </c>
      <c r="H1" s="5" t="s">
        <v>37</v>
      </c>
      <c r="I1" s="5" t="s">
        <v>119</v>
      </c>
      <c r="J1" s="5" t="s">
        <v>120</v>
      </c>
      <c r="K1" s="5" t="s">
        <v>121</v>
      </c>
    </row>
    <row r="2" spans="1:11" x14ac:dyDescent="0.35">
      <c r="A2" s="5" t="s">
        <v>122</v>
      </c>
      <c r="B2" s="5">
        <v>44</v>
      </c>
      <c r="C2" s="5">
        <v>36</v>
      </c>
      <c r="D2" s="5">
        <v>34</v>
      </c>
      <c r="E2" s="5">
        <v>8</v>
      </c>
      <c r="F2" s="10"/>
      <c r="G2" s="5">
        <v>18</v>
      </c>
      <c r="H2" s="5" t="s">
        <v>123</v>
      </c>
      <c r="I2" s="5">
        <v>42</v>
      </c>
      <c r="J2" s="5"/>
      <c r="K2" s="5" t="s">
        <v>124</v>
      </c>
    </row>
    <row r="3" spans="1:11" x14ac:dyDescent="0.35">
      <c r="A3" s="5" t="s">
        <v>125</v>
      </c>
      <c r="B3" s="5">
        <v>46</v>
      </c>
      <c r="C3" s="5">
        <v>48</v>
      </c>
      <c r="D3" s="5">
        <v>50</v>
      </c>
      <c r="E3" s="5">
        <v>12</v>
      </c>
      <c r="F3" s="10"/>
      <c r="G3" s="5">
        <v>17</v>
      </c>
      <c r="H3" s="5" t="s">
        <v>126</v>
      </c>
      <c r="I3" s="5">
        <v>48</v>
      </c>
      <c r="J3" s="5"/>
      <c r="K3" s="5" t="s">
        <v>127</v>
      </c>
    </row>
    <row r="4" spans="1:11" x14ac:dyDescent="0.35">
      <c r="A4" s="5" t="s">
        <v>128</v>
      </c>
      <c r="B4" s="5">
        <v>56</v>
      </c>
      <c r="C4" s="5">
        <v>43</v>
      </c>
      <c r="D4" s="5">
        <v>56</v>
      </c>
      <c r="E4" s="5">
        <v>22</v>
      </c>
      <c r="F4" s="10"/>
      <c r="G4" s="5">
        <v>15</v>
      </c>
      <c r="H4" s="5" t="s">
        <v>126</v>
      </c>
      <c r="I4" s="5">
        <v>50</v>
      </c>
      <c r="J4" s="5"/>
      <c r="K4" s="5" t="s">
        <v>129</v>
      </c>
    </row>
    <row r="5" spans="1:11" x14ac:dyDescent="0.35">
      <c r="A5" s="5" t="s">
        <v>130</v>
      </c>
      <c r="B5" s="5">
        <v>58</v>
      </c>
      <c r="C5" s="5">
        <v>34</v>
      </c>
      <c r="D5" s="5">
        <v>67</v>
      </c>
      <c r="E5" s="5">
        <v>22</v>
      </c>
      <c r="F5" s="10"/>
      <c r="G5" s="5">
        <v>15</v>
      </c>
      <c r="H5" s="5" t="s">
        <v>126</v>
      </c>
      <c r="I5" s="5">
        <v>50</v>
      </c>
      <c r="J5" s="5"/>
      <c r="K5" s="5" t="s">
        <v>124</v>
      </c>
    </row>
    <row r="6" spans="1:11" x14ac:dyDescent="0.35">
      <c r="A6" s="5" t="s">
        <v>131</v>
      </c>
      <c r="B6" s="5">
        <v>35</v>
      </c>
      <c r="C6" s="5">
        <v>70</v>
      </c>
      <c r="D6" s="5">
        <v>55</v>
      </c>
      <c r="E6" s="5">
        <v>20</v>
      </c>
      <c r="F6" s="10"/>
      <c r="G6" s="5">
        <v>15</v>
      </c>
      <c r="H6" s="5" t="s">
        <v>126</v>
      </c>
      <c r="I6" s="5">
        <v>25</v>
      </c>
      <c r="J6" s="5"/>
      <c r="K6" s="5" t="s">
        <v>127</v>
      </c>
    </row>
    <row r="7" spans="1:11" x14ac:dyDescent="0.35">
      <c r="A7" s="5" t="s">
        <v>132</v>
      </c>
      <c r="B7" s="5">
        <v>52</v>
      </c>
      <c r="C7" s="5">
        <v>56</v>
      </c>
      <c r="D7" s="5">
        <v>55</v>
      </c>
      <c r="E7" s="5">
        <v>20</v>
      </c>
      <c r="F7" s="10"/>
      <c r="G7" s="5">
        <v>16</v>
      </c>
      <c r="H7" s="5" t="s">
        <v>126</v>
      </c>
      <c r="I7" s="5">
        <v>42</v>
      </c>
      <c r="J7" s="5"/>
      <c r="K7" s="5" t="s">
        <v>124</v>
      </c>
    </row>
    <row r="8" spans="1:11" x14ac:dyDescent="0.35">
      <c r="A8" s="5" t="s">
        <v>82</v>
      </c>
      <c r="B8" s="5">
        <v>56</v>
      </c>
      <c r="C8" s="5">
        <v>54</v>
      </c>
      <c r="D8" s="5">
        <v>56</v>
      </c>
      <c r="E8" s="5">
        <v>22</v>
      </c>
      <c r="F8" s="10"/>
      <c r="G8" s="5">
        <v>17</v>
      </c>
      <c r="H8" s="5" t="s">
        <v>123</v>
      </c>
      <c r="I8" s="5">
        <v>35</v>
      </c>
      <c r="J8" s="5"/>
      <c r="K8" s="5" t="s">
        <v>129</v>
      </c>
    </row>
    <row r="9" spans="1:11" x14ac:dyDescent="0.35">
      <c r="A9" s="5" t="s">
        <v>133</v>
      </c>
      <c r="B9" s="5">
        <v>58</v>
      </c>
      <c r="C9" s="5">
        <v>52</v>
      </c>
      <c r="D9" s="5">
        <v>56</v>
      </c>
      <c r="E9" s="5">
        <v>21</v>
      </c>
      <c r="F9" s="10"/>
      <c r="G9" s="5">
        <v>16</v>
      </c>
      <c r="H9" s="5" t="s">
        <v>123</v>
      </c>
      <c r="I9" s="5">
        <v>44</v>
      </c>
      <c r="J9" s="5"/>
      <c r="K9" s="5" t="s">
        <v>124</v>
      </c>
    </row>
    <row r="10" spans="1:11" x14ac:dyDescent="0.35">
      <c r="A10" s="5" t="s">
        <v>134</v>
      </c>
      <c r="B10" s="5">
        <v>55</v>
      </c>
      <c r="C10" s="5">
        <v>53</v>
      </c>
      <c r="D10" s="5">
        <v>60</v>
      </c>
      <c r="E10" s="5">
        <v>25</v>
      </c>
      <c r="F10" s="10"/>
      <c r="G10" s="5">
        <v>16</v>
      </c>
      <c r="H10" s="5" t="s">
        <v>123</v>
      </c>
      <c r="I10" s="5">
        <v>28</v>
      </c>
      <c r="J10" s="5"/>
      <c r="K10" s="5" t="s">
        <v>129</v>
      </c>
    </row>
    <row r="11" spans="1:11" x14ac:dyDescent="0.35">
      <c r="A11" s="5" t="s">
        <v>135</v>
      </c>
      <c r="B11" s="5">
        <v>56</v>
      </c>
      <c r="C11" s="5">
        <v>58</v>
      </c>
      <c r="D11" s="5">
        <v>56</v>
      </c>
      <c r="E11" s="5">
        <v>22</v>
      </c>
      <c r="F11" s="10"/>
      <c r="G11" s="5">
        <v>16</v>
      </c>
      <c r="H11" s="5" t="s">
        <v>123</v>
      </c>
      <c r="I11" s="5">
        <v>45</v>
      </c>
      <c r="J11" s="5"/>
      <c r="K11" s="5" t="s">
        <v>127</v>
      </c>
    </row>
    <row r="12" spans="1:11" x14ac:dyDescent="0.35">
      <c r="A12" s="5" t="s">
        <v>136</v>
      </c>
      <c r="B12" s="5">
        <v>58</v>
      </c>
      <c r="C12" s="5">
        <v>60</v>
      </c>
      <c r="D12" s="5">
        <v>55</v>
      </c>
      <c r="E12" s="5">
        <v>24</v>
      </c>
      <c r="F12" s="10"/>
      <c r="G12" s="5">
        <v>17</v>
      </c>
      <c r="H12" s="5" t="s">
        <v>126</v>
      </c>
      <c r="I12" s="5">
        <v>38</v>
      </c>
      <c r="J12" s="5"/>
      <c r="K12" s="5" t="s">
        <v>124</v>
      </c>
    </row>
    <row r="13" spans="1:11" x14ac:dyDescent="0.35">
      <c r="A13" s="5" t="s">
        <v>137</v>
      </c>
      <c r="B13" s="5">
        <v>57</v>
      </c>
      <c r="C13" s="5">
        <v>58</v>
      </c>
      <c r="D13" s="5">
        <v>62</v>
      </c>
      <c r="E13" s="5">
        <v>22</v>
      </c>
      <c r="F13" s="10"/>
      <c r="G13" s="5">
        <v>15</v>
      </c>
      <c r="H13" s="5" t="s">
        <v>126</v>
      </c>
      <c r="I13" s="5">
        <v>47</v>
      </c>
      <c r="J13" s="5"/>
      <c r="K13" s="5" t="s">
        <v>124</v>
      </c>
    </row>
    <row r="14" spans="1:11" x14ac:dyDescent="0.35">
      <c r="A14" s="5" t="s">
        <v>122</v>
      </c>
      <c r="B14" s="5">
        <v>60</v>
      </c>
      <c r="C14" s="5">
        <v>54</v>
      </c>
      <c r="D14" s="5">
        <v>68</v>
      </c>
      <c r="E14" s="5">
        <v>30</v>
      </c>
      <c r="F14" s="10"/>
      <c r="G14" s="5">
        <v>15</v>
      </c>
      <c r="H14" s="5" t="s">
        <v>123</v>
      </c>
      <c r="I14" s="5">
        <v>49</v>
      </c>
      <c r="J14" s="5"/>
      <c r="K14" s="5" t="s">
        <v>124</v>
      </c>
    </row>
    <row r="15" spans="1:11" x14ac:dyDescent="0.35">
      <c r="A15" s="5" t="s">
        <v>138</v>
      </c>
      <c r="B15" s="5">
        <v>60</v>
      </c>
      <c r="C15" s="5">
        <v>62</v>
      </c>
      <c r="D15" s="5">
        <v>70</v>
      </c>
      <c r="E15" s="5">
        <v>32</v>
      </c>
      <c r="F15" s="10"/>
      <c r="G15" s="5">
        <v>15</v>
      </c>
      <c r="H15" s="5" t="s">
        <v>123</v>
      </c>
      <c r="I15" s="5">
        <v>30</v>
      </c>
      <c r="J15" s="5"/>
      <c r="K15" s="5" t="s">
        <v>127</v>
      </c>
    </row>
    <row r="16" spans="1:11" x14ac:dyDescent="0.35">
      <c r="A16" s="5" t="s">
        <v>139</v>
      </c>
      <c r="B16" s="5">
        <v>64</v>
      </c>
      <c r="C16" s="5">
        <v>58</v>
      </c>
      <c r="D16" s="5">
        <v>32</v>
      </c>
      <c r="E16" s="5">
        <v>30</v>
      </c>
      <c r="F16" s="10"/>
      <c r="G16" s="5">
        <v>15</v>
      </c>
      <c r="H16" s="5" t="s">
        <v>126</v>
      </c>
      <c r="I16" s="5">
        <v>42</v>
      </c>
      <c r="J16" s="5"/>
      <c r="K16" s="5" t="s">
        <v>124</v>
      </c>
    </row>
    <row r="17" spans="1:11" x14ac:dyDescent="0.35">
      <c r="A17" s="5" t="s">
        <v>73</v>
      </c>
      <c r="B17" s="5">
        <v>67</v>
      </c>
      <c r="C17" s="5">
        <v>67</v>
      </c>
      <c r="D17" s="5">
        <v>72</v>
      </c>
      <c r="E17" s="5">
        <v>32</v>
      </c>
      <c r="F17" s="10"/>
      <c r="G17" s="5">
        <v>16</v>
      </c>
      <c r="H17" s="5" t="s">
        <v>126</v>
      </c>
      <c r="I17" s="5">
        <v>33</v>
      </c>
      <c r="J17" s="5"/>
      <c r="K17" s="5" t="s">
        <v>129</v>
      </c>
    </row>
    <row r="18" spans="1:11" x14ac:dyDescent="0.35">
      <c r="A18" s="5" t="s">
        <v>56</v>
      </c>
      <c r="B18" s="5">
        <v>66</v>
      </c>
      <c r="C18" s="5">
        <v>63</v>
      </c>
      <c r="D18" s="5">
        <v>77</v>
      </c>
      <c r="E18" s="5">
        <v>32</v>
      </c>
      <c r="F18" s="10"/>
      <c r="G18" s="5">
        <v>16</v>
      </c>
      <c r="H18" s="5" t="s">
        <v>123</v>
      </c>
      <c r="I18" s="5">
        <v>34</v>
      </c>
      <c r="J18" s="5"/>
      <c r="K18" s="5" t="s">
        <v>124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93281-8FCA-4B9C-B3F8-90D94C283FC0}">
  <dimension ref="A1:F27"/>
  <sheetViews>
    <sheetView workbookViewId="0">
      <selection activeCell="F32" sqref="F32"/>
    </sheetView>
  </sheetViews>
  <sheetFormatPr defaultRowHeight="14.5" x14ac:dyDescent="0.35"/>
  <cols>
    <col min="4" max="4" width="16.36328125" customWidth="1"/>
    <col min="5" max="5" width="14.08984375" customWidth="1"/>
    <col min="6" max="6" width="25.453125" customWidth="1"/>
  </cols>
  <sheetData>
    <row r="1" spans="1:6" x14ac:dyDescent="0.35">
      <c r="A1" t="s">
        <v>140</v>
      </c>
    </row>
    <row r="3" spans="1:6" x14ac:dyDescent="0.35">
      <c r="A3" t="s">
        <v>141</v>
      </c>
    </row>
    <row r="5" spans="1:6" x14ac:dyDescent="0.35">
      <c r="A5" t="s">
        <v>142</v>
      </c>
    </row>
    <row r="7" spans="1:6" x14ac:dyDescent="0.35">
      <c r="A7" s="5" t="s">
        <v>143</v>
      </c>
      <c r="B7" s="5" t="s">
        <v>144</v>
      </c>
      <c r="C7" s="5" t="s">
        <v>145</v>
      </c>
      <c r="D7" s="5" t="s">
        <v>146</v>
      </c>
      <c r="E7" s="5" t="s">
        <v>147</v>
      </c>
      <c r="F7" s="5" t="s">
        <v>148</v>
      </c>
    </row>
    <row r="8" spans="1:6" x14ac:dyDescent="0.35">
      <c r="A8" s="5" t="s">
        <v>149</v>
      </c>
      <c r="B8" s="5" t="s">
        <v>126</v>
      </c>
      <c r="C8" s="5">
        <v>23</v>
      </c>
      <c r="D8" s="5">
        <v>1</v>
      </c>
      <c r="E8" s="5" t="s">
        <v>150</v>
      </c>
      <c r="F8" s="5" t="s">
        <v>150</v>
      </c>
    </row>
    <row r="9" spans="1:6" x14ac:dyDescent="0.35">
      <c r="A9" s="5" t="s">
        <v>151</v>
      </c>
      <c r="B9" s="5" t="s">
        <v>126</v>
      </c>
      <c r="C9" s="5">
        <v>45</v>
      </c>
      <c r="D9" s="5">
        <v>5</v>
      </c>
      <c r="E9" s="5" t="s">
        <v>150</v>
      </c>
      <c r="F9" s="5" t="s">
        <v>150</v>
      </c>
    </row>
    <row r="10" spans="1:6" x14ac:dyDescent="0.35">
      <c r="A10" s="5" t="s">
        <v>152</v>
      </c>
      <c r="B10" s="5" t="s">
        <v>123</v>
      </c>
      <c r="C10" s="5">
        <v>34</v>
      </c>
      <c r="D10" s="5">
        <v>4</v>
      </c>
      <c r="E10" s="5" t="s">
        <v>150</v>
      </c>
      <c r="F10" s="5" t="s">
        <v>153</v>
      </c>
    </row>
    <row r="11" spans="1:6" x14ac:dyDescent="0.35">
      <c r="A11" s="5" t="s">
        <v>154</v>
      </c>
      <c r="B11" s="5" t="s">
        <v>123</v>
      </c>
      <c r="C11" s="5">
        <v>21</v>
      </c>
      <c r="D11" s="5">
        <v>1</v>
      </c>
      <c r="E11" s="5" t="s">
        <v>150</v>
      </c>
      <c r="F11" s="5" t="s">
        <v>155</v>
      </c>
    </row>
    <row r="12" spans="1:6" x14ac:dyDescent="0.35">
      <c r="A12" s="5" t="s">
        <v>156</v>
      </c>
      <c r="B12" s="5" t="s">
        <v>126</v>
      </c>
      <c r="C12" s="5">
        <v>44</v>
      </c>
      <c r="D12" s="5">
        <v>10</v>
      </c>
      <c r="E12" s="5" t="s">
        <v>150</v>
      </c>
      <c r="F12" s="5" t="s">
        <v>155</v>
      </c>
    </row>
    <row r="13" spans="1:6" x14ac:dyDescent="0.35">
      <c r="A13" s="5" t="s">
        <v>157</v>
      </c>
      <c r="B13" s="5" t="s">
        <v>123</v>
      </c>
      <c r="C13" s="5">
        <v>32</v>
      </c>
      <c r="D13" s="5">
        <v>2</v>
      </c>
      <c r="E13" s="5" t="s">
        <v>150</v>
      </c>
      <c r="F13" s="5" t="s">
        <v>158</v>
      </c>
    </row>
    <row r="14" spans="1:6" x14ac:dyDescent="0.35">
      <c r="A14" s="5" t="s">
        <v>159</v>
      </c>
      <c r="B14" s="5" t="s">
        <v>126</v>
      </c>
      <c r="C14" s="5">
        <v>31</v>
      </c>
      <c r="D14" s="5">
        <v>10</v>
      </c>
      <c r="E14" s="5" t="s">
        <v>150</v>
      </c>
      <c r="F14" s="5" t="s">
        <v>158</v>
      </c>
    </row>
    <row r="15" spans="1:6" x14ac:dyDescent="0.35">
      <c r="A15" s="5" t="s">
        <v>160</v>
      </c>
      <c r="B15" s="5" t="s">
        <v>123</v>
      </c>
      <c r="C15" s="5">
        <v>68</v>
      </c>
      <c r="D15" s="5">
        <v>31</v>
      </c>
      <c r="E15" s="5" t="s">
        <v>150</v>
      </c>
      <c r="F15" s="5" t="s">
        <v>153</v>
      </c>
    </row>
    <row r="16" spans="1:6" x14ac:dyDescent="0.35">
      <c r="A16" s="5" t="s">
        <v>161</v>
      </c>
      <c r="B16" s="5" t="s">
        <v>123</v>
      </c>
      <c r="C16" s="5">
        <v>53</v>
      </c>
      <c r="D16" s="5">
        <v>22</v>
      </c>
      <c r="E16" s="5" t="s">
        <v>150</v>
      </c>
      <c r="F16" s="5" t="s">
        <v>153</v>
      </c>
    </row>
    <row r="17" spans="1:6" x14ac:dyDescent="0.35">
      <c r="A17" s="5" t="s">
        <v>162</v>
      </c>
      <c r="B17" s="5" t="s">
        <v>123</v>
      </c>
      <c r="C17" s="5">
        <v>34</v>
      </c>
      <c r="D17" s="5">
        <v>7</v>
      </c>
      <c r="E17" s="5" t="s">
        <v>150</v>
      </c>
      <c r="F17" s="5" t="s">
        <v>150</v>
      </c>
    </row>
    <row r="18" spans="1:6" x14ac:dyDescent="0.35">
      <c r="A18" s="5" t="s">
        <v>163</v>
      </c>
      <c r="B18" s="5" t="s">
        <v>123</v>
      </c>
      <c r="C18" s="5">
        <v>45</v>
      </c>
      <c r="D18" s="5">
        <v>7</v>
      </c>
      <c r="E18" s="5" t="s">
        <v>150</v>
      </c>
      <c r="F18" s="5" t="s">
        <v>158</v>
      </c>
    </row>
    <row r="19" spans="1:6" x14ac:dyDescent="0.35">
      <c r="A19" s="5" t="s">
        <v>164</v>
      </c>
      <c r="B19" s="5" t="s">
        <v>123</v>
      </c>
      <c r="C19" s="5">
        <v>43</v>
      </c>
      <c r="D19" s="5">
        <v>4</v>
      </c>
      <c r="E19" s="5" t="s">
        <v>150</v>
      </c>
      <c r="F19" s="5" t="s">
        <v>158</v>
      </c>
    </row>
    <row r="20" spans="1:6" x14ac:dyDescent="0.35">
      <c r="A20" s="5" t="s">
        <v>165</v>
      </c>
      <c r="B20" s="5" t="s">
        <v>123</v>
      </c>
      <c r="C20" s="5">
        <v>54</v>
      </c>
      <c r="D20" s="5">
        <v>16</v>
      </c>
      <c r="E20" s="5" t="s">
        <v>126</v>
      </c>
      <c r="F20" s="5" t="s">
        <v>150</v>
      </c>
    </row>
    <row r="21" spans="1:6" x14ac:dyDescent="0.35">
      <c r="A21" s="5" t="s">
        <v>166</v>
      </c>
      <c r="B21" s="5" t="s">
        <v>126</v>
      </c>
      <c r="C21" s="5">
        <v>55</v>
      </c>
      <c r="D21" s="5">
        <v>24</v>
      </c>
      <c r="E21" s="5" t="s">
        <v>126</v>
      </c>
      <c r="F21" s="5" t="s">
        <v>158</v>
      </c>
    </row>
    <row r="22" spans="1:6" x14ac:dyDescent="0.35">
      <c r="A22" s="5" t="s">
        <v>167</v>
      </c>
      <c r="B22" s="5" t="s">
        <v>126</v>
      </c>
      <c r="C22" s="5">
        <v>59</v>
      </c>
      <c r="D22" s="5">
        <v>27</v>
      </c>
      <c r="E22" s="5" t="s">
        <v>126</v>
      </c>
      <c r="F22" s="5" t="s">
        <v>150</v>
      </c>
    </row>
    <row r="23" spans="1:6" x14ac:dyDescent="0.35">
      <c r="A23" s="5" t="s">
        <v>168</v>
      </c>
      <c r="B23" s="5" t="s">
        <v>123</v>
      </c>
      <c r="C23" s="5">
        <v>62</v>
      </c>
      <c r="D23" s="5">
        <v>23</v>
      </c>
      <c r="E23" s="5" t="s">
        <v>126</v>
      </c>
      <c r="F23" s="5" t="s">
        <v>155</v>
      </c>
    </row>
    <row r="24" spans="1:6" x14ac:dyDescent="0.35">
      <c r="A24" s="5" t="s">
        <v>169</v>
      </c>
      <c r="B24" s="5" t="s">
        <v>126</v>
      </c>
      <c r="C24" s="5">
        <v>43</v>
      </c>
      <c r="D24" s="5">
        <v>20</v>
      </c>
      <c r="E24" s="5" t="s">
        <v>126</v>
      </c>
      <c r="F24" s="5" t="s">
        <v>153</v>
      </c>
    </row>
    <row r="25" spans="1:6" x14ac:dyDescent="0.35">
      <c r="A25" s="5" t="s">
        <v>170</v>
      </c>
      <c r="B25" s="5" t="s">
        <v>126</v>
      </c>
      <c r="C25" s="5">
        <v>54</v>
      </c>
      <c r="D25" s="5">
        <v>3</v>
      </c>
      <c r="E25" s="5" t="s">
        <v>126</v>
      </c>
      <c r="F25" s="5" t="s">
        <v>155</v>
      </c>
    </row>
    <row r="26" spans="1:6" x14ac:dyDescent="0.35">
      <c r="A26" s="5" t="s">
        <v>171</v>
      </c>
      <c r="B26" s="5" t="s">
        <v>126</v>
      </c>
      <c r="C26" s="5">
        <v>57</v>
      </c>
      <c r="D26" s="5">
        <v>19</v>
      </c>
      <c r="E26" s="5" t="s">
        <v>126</v>
      </c>
      <c r="F26" s="5" t="s">
        <v>150</v>
      </c>
    </row>
    <row r="27" spans="1:6" x14ac:dyDescent="0.35">
      <c r="A27" s="5" t="s">
        <v>172</v>
      </c>
      <c r="B27" s="5" t="s">
        <v>123</v>
      </c>
      <c r="C27" s="5">
        <v>58</v>
      </c>
      <c r="D27" s="5">
        <v>10</v>
      </c>
      <c r="E27" s="5" t="s">
        <v>126</v>
      </c>
      <c r="F27" s="5" t="s">
        <v>155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Solutions Q1-3</vt:lpstr>
      <vt:lpstr>Example Data Students</vt:lpstr>
      <vt:lpstr>Data1 Practice</vt:lpstr>
      <vt:lpstr>Data 2 Practice Tutorial 4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Roisin Mullins</dc:creator>
  <cp:lastModifiedBy>Roisin Mullins</cp:lastModifiedBy>
  <dcterms:created xsi:type="dcterms:W3CDTF">2024-01-24T14:45:29Z</dcterms:created>
  <dcterms:modified xsi:type="dcterms:W3CDTF">2025-02-18T11:18:01Z</dcterms:modified>
</cp:coreProperties>
</file>