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charts/chart2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llu\Desktop\"/>
    </mc:Choice>
  </mc:AlternateContent>
  <xr:revisionPtr revIDLastSave="0" documentId="8_{A20D897C-3930-4A5F-89D0-EDCB1215A60D}" xr6:coauthVersionLast="47" xr6:coauthVersionMax="47" xr10:uidLastSave="{00000000-0000-0000-0000-000000000000}"/>
  <bookViews>
    <workbookView xWindow="-110" yWindow="-110" windowWidth="22620" windowHeight="13500" activeTab="2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definedNames>
    <definedName name="_xlchart.v1.0" hidden="1">'Table 2'!$A$4:$A$12</definedName>
    <definedName name="_xlchart.v1.1" hidden="1">'Table 2'!$B$3</definedName>
    <definedName name="_xlchart.v1.2" hidden="1">'Table 2'!$B$4:$B$12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4" l="1"/>
  <c r="D16" i="4"/>
  <c r="E16" i="4"/>
  <c r="F16" i="4"/>
  <c r="G16" i="4"/>
  <c r="H16" i="4"/>
  <c r="I16" i="4"/>
  <c r="B16" i="4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</calcChain>
</file>

<file path=xl/sharedStrings.xml><?xml version="1.0" encoding="utf-8"?>
<sst xmlns="http://schemas.openxmlformats.org/spreadsheetml/2006/main" count="166" uniqueCount="80">
  <si>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</si>
  <si>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</si>
  <si>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</si>
  <si>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</si>
  <si>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</si>
  <si>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</si>
  <si>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</si>
  <si>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</si>
  <si>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</si>
  <si>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</si>
  <si>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</si>
  <si>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</si>
  <si>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</si>
  <si>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</si>
  <si>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</si>
  <si>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</si>
  <si>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</si>
  <si>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</si>
  <si>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</si>
  <si>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</si>
  <si>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</si>
  <si>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</si>
  <si>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</si>
  <si>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</si>
  <si>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</si>
  <si>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</si>
  <si>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</si>
  <si>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</si>
  <si>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</si>
  <si>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</si>
  <si>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</si>
  <si>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</si>
  <si>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</si>
  <si>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</si>
  <si>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</si>
  <si>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</si>
  <si>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</si>
  <si>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</si>
  <si>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</si>
  <si>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</si>
  <si>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</si>
  <si>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</si>
  <si>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</si>
  <si>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</si>
  <si>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</si>
  <si>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</si>
  <si>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</si>
  <si>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</si>
  <si>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Mean</t>
  </si>
  <si>
    <t>Median</t>
  </si>
  <si>
    <t>Mode</t>
  </si>
  <si>
    <t>Range</t>
  </si>
  <si>
    <t>Standard Deviation</t>
  </si>
  <si>
    <t>Size of Firm</t>
  </si>
  <si>
    <t>2015</t>
  </si>
  <si>
    <t>2016</t>
  </si>
  <si>
    <t>2017</t>
  </si>
  <si>
    <t>2018</t>
  </si>
  <si>
    <t>2019</t>
  </si>
  <si>
    <t>2020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</si>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</sst>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2" fillId="0" borderId="0" xfId="0" applyFont="1"/>
    <xf numFmtId="1" fontId="0" fillId="0" borderId="0" xfId="0" applyNumberFormat="1"/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</cellXfs>
  <cellStyles count="2">
    <cellStyle name="Heading 1 2" xfId="1" xr:uid="{18D023CE-241C-4325-9960-B6A78C1F79C8}"/>
    <cellStyle name="Normal" xfId="0" builtinId="0"/>
  </cellStyles>
  <dxfs count="102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1" formatCode="0"/>
      <alignment horizontal="left" vertical="bottom" textRotation="0" wrapText="0" indent="0" justifyLastLine="0" shrinkToFit="0" readingOrder="0"/>
    </dxf>
    <dxf>
      <numFmt numFmtId="1" formatCode="0"/>
      <alignment horizontal="left" vertical="bottom" textRotation="0" wrapText="0" indent="0" justifyLastLine="0" shrinkToFit="0" readingOrder="0"/>
    </dxf>
    <dxf>
      <numFmt numFmtId="1" formatCode="0"/>
      <alignment horizontal="left" vertical="bottom" textRotation="0" wrapText="0" indent="0" justifyLastLine="0" shrinkToFit="0" readingOrder="0"/>
    </dxf>
    <dxf>
      <numFmt numFmtId="1" formatCode="0"/>
      <alignment horizontal="left" vertical="bottom" textRotation="0" wrapText="0" indent="0" justifyLastLine="0" shrinkToFit="0" readingOrder="0"/>
    </dxf>
    <dxf>
      <numFmt numFmtId="1" formatCode="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England's Total Employees by Region Of Registration In 2022</a:t>
            </a:r>
          </a:p>
        </c:rich>
      </c:tx>
      <c:layout>
        <c:manualLayout>
          <c:xMode val="edge"/>
          <c:yMode val="edge"/>
          <c:x val="0.11668744531933509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3'!$AA$3</c:f>
              <c:strCache>
                <c:ptCount val="1"/>
                <c:pt idx="0">
                  <c:v>2022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E11-4A60-9443-E9A456E44A2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6E11-4A60-9443-E9A456E44A2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E11-4A60-9443-E9A456E44A2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6E11-4A60-9443-E9A456E44A2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E11-4A60-9443-E9A456E44A2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6E11-4A60-9443-E9A456E44A2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E11-4A60-9443-E9A456E44A2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6E11-4A60-9443-E9A456E44A2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E11-4A60-9443-E9A456E44A29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6E11-4A60-9443-E9A456E44A29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E11-4A60-9443-E9A456E44A29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E11-4A60-9443-E9A456E44A29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6E11-4A60-9443-E9A456E44A29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6E11-4A60-9443-E9A456E44A29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6E11-4A60-9443-E9A456E44A29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6E11-4A60-9443-E9A456E44A29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6E11-4A60-9443-E9A456E44A29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6E11-4A60-9443-E9A456E44A29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3'!$A$4:$A$12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3'!$AA$4:$AA$12</c:f>
              <c:numCache>
                <c:formatCode>0</c:formatCode>
                <c:ptCount val="9"/>
                <c:pt idx="0">
                  <c:v>50.6</c:v>
                </c:pt>
                <c:pt idx="1">
                  <c:v>144.9</c:v>
                </c:pt>
                <c:pt idx="2">
                  <c:v>111.7</c:v>
                </c:pt>
                <c:pt idx="3">
                  <c:v>94</c:v>
                </c:pt>
                <c:pt idx="4">
                  <c:v>110.3</c:v>
                </c:pt>
                <c:pt idx="5">
                  <c:v>170.4</c:v>
                </c:pt>
                <c:pt idx="6">
                  <c:v>211.2</c:v>
                </c:pt>
                <c:pt idx="7">
                  <c:v>234.3</c:v>
                </c:pt>
                <c:pt idx="8">
                  <c:v>128.30000000000001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11-4A60-9443-E9A456E44A29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Size </a:t>
            </a:r>
            <a:r>
              <a:rPr lang="en-US" baseline="0"/>
              <a:t>of all firms in Great Britain by year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4'!$B$3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4'!$A$16</c:f>
              <c:strCache>
                <c:ptCount val="1"/>
                <c:pt idx="0">
                  <c:v>All firms</c:v>
                </c:pt>
              </c:strCache>
            </c:strRef>
          </c:cat>
          <c:val>
            <c:numRef>
              <c:f>'Table 4'!$B$16</c:f>
              <c:numCache>
                <c:formatCode>0</c:formatCode>
                <c:ptCount val="1"/>
                <c:pt idx="0">
                  <c:v>273775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1F-407C-9C0C-D49DE33D6DFF}"/>
            </c:ext>
          </c:extLst>
        </c:ser>
        <c:ser>
          <c:idx val="1"/>
          <c:order val="1"/>
          <c:tx>
            <c:strRef>
              <c:f>'Table 4'!$C$3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 4'!$A$16</c:f>
              <c:strCache>
                <c:ptCount val="1"/>
                <c:pt idx="0">
                  <c:v>All firms</c:v>
                </c:pt>
              </c:strCache>
            </c:strRef>
          </c:cat>
          <c:val>
            <c:numRef>
              <c:f>'Table 4'!$C$16</c:f>
              <c:numCache>
                <c:formatCode>0</c:formatCode>
                <c:ptCount val="1"/>
                <c:pt idx="0">
                  <c:v>296093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1F-407C-9C0C-D49DE33D6DFF}"/>
            </c:ext>
          </c:extLst>
        </c:ser>
        <c:ser>
          <c:idx val="2"/>
          <c:order val="2"/>
          <c:tx>
            <c:strRef>
              <c:f>'Table 4'!$D$3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 4'!$A$16</c:f>
              <c:strCache>
                <c:ptCount val="1"/>
                <c:pt idx="0">
                  <c:v>All firms</c:v>
                </c:pt>
              </c:strCache>
            </c:strRef>
          </c:cat>
          <c:val>
            <c:numRef>
              <c:f>'Table 4'!$D$16</c:f>
              <c:numCache>
                <c:formatCode>0</c:formatCode>
                <c:ptCount val="1"/>
                <c:pt idx="0">
                  <c:v>314590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1F-407C-9C0C-D49DE33D6DFF}"/>
            </c:ext>
          </c:extLst>
        </c:ser>
        <c:ser>
          <c:idx val="3"/>
          <c:order val="3"/>
          <c:tx>
            <c:strRef>
              <c:f>'Table 4'!$E$3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 4'!$A$16</c:f>
              <c:strCache>
                <c:ptCount val="1"/>
                <c:pt idx="0">
                  <c:v>All firms</c:v>
                </c:pt>
              </c:strCache>
            </c:strRef>
          </c:cat>
          <c:val>
            <c:numRef>
              <c:f>'Table 4'!$E$16</c:f>
              <c:numCache>
                <c:formatCode>0</c:formatCode>
                <c:ptCount val="1"/>
                <c:pt idx="0">
                  <c:v>325736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71F-407C-9C0C-D49DE33D6DFF}"/>
            </c:ext>
          </c:extLst>
        </c:ser>
        <c:ser>
          <c:idx val="4"/>
          <c:order val="4"/>
          <c:tx>
            <c:strRef>
              <c:f>'Table 4'!$F$3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'Table 4'!$A$16</c:f>
              <c:strCache>
                <c:ptCount val="1"/>
                <c:pt idx="0">
                  <c:v>All firms</c:v>
                </c:pt>
              </c:strCache>
            </c:strRef>
          </c:cat>
          <c:val>
            <c:numRef>
              <c:f>'Table 4'!$F$16</c:f>
              <c:numCache>
                <c:formatCode>0</c:formatCode>
                <c:ptCount val="1"/>
                <c:pt idx="0">
                  <c:v>335731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71F-407C-9C0C-D49DE33D6DFF}"/>
            </c:ext>
          </c:extLst>
        </c:ser>
        <c:ser>
          <c:idx val="5"/>
          <c:order val="5"/>
          <c:tx>
            <c:strRef>
              <c:f>'Table 4'!$G$3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'Table 4'!$A$16</c:f>
              <c:strCache>
                <c:ptCount val="1"/>
                <c:pt idx="0">
                  <c:v>All firms</c:v>
                </c:pt>
              </c:strCache>
            </c:strRef>
          </c:cat>
          <c:val>
            <c:numRef>
              <c:f>'Table 4'!$G$16</c:f>
              <c:numCache>
                <c:formatCode>0</c:formatCode>
                <c:ptCount val="1"/>
                <c:pt idx="0">
                  <c:v>342456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71F-407C-9C0C-D49DE33D6DFF}"/>
            </c:ext>
          </c:extLst>
        </c:ser>
        <c:ser>
          <c:idx val="6"/>
          <c:order val="6"/>
          <c:tx>
            <c:strRef>
              <c:f>'Table 4'!$H$3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4'!$A$16</c:f>
              <c:strCache>
                <c:ptCount val="1"/>
                <c:pt idx="0">
                  <c:v>All firms</c:v>
                </c:pt>
              </c:strCache>
            </c:strRef>
          </c:cat>
          <c:val>
            <c:numRef>
              <c:f>'Table 4'!$H$16</c:f>
              <c:numCache>
                <c:formatCode>0</c:formatCode>
                <c:ptCount val="1"/>
                <c:pt idx="0">
                  <c:v>353365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71F-407C-9C0C-D49DE33D6DFF}"/>
            </c:ext>
          </c:extLst>
        </c:ser>
        <c:ser>
          <c:idx val="7"/>
          <c:order val="7"/>
          <c:tx>
            <c:strRef>
              <c:f>'Table 4'!$I$3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4'!$A$16</c:f>
              <c:strCache>
                <c:ptCount val="1"/>
                <c:pt idx="0">
                  <c:v>All firms</c:v>
                </c:pt>
              </c:strCache>
            </c:strRef>
          </c:cat>
          <c:val>
            <c:numRef>
              <c:f>'Table 4'!$I$16</c:f>
              <c:numCache>
                <c:formatCode>0</c:formatCode>
                <c:ptCount val="1"/>
                <c:pt idx="0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71F-407C-9C0C-D49DE33D6D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9069663"/>
        <c:axId val="149071583"/>
      </c:barChart>
      <c:catAx>
        <c:axId val="149069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071583"/>
        <c:crosses val="autoZero"/>
        <c:auto val="1"/>
        <c:lblAlgn val="ctr"/>
        <c:lblOffset val="100"/>
        <c:noMultiLvlLbl val="0"/>
      </c:catAx>
      <c:valAx>
        <c:axId val="149071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0696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</cx:chartData>
  <cx:chart>
    <cx:title pos="t" align="ctr" overlay="0">
      <cx:tx>
        <cx:txData>
          <cx:v>Number of firms in England in 1997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rPr>
            <a:t>Number of firms in England in 1997</a:t>
          </a:r>
        </a:p>
      </cx:txPr>
    </cx:title>
    <cx:plotArea>
      <cx:plotAreaRegion>
        <cx:series layoutId="clusteredColumn" uniqueId="{AB0F7438-908B-4BA5-AACB-6528A49473B9}">
          <cx:tx>
            <cx:txData>
              <cx:f>_xlchart.v1.1</cx:f>
              <cx:v>1997</cx:v>
            </cx:txData>
          </cx:tx>
          <cx:spPr>
            <a:solidFill>
              <a:schemeClr val="accent1"/>
            </a:solidFill>
            <a:effectLst>
              <a:outerShdw blurRad="50800" dist="50800" dir="3000000" algn="ctr" rotWithShape="0">
                <a:srgbClr val="000000">
                  <a:alpha val="43137"/>
                </a:srgbClr>
              </a:outerShdw>
            </a:effectLst>
          </cx:spPr>
          <cx:dataLabels pos="inEnd">
            <cx:txPr>
              <a:bodyPr spcFirstLastPara="1" vertOverflow="ellipsis" horzOverflow="overflow" wrap="square" lIns="0" tIns="0" rIns="0" bIns="0" anchor="ctr" anchorCtr="1"/>
              <a:lstStyle/>
              <a:p>
                <a:pPr algn="ctr" rtl="0">
                  <a:defRPr/>
                </a:pPr>
                <a:endParaRPr lang="en-US" sz="900" b="0" i="0" u="none" strike="noStrike" baseline="0">
                  <a:solidFill>
                    <a:sysClr val="windowText" lastClr="000000"/>
                  </a:solidFill>
                  <a:latin typeface="Aptos Narrow" panose="02110004020202020204"/>
                </a:endParaRPr>
              </a:p>
            </cx:txPr>
            <cx:visibility seriesName="0" categoryName="0" value="1"/>
          </cx:dataLabels>
          <cx:dataId val="0"/>
          <cx:layoutPr>
            <cx:binning intervalClosed="r">
              <cx:binCount val="5"/>
            </cx:binning>
          </cx:layoutPr>
        </cx:series>
      </cx:plotAreaRegion>
      <cx:axis id="0">
        <cx:catScaling gapWidth="0"/>
        <cx:title>
          <cx:tx>
            <cx:txData>
              <cx:v>Number of firms</cx:v>
            </cx:txData>
          </cx:tx>
          <cx:txPr>
            <a:bodyPr spcFirstLastPara="1" vertOverflow="ellipsis" horzOverflow="overflow" wrap="square" lIns="0" tIns="0" rIns="0" bIns="0" anchor="ctr" anchorCtr="1"/>
            <a:lstStyle/>
            <a:p>
              <a:pPr algn="ctr" rtl="0">
                <a:defRPr/>
              </a:pPr>
              <a:r>
                <a:rPr lang="en-US" sz="900" b="0" i="0" u="none" strike="noStrike" baseline="0">
                  <a:solidFill>
                    <a:sysClr val="windowText" lastClr="000000">
                      <a:lumMod val="75000"/>
                      <a:lumOff val="25000"/>
                    </a:sysClr>
                  </a:solidFill>
                  <a:latin typeface="Aptos Narrow" panose="02110004020202020204"/>
                </a:rPr>
                <a:t>Number of firms</a:t>
              </a:r>
            </a:p>
          </cx:txPr>
        </cx:title>
        <cx:tickLabels/>
      </cx:axis>
      <cx:axis id="1" hidden="1">
        <cx:valScaling/>
        <cx:title>
          <cx:tx>
            <cx:txData>
              <cx:v>Number of firms that fall in the category</cx:v>
            </cx:txData>
          </cx:tx>
          <cx:spPr>
            <a:effectLst>
              <a:outerShdw blurRad="25400" dist="50800" dir="5400000" sx="104000" sy="104000" algn="ctr" rotWithShape="0">
                <a:srgbClr val="000000">
                  <a:alpha val="35000"/>
                </a:srgbClr>
              </a:outerShdw>
            </a:effectLst>
          </cx:spPr>
          <cx:txPr>
            <a:bodyPr spcFirstLastPara="1" vertOverflow="ellipsis" horzOverflow="overflow" wrap="square" lIns="0" tIns="0" rIns="0" bIns="0" anchor="ctr" anchorCtr="1"/>
            <a:lstStyle/>
            <a:p>
              <a:pPr algn="ctr" rtl="0">
                <a:defRPr/>
              </a:pPr>
              <a:r>
                <a:rPr lang="en-US" sz="900" b="0" i="0" u="none" strike="noStrike" baseline="0">
                  <a:solidFill>
                    <a:sysClr val="windowText" lastClr="000000">
                      <a:lumMod val="75000"/>
                      <a:lumOff val="25000"/>
                    </a:sysClr>
                  </a:solidFill>
                  <a:latin typeface="Aptos Narrow" panose="02110004020202020204"/>
                </a:rPr>
                <a:t>Number of firms that fall in the category</a:t>
              </a:r>
            </a:p>
          </cx:txPr>
        </cx:title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dk1"/>
    </cs:fontRef>
    <cs:defRPr sz="9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75000"/>
            <a:lumOff val="2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  <a:lumOff val="10000"/>
              </a:schemeClr>
            </a:gs>
            <a:gs pos="0">
              <a:schemeClr val="lt1">
                <a:lumMod val="75000"/>
                <a:alpha val="36000"/>
                <a:lumOff val="10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chemeClr val="bg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/>
  </cs:title>
  <cs:trendline>
    <cs:lnRef idx="0"/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1854199</xdr:colOff>
      <xdr:row>19</xdr:row>
      <xdr:rowOff>6350</xdr:rowOff>
    </xdr:from>
    <xdr:to>
      <xdr:col>9</xdr:col>
      <xdr:colOff>0</xdr:colOff>
      <xdr:row>33</xdr:row>
      <xdr:rowOff>177800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10" name="Chart 9">
              <a:extLst>
                <a:ext uri="{FF2B5EF4-FFF2-40B4-BE49-F238E27FC236}">
                  <a16:creationId xmlns:a16="http://schemas.microsoft.com/office/drawing/2014/main" id="{60858AAA-0B51-8E8C-6035-4B13BDAD851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54199" y="3479800"/>
              <a:ext cx="4883151" cy="2749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19</xdr:row>
      <xdr:rowOff>12700</xdr:rowOff>
    </xdr:from>
    <xdr:to>
      <xdr:col>8</xdr:col>
      <xdr:colOff>603249</xdr:colOff>
      <xdr:row>33</xdr:row>
      <xdr:rowOff>177800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6002B8A-A55A-8182-3318-DF1A3A091B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2181224</xdr:colOff>
      <xdr:row>19</xdr:row>
      <xdr:rowOff>0</xdr:rowOff>
    </xdr:from>
    <xdr:to>
      <xdr:col>8</xdr:col>
      <xdr:colOff>654049</xdr:colOff>
      <xdr:row>34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BF2C981-DE52-C25C-1D49-0C3FE09C78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3BE5C4-1A90-461C-9B76-B9D99940AD60}" name="Table2" displayName="Table2" ref="F21:K35" totalsRowShown="0" headerRowDxfId="101" dataDxfId="100">
  <autoFilter ref="F21:K35" xr:uid="{AF3BE5C4-1A90-461C-9B76-B9D99940AD60}"/>
  <tableColumns count="6">
    <tableColumn id="1" xr3:uid="{B5AE7608-3E4C-46D0-8D29-48A7714B66E3}" name="Size of Firm" dataDxfId="99"/>
    <tableColumn id="2" xr3:uid="{48F8D3B1-6DFC-405A-98FF-F37A9EADC107}" name="Mean" dataDxfId="98">
      <calculatedColumnFormula>AVERAGE(B4:AA4)</calculatedColumnFormula>
    </tableColumn>
    <tableColumn id="3" xr3:uid="{31DA99C6-DDA3-4CA3-AC69-5464ABFE693B}" name="Median" dataDxfId="97">
      <calculatedColumnFormula>MEDIAN(B4:AA4)</calculatedColumnFormula>
    </tableColumn>
    <tableColumn id="4" xr3:uid="{340BFE28-85FD-4FCE-927B-1AB211A97D51}" name="Mode" dataDxfId="96">
      <calculatedColumnFormula>MODE(B4:AA4)</calculatedColumnFormula>
    </tableColumn>
    <tableColumn id="5" xr3:uid="{5F0A121C-7963-4200-83D7-00E0525B2EFD}" name="Range" dataDxfId="95">
      <calculatedColumnFormula>MAX(B4:AA4)-MIN(B4:AA4)</calculatedColumnFormula>
    </tableColumn>
    <tableColumn id="6" xr3:uid="{CB911601-ECD0-410B-B181-36735F76E8E6}" name="Standard Deviation" dataDxfId="94">
      <calculatedColumnFormula>_xlfn.STDEV.P(B4:AA4)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F25D16E-D1FA-4C65-ACD8-5A5101FF10A7}" name="Table7" displayName="Table7" ref="A3:AA17" totalsRowShown="0" headerRowDxfId="93">
  <autoFilter ref="A3:AA17" xr:uid="{3F25D16E-D1FA-4C65-ACD8-5A5101FF10A7}"/>
  <tableColumns count="27">
    <tableColumn id="1" xr3:uid="{E6A017D4-92DA-4B90-92E9-C90759D42CA2}" name="Size of Firm " dataDxfId="92"/>
    <tableColumn id="2" xr3:uid="{10349D16-317F-4878-982F-364352D9395E}" name="1997" dataDxfId="91"/>
    <tableColumn id="3" xr3:uid="{D8140EC9-7D3E-424A-9813-05CB7348BAA1}" name="1998" dataDxfId="90"/>
    <tableColumn id="4" xr3:uid="{8D512CC1-E05E-4110-8C90-7DFCEEBF1393}" name="1999" dataDxfId="89"/>
    <tableColumn id="5" xr3:uid="{19528D1F-03A6-4CC2-B0BA-D72754987448}" name="2000" dataDxfId="88"/>
    <tableColumn id="6" xr3:uid="{AF32064D-0951-432A-BDED-6F589E30C994}" name="2001" dataDxfId="87"/>
    <tableColumn id="7" xr3:uid="{56743655-668F-4053-BFCA-FD6BEE4FD29C}" name="2002" dataDxfId="86"/>
    <tableColumn id="8" xr3:uid="{33EF945F-AB5A-4966-AA62-AED89162AAFA}" name="2003" dataDxfId="85"/>
    <tableColumn id="9" xr3:uid="{08C6E3AC-BB78-4DC2-AEED-D280A70FB3D3}" name="2004" dataDxfId="84"/>
    <tableColumn id="10" xr3:uid="{601F720D-97F9-40DC-B9D7-A362D234E31D}" name="2005" dataDxfId="83"/>
    <tableColumn id="11" xr3:uid="{9688BD63-DB31-4617-B6AA-B7F169475D8F}" name="2006" dataDxfId="82"/>
    <tableColumn id="12" xr3:uid="{A6581300-E03B-420F-AB6F-6BD27DD282E5}" name="2007" dataDxfId="81"/>
    <tableColumn id="13" xr3:uid="{0218F5BD-2C95-40B0-BC0E-24DA44B529D5}" name="2008" dataDxfId="80"/>
    <tableColumn id="14" xr3:uid="{0B56C549-B324-41A2-AA65-3B4233595C0E}" name="2009" dataDxfId="79"/>
    <tableColumn id="15" xr3:uid="{56D26899-52EE-49F3-BFDC-67555C5906A8}" name="2010" dataDxfId="78"/>
    <tableColumn id="16" xr3:uid="{BDD67811-66BC-4431-99A9-B141604DC772}" name="2011" dataDxfId="77"/>
    <tableColumn id="17" xr3:uid="{BBB88196-822B-4030-9B14-CCCC6169334D}" name="2012" dataDxfId="76"/>
    <tableColumn id="18" xr3:uid="{1924121F-A6E8-47C7-8EDC-58A42E98C46F}" name="2013" dataDxfId="75"/>
    <tableColumn id="19" xr3:uid="{872D5740-5E2E-4D15-81CC-2496926E8E83}" name="2014" dataDxfId="74"/>
    <tableColumn id="20" xr3:uid="{9D8E0282-B7C6-422A-9365-EA00BF4449BD}" name="2015" dataDxfId="73"/>
    <tableColumn id="21" xr3:uid="{2FD4B22D-D362-4E33-A1AD-4BE4254E8936}" name="2016" dataDxfId="72"/>
    <tableColumn id="22" xr3:uid="{DF3418B4-4606-4AA7-89D0-4D34223BC0DF}" name="2017" dataDxfId="71"/>
    <tableColumn id="23" xr3:uid="{C7453D9B-CB77-490C-8B67-7D4597959E0D}" name="2018" dataDxfId="70"/>
    <tableColumn id="24" xr3:uid="{C9E839AB-352D-4E36-A707-B6D2C58325A9}" name="2019" dataDxfId="69"/>
    <tableColumn id="25" xr3:uid="{98BA85D9-4DDE-42FA-86A2-74F166518DC4}" name="2020" dataDxfId="68"/>
    <tableColumn id="26" xr3:uid="{A73FF8B0-49C0-48AE-BA1C-252D00459B81}" name="2021" dataDxfId="67"/>
    <tableColumn id="27" xr3:uid="{78FC2722-2B2C-42BF-A61F-109D30A9E403}" name="2022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54F41DA-4CD3-47EC-845B-108A8F1EFAEF}" name="Table6" displayName="Table6" ref="A3:AA18" totalsRowShown="0" headerRowDxfId="65">
  <autoFilter ref="A3:AA18" xr:uid="{D54F41DA-4CD3-47EC-845B-108A8F1EFAEF}"/>
  <tableColumns count="27">
    <tableColumn id="1" xr3:uid="{0756BB2E-932C-4FBF-85DF-426EE535F22D}" name="Region" dataDxfId="64"/>
    <tableColumn id="2" xr3:uid="{B876C760-3F5E-4C5D-A197-0B3D90095D8F}" name="1997" dataDxfId="63"/>
    <tableColumn id="3" xr3:uid="{FB447BC0-1CE8-4071-886D-0B594554F9BD}" name="1998" dataDxfId="62"/>
    <tableColumn id="4" xr3:uid="{D6CB5A6C-C29C-4F03-A6C5-0157D260CAC8}" name="1999" dataDxfId="61"/>
    <tableColumn id="5" xr3:uid="{4775CD68-4633-46CB-B3FC-ADBD0C37C7BE}" name="2000" dataDxfId="60"/>
    <tableColumn id="6" xr3:uid="{0BAEB31E-0293-46B9-8D95-50EE7B938DC0}" name="2001" dataDxfId="59"/>
    <tableColumn id="7" xr3:uid="{4ADFC3D8-9F41-4414-8367-C2CE402529A0}" name="2002" dataDxfId="58"/>
    <tableColumn id="8" xr3:uid="{9B43AF29-3124-4557-9FE2-8EB82EF2C4B1}" name="2003" dataDxfId="57"/>
    <tableColumn id="9" xr3:uid="{B14F366F-C24F-4575-86F7-7528A1A50A02}" name="2004" dataDxfId="56"/>
    <tableColumn id="10" xr3:uid="{955F820C-8E71-4B56-B6BA-04A8F36D3CAD}" name="2005" dataDxfId="55"/>
    <tableColumn id="11" xr3:uid="{2A1BDC57-DB40-4A94-848A-C82E1DAC86D0}" name="2006" dataDxfId="54"/>
    <tableColumn id="12" xr3:uid="{48B6D9F0-855B-4DF2-9673-EDB8ED002810}" name="2007" dataDxfId="53"/>
    <tableColumn id="13" xr3:uid="{8B9589E2-5BBD-4434-BC0A-7677873F1E47}" name="2008" dataDxfId="52"/>
    <tableColumn id="14" xr3:uid="{6305C15D-77B9-41FB-AA4A-8B29F50EF5A8}" name="2009" dataDxfId="51"/>
    <tableColumn id="15" xr3:uid="{46FDD246-E0F6-48E0-8AEF-3983A77A1260}" name="2010" dataDxfId="50"/>
    <tableColumn id="16" xr3:uid="{81711A88-8F92-40EA-935A-F7A2F445344C}" name="2011" dataDxfId="49"/>
    <tableColumn id="17" xr3:uid="{30B1B482-8026-471B-B1CD-F047BAC8315A}" name="2012" dataDxfId="48"/>
    <tableColumn id="18" xr3:uid="{D6041ED2-AE19-4C33-A006-FCF6163EC226}" name="2013" dataDxfId="47"/>
    <tableColumn id="19" xr3:uid="{3241D6FA-88B3-450F-B289-CB9FD2748830}" name="2014" dataDxfId="46"/>
    <tableColumn id="20" xr3:uid="{EDB42728-E641-443C-A7AD-01029FD94A6C}" name="2015" dataDxfId="45"/>
    <tableColumn id="21" xr3:uid="{A2A5E2A5-1B4F-4FF4-8AA9-47D0C77F05A4}" name="2016" dataDxfId="44"/>
    <tableColumn id="22" xr3:uid="{802F3C78-5B1C-4362-A182-41F10330DF71}" name="2017" dataDxfId="43"/>
    <tableColumn id="23" xr3:uid="{3AB98B5A-CBA4-4089-8FC5-EA41C46AC902}" name="2018" dataDxfId="42"/>
    <tableColumn id="24" xr3:uid="{49729863-10B0-4BF0-9DDD-5ADDAEEF4310}" name="2019" dataDxfId="41"/>
    <tableColumn id="25" xr3:uid="{BBD6B47F-41F4-45B2-84CE-949C536119AB}" name="2020" dataDxfId="40"/>
    <tableColumn id="26" xr3:uid="{612BD875-70A2-4846-9E77-355FAFD0AEEE}" name="2021" dataDxfId="39"/>
    <tableColumn id="27" xr3:uid="{9C2EDA93-1990-462B-AF96-883ED8A506EF}" name="2022" dataDxfId="3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C512846-7648-4E7F-A2E1-0D1658EC1884}" name="Table5" displayName="Table5" ref="A3:AA18" totalsRowShown="0" headerRowDxfId="37">
  <autoFilter ref="A3:AA18" xr:uid="{2C512846-7648-4E7F-A2E1-0D1658EC1884}"/>
  <tableColumns count="27">
    <tableColumn id="1" xr3:uid="{35C6487F-22CD-49A9-9ED3-AE1C2A0637EF}" name="Region" dataDxfId="36"/>
    <tableColumn id="2" xr3:uid="{64E857ED-CB60-4CFE-8DEA-AC4D36E81464}" name="1997" dataDxfId="35"/>
    <tableColumn id="3" xr3:uid="{A59530A1-3016-4E78-AD95-A508A7858F41}" name="1998" dataDxfId="34"/>
    <tableColumn id="4" xr3:uid="{6F6B3516-2812-416B-9213-2D09EBE28A04}" name="1999" dataDxfId="33"/>
    <tableColumn id="5" xr3:uid="{90CA8431-8860-43BC-9362-ACD808AA87C9}" name="2000" dataDxfId="32"/>
    <tableColumn id="6" xr3:uid="{A6FE65D1-674B-43B5-8C58-976EB572E426}" name="2001" dataDxfId="31"/>
    <tableColumn id="7" xr3:uid="{168B62BD-532E-410A-992F-53BB4417E0A4}" name="2002" dataDxfId="30"/>
    <tableColumn id="8" xr3:uid="{348B4372-43D0-4DE5-A43B-2FF38973CA42}" name="2003" dataDxfId="29"/>
    <tableColumn id="9" xr3:uid="{AEF6D1A0-B602-4425-AF46-9C41A44A3D3A}" name="2004" dataDxfId="28"/>
    <tableColumn id="10" xr3:uid="{AED27D3D-2F07-44D1-BBFF-5A210167E556}" name="2005" dataDxfId="27"/>
    <tableColumn id="11" xr3:uid="{752A9D35-FF18-4F24-BC24-70A9A7E84D99}" name="2006" dataDxfId="26"/>
    <tableColumn id="12" xr3:uid="{421F90A4-07D9-4065-8024-07247CD6F6BA}" name="2007" dataDxfId="25"/>
    <tableColumn id="13" xr3:uid="{9E3C6730-9144-4CB3-84C4-437EFD0A37EA}" name="2008" dataDxfId="24"/>
    <tableColumn id="14" xr3:uid="{237CE460-155C-4C70-80EC-057C03626DF0}" name="2009" dataDxfId="23"/>
    <tableColumn id="15" xr3:uid="{622D3997-8940-4B26-A3AB-8E85CAF7ED92}" name="2010" dataDxfId="22"/>
    <tableColumn id="16" xr3:uid="{8846C5BD-7972-4502-B9F9-890525F93C59}" name="2011" dataDxfId="21"/>
    <tableColumn id="17" xr3:uid="{3ADFEB3A-9A56-4E61-840F-6B765BBD9FD9}" name="2012" dataDxfId="20"/>
    <tableColumn id="18" xr3:uid="{207F7370-997A-4948-995A-C5B1607792A8}" name="2013" dataDxfId="19"/>
    <tableColumn id="19" xr3:uid="{C44DDCA0-6F3A-438F-BB81-FB4EE9255A35}" name="2014" dataDxfId="18"/>
    <tableColumn id="20" xr3:uid="{D9FC826D-1E40-4796-BEBE-68001245F9A8}" name="2015" dataDxfId="17"/>
    <tableColumn id="21" xr3:uid="{A189F442-960A-493E-9B04-D21E7A16A251}" name="2016" dataDxfId="16"/>
    <tableColumn id="22" xr3:uid="{45713C7E-437A-435D-8BE1-B98ECF2DD703}" name="2017" dataDxfId="15"/>
    <tableColumn id="23" xr3:uid="{D9F1308F-6A2F-4471-B05B-F8C8BA436B70}" name="2018" dataDxfId="14"/>
    <tableColumn id="24" xr3:uid="{F467E3E4-D4B8-4C98-816D-6FF33A732F12}" name="2019" dataDxfId="13"/>
    <tableColumn id="25" xr3:uid="{E56DC6E5-A6FF-4A60-AAE1-EB55BAE41504}" name="2020" dataDxfId="12"/>
    <tableColumn id="26" xr3:uid="{2F5F9228-CB5A-454B-AC30-ED31CCB8A29B}" name="2021" dataDxfId="11"/>
    <tableColumn id="27" xr3:uid="{17D2668F-3EF0-409C-B659-F91ADF6E0D15}" name="2022" dataDxfId="1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744FB94-BB95-4DC0-9C42-E207901CA65E}" name="Table3" displayName="Table3" ref="A3:I16" totalsRowShown="0" headerRowDxfId="9">
  <autoFilter ref="A3:I16" xr:uid="{2744FB94-BB95-4DC0-9C42-E207901CA65E}"/>
  <tableColumns count="9">
    <tableColumn id="1" xr3:uid="{24A83DD9-187F-4155-BED3-735AA2C1DB05}" name="Size of firm (by turnover size band)" dataDxfId="8"/>
    <tableColumn id="2" xr3:uid="{82C7FE9D-11A4-43C9-B66A-0C654C2A104E}" name="2015" dataDxfId="7"/>
    <tableColumn id="3" xr3:uid="{3DBF8F0C-B87D-4479-B0DC-FB3CC2730E1A}" name="2016" dataDxfId="6"/>
    <tableColumn id="4" xr3:uid="{60F391C4-6DA2-4C9B-BA06-75B351D4944C}" name="2017" dataDxfId="5"/>
    <tableColumn id="5" xr3:uid="{6DC3378B-D5B1-4947-B70D-909D8F2ADED9}" name="2018" dataDxfId="4"/>
    <tableColumn id="6" xr3:uid="{9F5D0DA1-3E1F-499A-A5C7-A4E2915C9E71}" name="2019" dataDxfId="3"/>
    <tableColumn id="7" xr3:uid="{D7DF7326-1E89-4589-8D6E-63954E3E8FDF}" name="2020" dataDxfId="2"/>
    <tableColumn id="8" xr3:uid="{F29134BB-EF22-4ADD-832C-57D1D223A9A0}" name="2021" dataDxfId="1"/>
    <tableColumn id="9" xr3:uid="{D8A33D9F-8F41-46C0-8D20-AD059A03F9DF}" name="202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37"/>
  <sheetViews>
    <sheetView workbookViewId="0">
      <selection activeCell="A28" sqref="A28"/>
    </sheetView>
  </sheetViews>
  <sheetFormatPr defaultRowHeight="14.5" x14ac:dyDescent="0.35"/>
  <cols>
    <col min="1" max="1" width="26.6328125" customWidth="1"/>
    <col min="5" max="5" width="10.453125" customWidth="1"/>
    <col min="6" max="6" width="12.90625" bestFit="1" customWidth="1"/>
    <col min="7" max="9" width="10.453125" customWidth="1"/>
    <col min="11" max="11" width="18.81640625" customWidth="1"/>
  </cols>
  <sheetData>
    <row r="1" spans="1:27" x14ac:dyDescent="0.35">
      <c r="A1" t="s">
        <v>0</v>
      </c>
    </row>
    <row r="3" spans="1:27" s="1" customFormat="1" x14ac:dyDescent="0.35">
      <c r="A3" s="1" t="s">
        <v>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  <c r="K3" s="1" t="s">
        <v>71</v>
      </c>
      <c r="L3" s="1" t="s">
        <v>72</v>
      </c>
      <c r="M3" s="1" t="s">
        <v>73</v>
      </c>
      <c r="N3" s="1" t="s">
        <v>74</v>
      </c>
      <c r="O3" s="1" t="s">
        <v>75</v>
      </c>
      <c r="P3" s="1" t="s">
        <v>76</v>
      </c>
      <c r="Q3" s="1" t="s">
        <v>77</v>
      </c>
      <c r="R3" s="1" t="s">
        <v>78</v>
      </c>
      <c r="S3" s="1" t="s">
        <v>79</v>
      </c>
      <c r="T3" s="1" t="s">
        <v>54</v>
      </c>
      <c r="U3" s="1" t="s">
        <v>55</v>
      </c>
      <c r="V3" s="1" t="s">
        <v>56</v>
      </c>
      <c r="W3" s="1" t="s">
        <v>57</v>
      </c>
      <c r="X3" s="1" t="s">
        <v>58</v>
      </c>
      <c r="Y3" s="1" t="s">
        <v>59</v>
      </c>
      <c r="Z3" s="1" t="s">
        <v>60</v>
      </c>
      <c r="AA3" s="1" t="s">
        <v>61</v>
      </c>
    </row>
    <row r="4" spans="1:27" x14ac:dyDescent="0.35">
      <c r="A4" s="1" t="s">
        <v>2</v>
      </c>
      <c r="B4" s="2">
        <v>86269</v>
      </c>
      <c r="C4" s="2">
        <v>87837</v>
      </c>
      <c r="D4" s="2">
        <v>88018</v>
      </c>
      <c r="E4" s="2">
        <v>87712</v>
      </c>
      <c r="F4" s="2">
        <v>77926</v>
      </c>
      <c r="G4" s="2">
        <v>71431</v>
      </c>
      <c r="H4" s="2">
        <v>70370</v>
      </c>
      <c r="I4" s="2">
        <v>71620</v>
      </c>
      <c r="J4" s="2">
        <v>73117</v>
      </c>
      <c r="K4" s="2">
        <v>71960</v>
      </c>
      <c r="L4" s="2">
        <v>74325</v>
      </c>
      <c r="M4" s="2">
        <v>78826</v>
      </c>
      <c r="N4" s="2">
        <v>75382</v>
      </c>
      <c r="O4" s="2">
        <v>86274</v>
      </c>
      <c r="P4" s="2">
        <v>89132</v>
      </c>
      <c r="Q4" s="2">
        <v>90647</v>
      </c>
      <c r="R4" s="2">
        <v>92635</v>
      </c>
      <c r="S4" s="2">
        <v>92926</v>
      </c>
      <c r="T4" s="2">
        <v>108691</v>
      </c>
      <c r="U4" s="2">
        <v>123489</v>
      </c>
      <c r="V4" s="2">
        <v>133472</v>
      </c>
      <c r="W4" s="2">
        <v>138069</v>
      </c>
      <c r="X4" s="2">
        <v>144229</v>
      </c>
      <c r="Y4" s="2">
        <v>148584</v>
      </c>
      <c r="Z4" s="2">
        <v>153622</v>
      </c>
      <c r="AA4" s="2">
        <v>157012</v>
      </c>
    </row>
    <row r="5" spans="1:27" x14ac:dyDescent="0.35">
      <c r="A5" s="1" t="s">
        <v>3</v>
      </c>
      <c r="B5" s="2">
        <v>47644</v>
      </c>
      <c r="C5" s="2">
        <v>47918</v>
      </c>
      <c r="D5" s="2">
        <v>49350</v>
      </c>
      <c r="E5" s="2">
        <v>48773</v>
      </c>
      <c r="F5" s="2">
        <v>50653</v>
      </c>
      <c r="G5" s="2">
        <v>50306</v>
      </c>
      <c r="H5" s="2">
        <v>53022</v>
      </c>
      <c r="I5" s="2">
        <v>55027</v>
      </c>
      <c r="J5" s="2">
        <v>57320</v>
      </c>
      <c r="K5" s="2">
        <v>58910</v>
      </c>
      <c r="L5" s="2">
        <v>60313</v>
      </c>
      <c r="M5" s="2">
        <v>62910</v>
      </c>
      <c r="N5" s="2">
        <v>60625</v>
      </c>
      <c r="O5" s="2">
        <v>65432</v>
      </c>
      <c r="P5" s="2">
        <v>65689</v>
      </c>
      <c r="Q5" s="2">
        <v>62008</v>
      </c>
      <c r="R5" s="2">
        <v>66054</v>
      </c>
      <c r="S5" s="2">
        <v>66135</v>
      </c>
      <c r="T5" s="2">
        <v>72128</v>
      </c>
      <c r="U5" s="2">
        <v>76845</v>
      </c>
      <c r="V5" s="2">
        <v>82783</v>
      </c>
      <c r="W5" s="2">
        <v>88297</v>
      </c>
      <c r="X5" s="2">
        <v>91843</v>
      </c>
      <c r="Y5" s="2">
        <v>94651</v>
      </c>
      <c r="Z5" s="2">
        <v>100218</v>
      </c>
      <c r="AA5" s="2">
        <v>103938</v>
      </c>
    </row>
    <row r="6" spans="1:27" x14ac:dyDescent="0.35">
      <c r="A6" s="1" t="s">
        <v>4</v>
      </c>
      <c r="B6" s="2">
        <v>15737</v>
      </c>
      <c r="C6" s="2">
        <v>16391</v>
      </c>
      <c r="D6" s="2">
        <v>16969</v>
      </c>
      <c r="E6" s="2">
        <v>16584</v>
      </c>
      <c r="F6" s="2">
        <v>22455</v>
      </c>
      <c r="G6" s="2">
        <v>23963</v>
      </c>
      <c r="H6" s="2">
        <v>25704</v>
      </c>
      <c r="I6" s="2">
        <v>26865</v>
      </c>
      <c r="J6" s="2">
        <v>28435</v>
      </c>
      <c r="K6" s="2">
        <v>30375</v>
      </c>
      <c r="L6" s="2">
        <v>31814</v>
      </c>
      <c r="M6" s="2">
        <v>33594</v>
      </c>
      <c r="N6" s="2">
        <v>33069</v>
      </c>
      <c r="O6" s="2">
        <v>32119</v>
      </c>
      <c r="P6" s="2">
        <v>30142</v>
      </c>
      <c r="Q6" s="2">
        <v>28875</v>
      </c>
      <c r="R6" s="2">
        <v>29014</v>
      </c>
      <c r="S6" s="2">
        <v>29142</v>
      </c>
      <c r="T6" s="2">
        <v>30855</v>
      </c>
      <c r="U6" s="2">
        <v>32339</v>
      </c>
      <c r="V6" s="2">
        <v>33933</v>
      </c>
      <c r="W6" s="2">
        <v>35434</v>
      </c>
      <c r="X6" s="2">
        <v>36071</v>
      </c>
      <c r="Y6" s="2">
        <v>36725</v>
      </c>
      <c r="Z6" s="2">
        <v>38353</v>
      </c>
      <c r="AA6" s="2">
        <v>41044</v>
      </c>
    </row>
    <row r="7" spans="1:27" x14ac:dyDescent="0.35">
      <c r="A7" s="1" t="s">
        <v>5</v>
      </c>
      <c r="B7" s="2">
        <v>3787</v>
      </c>
      <c r="C7" s="2">
        <v>3988</v>
      </c>
      <c r="D7" s="2">
        <v>4148</v>
      </c>
      <c r="E7" s="2">
        <v>3790</v>
      </c>
      <c r="F7" s="2">
        <v>8044</v>
      </c>
      <c r="G7" s="2">
        <v>9819</v>
      </c>
      <c r="H7" s="2">
        <v>10508</v>
      </c>
      <c r="I7" s="2">
        <v>10982</v>
      </c>
      <c r="J7" s="2">
        <v>11599</v>
      </c>
      <c r="K7" s="2">
        <v>12230</v>
      </c>
      <c r="L7" s="2">
        <v>12669</v>
      </c>
      <c r="M7" s="2">
        <v>13459</v>
      </c>
      <c r="N7" s="2">
        <v>12390</v>
      </c>
      <c r="O7" s="2">
        <v>11774</v>
      </c>
      <c r="P7" s="2">
        <v>11234</v>
      </c>
      <c r="Q7" s="2">
        <v>11455</v>
      </c>
      <c r="R7" s="2">
        <v>11425</v>
      </c>
      <c r="S7" s="2">
        <v>11455</v>
      </c>
      <c r="T7" s="2">
        <v>11923</v>
      </c>
      <c r="U7" s="2">
        <v>12255</v>
      </c>
      <c r="V7" s="2">
        <v>12665</v>
      </c>
      <c r="W7" s="2">
        <v>12890</v>
      </c>
      <c r="X7" s="2">
        <v>12908</v>
      </c>
      <c r="Y7" s="2">
        <v>13269</v>
      </c>
      <c r="Z7" s="2">
        <v>13509</v>
      </c>
      <c r="AA7" s="2">
        <v>14378</v>
      </c>
    </row>
    <row r="8" spans="1:27" x14ac:dyDescent="0.35">
      <c r="A8" s="1" t="s">
        <v>6</v>
      </c>
      <c r="B8" s="2">
        <v>3101</v>
      </c>
      <c r="C8" s="2">
        <v>3274</v>
      </c>
      <c r="D8" s="2">
        <v>3271</v>
      </c>
      <c r="E8" s="2">
        <v>3104</v>
      </c>
      <c r="F8" s="2">
        <v>4920</v>
      </c>
      <c r="G8" s="2">
        <v>5427</v>
      </c>
      <c r="H8" s="2">
        <v>5892</v>
      </c>
      <c r="I8" s="2">
        <v>6161</v>
      </c>
      <c r="J8" s="2">
        <v>6341</v>
      </c>
      <c r="K8" s="2">
        <v>6656</v>
      </c>
      <c r="L8" s="2">
        <v>6860</v>
      </c>
      <c r="M8" s="2">
        <v>7102</v>
      </c>
      <c r="N8" s="2">
        <v>6502</v>
      </c>
      <c r="O8" s="2">
        <v>6029</v>
      </c>
      <c r="P8" s="2">
        <v>5778</v>
      </c>
      <c r="Q8" s="2">
        <v>6078</v>
      </c>
      <c r="R8" s="2">
        <v>5985</v>
      </c>
      <c r="S8" s="2">
        <v>6016</v>
      </c>
      <c r="T8" s="2">
        <v>6203</v>
      </c>
      <c r="U8" s="2">
        <v>6230</v>
      </c>
      <c r="V8" s="2">
        <v>6328</v>
      </c>
      <c r="W8" s="2">
        <v>6444</v>
      </c>
      <c r="X8" s="2">
        <v>6508</v>
      </c>
      <c r="Y8" s="2">
        <v>6633</v>
      </c>
      <c r="Z8" s="2">
        <v>6648</v>
      </c>
      <c r="AA8" s="2">
        <v>7089</v>
      </c>
    </row>
    <row r="9" spans="1:27" x14ac:dyDescent="0.35">
      <c r="A9" s="1" t="s">
        <v>7</v>
      </c>
      <c r="B9" s="2">
        <v>1176</v>
      </c>
      <c r="C9" s="2">
        <v>1201</v>
      </c>
      <c r="D9" s="2">
        <v>1332</v>
      </c>
      <c r="E9" s="2">
        <v>1201</v>
      </c>
      <c r="F9" s="2">
        <v>1782</v>
      </c>
      <c r="G9" s="2">
        <v>1809</v>
      </c>
      <c r="H9" s="2">
        <v>1932</v>
      </c>
      <c r="I9" s="2">
        <v>1985</v>
      </c>
      <c r="J9" s="2">
        <v>2037</v>
      </c>
      <c r="K9" s="2">
        <v>2056</v>
      </c>
      <c r="L9" s="2">
        <v>2128</v>
      </c>
      <c r="M9" s="2">
        <v>2262</v>
      </c>
      <c r="N9" s="2">
        <v>2104</v>
      </c>
      <c r="O9" s="2">
        <v>1864</v>
      </c>
      <c r="P9" s="2">
        <v>1713</v>
      </c>
      <c r="Q9" s="2">
        <v>1815</v>
      </c>
      <c r="R9" s="2">
        <v>1757</v>
      </c>
      <c r="S9" s="2">
        <v>1756</v>
      </c>
      <c r="T9" s="2">
        <v>1722</v>
      </c>
      <c r="U9" s="2">
        <v>1842</v>
      </c>
      <c r="V9" s="2">
        <v>1885</v>
      </c>
      <c r="W9" s="2">
        <v>1939</v>
      </c>
      <c r="X9" s="2">
        <v>1905</v>
      </c>
      <c r="Y9" s="2">
        <v>1937</v>
      </c>
      <c r="Z9" s="2">
        <v>1993</v>
      </c>
      <c r="AA9" s="2">
        <v>2068</v>
      </c>
    </row>
    <row r="10" spans="1:27" x14ac:dyDescent="0.35">
      <c r="A10" s="1" t="s">
        <v>8</v>
      </c>
      <c r="B10" s="2">
        <v>1156</v>
      </c>
      <c r="C10" s="2">
        <v>1263</v>
      </c>
      <c r="D10" s="2">
        <v>1188</v>
      </c>
      <c r="E10" s="2">
        <v>1109</v>
      </c>
      <c r="F10" s="2">
        <v>999</v>
      </c>
      <c r="G10" s="2">
        <v>1782</v>
      </c>
      <c r="H10" s="2">
        <v>1821</v>
      </c>
      <c r="I10" s="2">
        <v>1906</v>
      </c>
      <c r="J10" s="2">
        <v>1928</v>
      </c>
      <c r="K10" s="2">
        <v>2034</v>
      </c>
      <c r="L10" s="2">
        <v>2129</v>
      </c>
      <c r="M10" s="2">
        <v>2211</v>
      </c>
      <c r="N10" s="2">
        <v>2064</v>
      </c>
      <c r="O10" s="2">
        <v>1896</v>
      </c>
      <c r="P10" s="2">
        <v>1774</v>
      </c>
      <c r="Q10" s="2">
        <v>1796</v>
      </c>
      <c r="R10" s="2">
        <v>1756</v>
      </c>
      <c r="S10" s="2">
        <v>1752</v>
      </c>
      <c r="T10" s="2">
        <v>1849</v>
      </c>
      <c r="U10" s="2">
        <v>1848</v>
      </c>
      <c r="V10" s="2">
        <v>1879</v>
      </c>
      <c r="W10" s="2">
        <v>1932</v>
      </c>
      <c r="X10" s="2">
        <v>1918</v>
      </c>
      <c r="Y10" s="2">
        <v>1913</v>
      </c>
      <c r="Z10" s="2">
        <v>1847</v>
      </c>
      <c r="AA10" s="2">
        <v>1860</v>
      </c>
    </row>
    <row r="11" spans="1:27" x14ac:dyDescent="0.35">
      <c r="A11" s="1" t="s">
        <v>9</v>
      </c>
      <c r="B11" s="2">
        <v>396</v>
      </c>
      <c r="C11" s="2">
        <v>419</v>
      </c>
      <c r="D11" s="2">
        <v>397</v>
      </c>
      <c r="E11" s="2">
        <v>364</v>
      </c>
      <c r="F11" s="2">
        <v>354</v>
      </c>
      <c r="G11" s="2">
        <v>457</v>
      </c>
      <c r="H11" s="2">
        <v>583</v>
      </c>
      <c r="I11" s="2">
        <v>550</v>
      </c>
      <c r="J11" s="2">
        <v>573</v>
      </c>
      <c r="K11" s="2">
        <v>583</v>
      </c>
      <c r="L11" s="2">
        <v>597</v>
      </c>
      <c r="M11" s="2">
        <v>647</v>
      </c>
      <c r="N11" s="2">
        <v>596</v>
      </c>
      <c r="O11" s="2">
        <v>593</v>
      </c>
      <c r="P11" s="2">
        <v>547</v>
      </c>
      <c r="Q11" s="2">
        <v>530</v>
      </c>
      <c r="R11" s="2">
        <v>523</v>
      </c>
      <c r="S11" s="2">
        <v>521</v>
      </c>
      <c r="T11" s="2">
        <v>511</v>
      </c>
      <c r="U11" s="2">
        <v>534</v>
      </c>
      <c r="V11" s="2">
        <v>542</v>
      </c>
      <c r="W11" s="2">
        <v>556</v>
      </c>
      <c r="X11" s="2">
        <v>549</v>
      </c>
      <c r="Y11" s="2">
        <v>584</v>
      </c>
      <c r="Z11" s="2">
        <v>602</v>
      </c>
      <c r="AA11" s="2">
        <v>617</v>
      </c>
    </row>
    <row r="12" spans="1:27" x14ac:dyDescent="0.35">
      <c r="A12" s="1" t="s">
        <v>10</v>
      </c>
      <c r="B12" s="2">
        <v>296</v>
      </c>
      <c r="C12" s="2">
        <v>319</v>
      </c>
      <c r="D12" s="2">
        <v>304</v>
      </c>
      <c r="E12" s="2">
        <v>271</v>
      </c>
      <c r="F12" s="2">
        <v>304</v>
      </c>
      <c r="G12" s="2">
        <v>425</v>
      </c>
      <c r="H12" s="2">
        <v>451</v>
      </c>
      <c r="I12" s="2">
        <v>464</v>
      </c>
      <c r="J12" s="2">
        <v>469</v>
      </c>
      <c r="K12" s="2">
        <v>467</v>
      </c>
      <c r="L12" s="2">
        <v>490</v>
      </c>
      <c r="M12" s="2">
        <v>511</v>
      </c>
      <c r="N12" s="2">
        <v>484</v>
      </c>
      <c r="O12" s="2">
        <v>472</v>
      </c>
      <c r="P12" s="2">
        <v>450</v>
      </c>
      <c r="Q12" s="2">
        <v>417</v>
      </c>
      <c r="R12" s="2">
        <v>406</v>
      </c>
      <c r="S12" s="2">
        <v>405</v>
      </c>
      <c r="T12" s="2">
        <v>436</v>
      </c>
      <c r="U12" s="2">
        <v>468</v>
      </c>
      <c r="V12" s="2">
        <v>486</v>
      </c>
      <c r="W12" s="2">
        <v>474</v>
      </c>
      <c r="X12" s="2">
        <v>445</v>
      </c>
      <c r="Y12" s="2">
        <v>441</v>
      </c>
      <c r="Z12" s="2">
        <v>441</v>
      </c>
      <c r="AA12" s="2">
        <v>433</v>
      </c>
    </row>
    <row r="13" spans="1:27" x14ac:dyDescent="0.35">
      <c r="A13" s="1" t="s">
        <v>11</v>
      </c>
      <c r="B13" s="2">
        <v>381</v>
      </c>
      <c r="C13" s="2">
        <v>405</v>
      </c>
      <c r="D13" s="2">
        <v>379</v>
      </c>
      <c r="E13" s="2">
        <v>341</v>
      </c>
      <c r="F13" s="2">
        <v>433</v>
      </c>
      <c r="G13" s="2">
        <v>520</v>
      </c>
      <c r="H13" s="2">
        <v>535</v>
      </c>
      <c r="I13" s="2">
        <v>560</v>
      </c>
      <c r="J13" s="2">
        <v>556</v>
      </c>
      <c r="K13" s="2">
        <v>562</v>
      </c>
      <c r="L13" s="2">
        <v>595</v>
      </c>
      <c r="M13" s="2">
        <v>602</v>
      </c>
      <c r="N13" s="2">
        <v>531</v>
      </c>
      <c r="O13" s="2">
        <v>525</v>
      </c>
      <c r="P13" s="2">
        <v>483</v>
      </c>
      <c r="Q13" s="2">
        <v>483</v>
      </c>
      <c r="R13" s="2">
        <v>481</v>
      </c>
      <c r="S13" s="2">
        <v>482</v>
      </c>
      <c r="T13" s="2">
        <v>489</v>
      </c>
      <c r="U13" s="2">
        <v>498</v>
      </c>
      <c r="V13" s="2">
        <v>538</v>
      </c>
      <c r="W13" s="2">
        <v>554</v>
      </c>
      <c r="X13" s="2">
        <v>573</v>
      </c>
      <c r="Y13" s="2">
        <v>573</v>
      </c>
      <c r="Z13" s="2">
        <v>544</v>
      </c>
      <c r="AA13" s="2">
        <v>553</v>
      </c>
    </row>
    <row r="14" spans="1:27" x14ac:dyDescent="0.35">
      <c r="A14" s="1" t="s">
        <v>12</v>
      </c>
      <c r="B14" s="2">
        <v>107</v>
      </c>
      <c r="C14" s="2">
        <v>125</v>
      </c>
      <c r="D14" s="2">
        <v>105</v>
      </c>
      <c r="E14" s="2">
        <v>91</v>
      </c>
      <c r="F14" s="2">
        <v>129</v>
      </c>
      <c r="G14" s="2">
        <v>123</v>
      </c>
      <c r="H14" s="2">
        <v>135</v>
      </c>
      <c r="I14" s="2">
        <v>148</v>
      </c>
      <c r="J14" s="2">
        <v>148</v>
      </c>
      <c r="K14" s="2">
        <v>148</v>
      </c>
      <c r="L14" s="2">
        <v>154</v>
      </c>
      <c r="M14" s="2">
        <v>164</v>
      </c>
      <c r="N14" s="2">
        <v>154</v>
      </c>
      <c r="O14" s="2">
        <v>145</v>
      </c>
      <c r="P14" s="2">
        <v>147</v>
      </c>
      <c r="Q14" s="2">
        <v>145</v>
      </c>
      <c r="R14" s="2">
        <v>136</v>
      </c>
      <c r="S14" s="2">
        <v>138</v>
      </c>
      <c r="T14" s="2">
        <v>143</v>
      </c>
      <c r="U14" s="2">
        <v>147</v>
      </c>
      <c r="V14" s="2">
        <v>144</v>
      </c>
      <c r="W14" s="2">
        <v>145</v>
      </c>
      <c r="X14" s="2">
        <v>149</v>
      </c>
      <c r="Y14" s="2">
        <v>143</v>
      </c>
      <c r="Z14" s="2">
        <v>124</v>
      </c>
      <c r="AA14" s="2">
        <v>125</v>
      </c>
    </row>
    <row r="15" spans="1:27" x14ac:dyDescent="0.35">
      <c r="A15" s="1" t="s">
        <v>13</v>
      </c>
      <c r="B15" s="2">
        <v>60</v>
      </c>
      <c r="C15" s="2">
        <v>56</v>
      </c>
      <c r="D15" s="2">
        <v>58</v>
      </c>
      <c r="E15" s="2">
        <v>51</v>
      </c>
      <c r="F15" s="2">
        <v>68</v>
      </c>
      <c r="G15" s="2">
        <v>62</v>
      </c>
      <c r="H15" s="2">
        <v>75</v>
      </c>
      <c r="I15" s="2">
        <v>75</v>
      </c>
      <c r="J15" s="2">
        <v>65</v>
      </c>
      <c r="K15" s="2">
        <v>72</v>
      </c>
      <c r="L15" s="2">
        <v>65</v>
      </c>
      <c r="M15" s="2">
        <v>60</v>
      </c>
      <c r="N15" s="2">
        <v>62</v>
      </c>
      <c r="O15" s="2">
        <v>60</v>
      </c>
      <c r="P15" s="2">
        <v>56</v>
      </c>
      <c r="Q15" s="2">
        <v>55</v>
      </c>
      <c r="R15" s="2">
        <v>51</v>
      </c>
      <c r="S15" s="2">
        <v>48</v>
      </c>
      <c r="T15" s="2">
        <v>56</v>
      </c>
      <c r="U15" s="2">
        <v>57</v>
      </c>
      <c r="V15" s="2">
        <v>60</v>
      </c>
      <c r="W15" s="2">
        <v>56</v>
      </c>
      <c r="X15" s="2">
        <v>59</v>
      </c>
      <c r="Y15" s="2">
        <v>58</v>
      </c>
      <c r="Z15" s="2">
        <v>56</v>
      </c>
      <c r="AA15" s="2">
        <v>62</v>
      </c>
    </row>
    <row r="16" spans="1:27" x14ac:dyDescent="0.35">
      <c r="A16" s="1" t="s">
        <v>14</v>
      </c>
      <c r="B16" s="2">
        <v>38</v>
      </c>
      <c r="C16" s="2">
        <v>40</v>
      </c>
      <c r="D16" s="2">
        <v>42</v>
      </c>
      <c r="E16" s="2">
        <v>35</v>
      </c>
      <c r="F16" s="2">
        <v>56</v>
      </c>
      <c r="G16" s="2">
        <v>57</v>
      </c>
      <c r="H16" s="2">
        <v>64</v>
      </c>
      <c r="I16" s="2">
        <v>60</v>
      </c>
      <c r="J16" s="2">
        <v>56</v>
      </c>
      <c r="K16" s="2">
        <v>54</v>
      </c>
      <c r="L16" s="2">
        <v>60</v>
      </c>
      <c r="M16" s="2">
        <v>59</v>
      </c>
      <c r="N16" s="2">
        <v>62</v>
      </c>
      <c r="O16" s="2">
        <v>62</v>
      </c>
      <c r="P16" s="2">
        <v>60</v>
      </c>
      <c r="Q16" s="2">
        <v>59</v>
      </c>
      <c r="R16" s="2">
        <v>60</v>
      </c>
      <c r="S16" s="2">
        <v>60</v>
      </c>
      <c r="T16" s="2">
        <v>58</v>
      </c>
      <c r="U16" s="2">
        <v>57</v>
      </c>
      <c r="V16" s="2">
        <v>56</v>
      </c>
      <c r="W16" s="2">
        <v>58</v>
      </c>
      <c r="X16" s="2">
        <v>54</v>
      </c>
      <c r="Y16" s="2">
        <v>54</v>
      </c>
      <c r="Z16" s="2">
        <v>56</v>
      </c>
      <c r="AA16" s="2">
        <v>52</v>
      </c>
    </row>
    <row r="17" spans="1:27" x14ac:dyDescent="0.35">
      <c r="A17" s="1" t="s">
        <v>15</v>
      </c>
      <c r="B17" s="2">
        <v>160148</v>
      </c>
      <c r="C17" s="2">
        <v>163236</v>
      </c>
      <c r="D17" s="2">
        <v>165561</v>
      </c>
      <c r="E17" s="2">
        <v>163426</v>
      </c>
      <c r="F17" s="2">
        <v>168123</v>
      </c>
      <c r="G17" s="2">
        <v>166181</v>
      </c>
      <c r="H17" s="2">
        <v>171092</v>
      </c>
      <c r="I17" s="2">
        <v>176403</v>
      </c>
      <c r="J17" s="2">
        <v>182644</v>
      </c>
      <c r="K17" s="2">
        <v>186107</v>
      </c>
      <c r="L17" s="2">
        <v>192199</v>
      </c>
      <c r="M17" s="2">
        <v>202407</v>
      </c>
      <c r="N17" s="2">
        <v>194025</v>
      </c>
      <c r="O17" s="2">
        <v>256441</v>
      </c>
      <c r="P17" s="2">
        <v>253121</v>
      </c>
      <c r="Q17" s="2">
        <v>247105</v>
      </c>
      <c r="R17" s="2">
        <v>250964</v>
      </c>
      <c r="S17" s="2">
        <v>251647</v>
      </c>
      <c r="T17" s="2">
        <v>273775</v>
      </c>
      <c r="U17" s="2">
        <v>296093</v>
      </c>
      <c r="V17" s="2">
        <v>314590</v>
      </c>
      <c r="W17" s="2">
        <v>325736</v>
      </c>
      <c r="X17" s="2">
        <v>335731</v>
      </c>
      <c r="Y17" s="2">
        <v>342456</v>
      </c>
      <c r="Z17" s="2">
        <v>353365</v>
      </c>
      <c r="AA17" s="2">
        <v>374332</v>
      </c>
    </row>
    <row r="20" spans="1:27" x14ac:dyDescent="0.35">
      <c r="E20" s="4"/>
      <c r="F20" s="4"/>
      <c r="G20" s="4"/>
      <c r="H20" s="4"/>
      <c r="I20" s="4"/>
      <c r="J20" s="4"/>
      <c r="K20" s="4"/>
      <c r="L20" s="4"/>
      <c r="M20" s="4"/>
    </row>
    <row r="21" spans="1:27" x14ac:dyDescent="0.35">
      <c r="E21" s="4"/>
      <c r="F21" s="4" t="s">
        <v>53</v>
      </c>
      <c r="G21" s="4" t="s">
        <v>48</v>
      </c>
      <c r="H21" s="4" t="s">
        <v>49</v>
      </c>
      <c r="I21" s="4" t="s">
        <v>50</v>
      </c>
      <c r="J21" s="4" t="s">
        <v>51</v>
      </c>
      <c r="K21" s="4" t="s">
        <v>52</v>
      </c>
      <c r="L21" s="4"/>
      <c r="M21" s="4"/>
    </row>
    <row r="22" spans="1:27" x14ac:dyDescent="0.35">
      <c r="E22" s="4"/>
      <c r="F22" s="5">
        <v>1</v>
      </c>
      <c r="G22" s="3">
        <f t="shared" ref="G22:G35" si="0">AVERAGE(B4:AA4)</f>
        <v>98983.653846153844</v>
      </c>
      <c r="H22" s="3">
        <f t="shared" ref="H22:H35" si="1">MEDIAN(B4:AA4)</f>
        <v>87927.5</v>
      </c>
      <c r="I22" s="3" t="e">
        <f t="shared" ref="I22:I35" si="2">MODE(B4:AA4)</f>
        <v>#N/A</v>
      </c>
      <c r="J22" s="3">
        <f t="shared" ref="J22:J35" si="3">MAX(B4:AA4)-MIN(B4:AA4)</f>
        <v>86642</v>
      </c>
      <c r="K22" s="3">
        <f t="shared" ref="K22:K35" si="4">_xlfn.STDEV.P(B4:AA4)</f>
        <v>28386.744864382777</v>
      </c>
      <c r="L22" s="4"/>
      <c r="M22" s="4"/>
    </row>
    <row r="23" spans="1:27" x14ac:dyDescent="0.35">
      <c r="E23" s="4"/>
      <c r="F23" s="5" t="s">
        <v>3</v>
      </c>
      <c r="G23" s="3">
        <f t="shared" si="0"/>
        <v>66876.61538461539</v>
      </c>
      <c r="H23" s="3">
        <f t="shared" si="1"/>
        <v>62459</v>
      </c>
      <c r="I23" s="3" t="e">
        <f t="shared" si="2"/>
        <v>#N/A</v>
      </c>
      <c r="J23" s="3">
        <f t="shared" si="3"/>
        <v>56294</v>
      </c>
      <c r="K23" s="3">
        <f t="shared" si="4"/>
        <v>16680.532409592197</v>
      </c>
      <c r="L23" s="4"/>
      <c r="M23" s="4"/>
    </row>
    <row r="24" spans="1:27" x14ac:dyDescent="0.35">
      <c r="E24" s="4"/>
      <c r="F24" s="5" t="s">
        <v>4</v>
      </c>
      <c r="G24" s="3">
        <f t="shared" si="0"/>
        <v>29076.961538461539</v>
      </c>
      <c r="H24" s="3">
        <f t="shared" si="1"/>
        <v>30258.5</v>
      </c>
      <c r="I24" s="3" t="e">
        <f t="shared" si="2"/>
        <v>#N/A</v>
      </c>
      <c r="J24" s="3">
        <f t="shared" si="3"/>
        <v>25307</v>
      </c>
      <c r="K24" s="3">
        <f t="shared" si="4"/>
        <v>6789.8755425365562</v>
      </c>
      <c r="L24" s="4"/>
      <c r="M24" s="4"/>
    </row>
    <row r="25" spans="1:27" x14ac:dyDescent="0.35">
      <c r="E25" s="4"/>
      <c r="F25" s="5" t="s">
        <v>5</v>
      </c>
      <c r="G25" s="3">
        <f t="shared" si="0"/>
        <v>10713.576923076924</v>
      </c>
      <c r="H25" s="3">
        <f t="shared" si="1"/>
        <v>11686.5</v>
      </c>
      <c r="I25" s="3">
        <f t="shared" si="2"/>
        <v>11455</v>
      </c>
      <c r="J25" s="3">
        <f t="shared" si="3"/>
        <v>10591</v>
      </c>
      <c r="K25" s="3">
        <f t="shared" si="4"/>
        <v>3147.1735081238667</v>
      </c>
      <c r="L25" s="4"/>
      <c r="M25" s="4"/>
    </row>
    <row r="26" spans="1:27" x14ac:dyDescent="0.35">
      <c r="E26" s="4"/>
      <c r="F26" s="5" t="s">
        <v>6</v>
      </c>
      <c r="G26" s="3">
        <f t="shared" si="0"/>
        <v>5791.5384615384619</v>
      </c>
      <c r="H26" s="3">
        <f t="shared" si="1"/>
        <v>6182</v>
      </c>
      <c r="I26" s="3" t="e">
        <f t="shared" si="2"/>
        <v>#N/A</v>
      </c>
      <c r="J26" s="3">
        <f t="shared" si="3"/>
        <v>4001</v>
      </c>
      <c r="K26" s="3">
        <f t="shared" si="4"/>
        <v>1201.6768486247499</v>
      </c>
      <c r="L26" s="4"/>
      <c r="M26" s="4"/>
    </row>
    <row r="27" spans="1:27" x14ac:dyDescent="0.35">
      <c r="E27" s="4"/>
      <c r="F27" s="5" t="s">
        <v>7</v>
      </c>
      <c r="G27" s="3">
        <f t="shared" si="0"/>
        <v>1815.4230769230769</v>
      </c>
      <c r="H27" s="3">
        <f t="shared" si="1"/>
        <v>1874.5</v>
      </c>
      <c r="I27" s="3">
        <f t="shared" si="2"/>
        <v>1201</v>
      </c>
      <c r="J27" s="3">
        <f t="shared" si="3"/>
        <v>1086</v>
      </c>
      <c r="K27" s="3">
        <f t="shared" si="4"/>
        <v>283.925528301528</v>
      </c>
      <c r="L27" s="4"/>
      <c r="M27" s="4"/>
    </row>
    <row r="28" spans="1:27" x14ac:dyDescent="0.35">
      <c r="E28" s="4"/>
      <c r="F28" s="5" t="s">
        <v>8</v>
      </c>
      <c r="G28" s="3">
        <f t="shared" si="0"/>
        <v>1754.2307692307693</v>
      </c>
      <c r="H28" s="3">
        <f t="shared" si="1"/>
        <v>1848.5</v>
      </c>
      <c r="I28" s="3" t="e">
        <f t="shared" si="2"/>
        <v>#N/A</v>
      </c>
      <c r="J28" s="3">
        <f t="shared" si="3"/>
        <v>1212</v>
      </c>
      <c r="K28" s="3">
        <f t="shared" si="4"/>
        <v>319.09033055430314</v>
      </c>
      <c r="L28" s="4"/>
      <c r="M28" s="4"/>
    </row>
    <row r="29" spans="1:27" x14ac:dyDescent="0.35">
      <c r="E29" s="4"/>
      <c r="F29" s="5" t="s">
        <v>9</v>
      </c>
      <c r="G29" s="3">
        <f t="shared" si="0"/>
        <v>527.88461538461536</v>
      </c>
      <c r="H29" s="3">
        <f t="shared" si="1"/>
        <v>548</v>
      </c>
      <c r="I29" s="3">
        <f t="shared" si="2"/>
        <v>583</v>
      </c>
      <c r="J29" s="3">
        <f t="shared" si="3"/>
        <v>293</v>
      </c>
      <c r="K29" s="3">
        <f t="shared" si="4"/>
        <v>79.35476667524668</v>
      </c>
      <c r="L29" s="4"/>
      <c r="M29" s="4"/>
    </row>
    <row r="30" spans="1:27" x14ac:dyDescent="0.35">
      <c r="E30" s="4"/>
      <c r="F30" s="5" t="s">
        <v>10</v>
      </c>
      <c r="G30" s="3">
        <f t="shared" si="0"/>
        <v>424.19230769230768</v>
      </c>
      <c r="H30" s="3">
        <f t="shared" si="1"/>
        <v>443</v>
      </c>
      <c r="I30" s="3">
        <f t="shared" si="2"/>
        <v>304</v>
      </c>
      <c r="J30" s="3">
        <f t="shared" si="3"/>
        <v>240</v>
      </c>
      <c r="K30" s="3">
        <f t="shared" si="4"/>
        <v>66.385829831123331</v>
      </c>
      <c r="L30" s="4"/>
      <c r="M30" s="4"/>
    </row>
    <row r="31" spans="1:27" x14ac:dyDescent="0.35">
      <c r="E31" s="4"/>
      <c r="F31" s="5" t="s">
        <v>11</v>
      </c>
      <c r="G31" s="3">
        <f t="shared" si="0"/>
        <v>506.76923076923077</v>
      </c>
      <c r="H31" s="3">
        <f t="shared" si="1"/>
        <v>528</v>
      </c>
      <c r="I31" s="3">
        <f t="shared" si="2"/>
        <v>483</v>
      </c>
      <c r="J31" s="3">
        <f t="shared" si="3"/>
        <v>261</v>
      </c>
      <c r="K31" s="3">
        <f t="shared" si="4"/>
        <v>68.15610345280767</v>
      </c>
      <c r="L31" s="4"/>
      <c r="M31" s="4"/>
    </row>
    <row r="32" spans="1:27" x14ac:dyDescent="0.35">
      <c r="E32" s="4"/>
      <c r="F32" s="5" t="s">
        <v>12</v>
      </c>
      <c r="G32" s="3">
        <f t="shared" si="0"/>
        <v>137</v>
      </c>
      <c r="H32" s="3">
        <f t="shared" si="1"/>
        <v>143.5</v>
      </c>
      <c r="I32" s="3">
        <f t="shared" si="2"/>
        <v>148</v>
      </c>
      <c r="J32" s="3">
        <f t="shared" si="3"/>
        <v>73</v>
      </c>
      <c r="K32" s="3">
        <f t="shared" si="4"/>
        <v>16.513397823958208</v>
      </c>
      <c r="L32" s="4"/>
      <c r="M32" s="4"/>
    </row>
    <row r="33" spans="5:13" x14ac:dyDescent="0.35">
      <c r="E33" s="4"/>
      <c r="F33" s="5" t="s">
        <v>13</v>
      </c>
      <c r="G33" s="3">
        <f t="shared" si="0"/>
        <v>60.115384615384613</v>
      </c>
      <c r="H33" s="3">
        <f t="shared" si="1"/>
        <v>59.5</v>
      </c>
      <c r="I33" s="3">
        <f t="shared" si="2"/>
        <v>56</v>
      </c>
      <c r="J33" s="3">
        <f t="shared" si="3"/>
        <v>27</v>
      </c>
      <c r="K33" s="3">
        <f t="shared" si="4"/>
        <v>6.6467280734839926</v>
      </c>
      <c r="L33" s="4"/>
      <c r="M33" s="4"/>
    </row>
    <row r="34" spans="5:13" x14ac:dyDescent="0.35">
      <c r="E34" s="4"/>
      <c r="F34" s="5" t="s">
        <v>14</v>
      </c>
      <c r="G34" s="3">
        <f t="shared" si="0"/>
        <v>54.96153846153846</v>
      </c>
      <c r="H34" s="3">
        <f t="shared" si="1"/>
        <v>57</v>
      </c>
      <c r="I34" s="3">
        <f t="shared" si="2"/>
        <v>60</v>
      </c>
      <c r="J34" s="3">
        <f t="shared" si="3"/>
        <v>29</v>
      </c>
      <c r="K34" s="3">
        <f t="shared" si="4"/>
        <v>7.4960541888627557</v>
      </c>
      <c r="L34" s="4"/>
      <c r="M34" s="4"/>
    </row>
    <row r="35" spans="5:13" x14ac:dyDescent="0.35">
      <c r="E35" s="4"/>
      <c r="F35" s="5" t="s">
        <v>15</v>
      </c>
      <c r="G35" s="3">
        <f t="shared" si="0"/>
        <v>237188.76923076922</v>
      </c>
      <c r="H35" s="3">
        <f t="shared" si="1"/>
        <v>224756</v>
      </c>
      <c r="I35" s="3" t="e">
        <f t="shared" si="2"/>
        <v>#N/A</v>
      </c>
      <c r="J35" s="3">
        <f t="shared" si="3"/>
        <v>214184</v>
      </c>
      <c r="K35" s="3">
        <f t="shared" si="4"/>
        <v>68889.954891455302</v>
      </c>
      <c r="L35" s="4"/>
      <c r="M35" s="4"/>
    </row>
    <row r="36" spans="5:13" x14ac:dyDescent="0.35">
      <c r="E36" s="4"/>
      <c r="F36" s="4"/>
      <c r="G36" s="4"/>
      <c r="H36" s="4"/>
      <c r="I36" s="4"/>
      <c r="J36" s="4"/>
      <c r="K36" s="4"/>
      <c r="L36" s="4"/>
      <c r="M36" s="4"/>
    </row>
    <row r="37" spans="5:13" x14ac:dyDescent="0.35">
      <c r="E37" s="4"/>
      <c r="F37" s="4"/>
      <c r="G37" s="4"/>
      <c r="H37" s="4"/>
      <c r="I37" s="4"/>
      <c r="J37" s="4"/>
      <c r="K37" s="4"/>
      <c r="L37" s="4"/>
      <c r="M37" s="4"/>
    </row>
  </sheetData>
  <pageMargins left="0.7" right="0.7" top="0.75" bottom="0.75" header="0.3" footer="0.3"/>
  <pageSetup paperSize="9" orientation="portrait" r:id="rId1"/>
  <ignoredErrors>
    <ignoredError sqref="F25:K25" twoDigitTextYear="1"/>
  </ignoredErrors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18"/>
  <sheetViews>
    <sheetView topLeftCell="E1" workbookViewId="0">
      <selection activeCell="M29" sqref="M29"/>
    </sheetView>
  </sheetViews>
  <sheetFormatPr defaultRowHeight="14.5" x14ac:dyDescent="0.35"/>
  <cols>
    <col min="1" max="1" width="26.6328125" customWidth="1"/>
  </cols>
  <sheetData>
    <row r="1" spans="1:27" x14ac:dyDescent="0.35">
      <c r="A1" t="s">
        <v>16</v>
      </c>
    </row>
    <row r="3" spans="1:27" s="1" customFormat="1" x14ac:dyDescent="0.35">
      <c r="A3" s="1" t="s">
        <v>17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  <c r="K3" s="1" t="s">
        <v>71</v>
      </c>
      <c r="L3" s="1" t="s">
        <v>72</v>
      </c>
      <c r="M3" s="1" t="s">
        <v>73</v>
      </c>
      <c r="N3" s="1" t="s">
        <v>74</v>
      </c>
      <c r="O3" s="1" t="s">
        <v>75</v>
      </c>
      <c r="P3" s="1" t="s">
        <v>76</v>
      </c>
      <c r="Q3" s="1" t="s">
        <v>77</v>
      </c>
      <c r="R3" s="1" t="s">
        <v>78</v>
      </c>
      <c r="S3" s="1" t="s">
        <v>79</v>
      </c>
      <c r="T3" s="1" t="s">
        <v>54</v>
      </c>
      <c r="U3" s="1" t="s">
        <v>55</v>
      </c>
      <c r="V3" s="1" t="s">
        <v>56</v>
      </c>
      <c r="W3" s="1" t="s">
        <v>57</v>
      </c>
      <c r="X3" s="1" t="s">
        <v>58</v>
      </c>
      <c r="Y3" s="1" t="s">
        <v>59</v>
      </c>
      <c r="Z3" s="1" t="s">
        <v>60</v>
      </c>
      <c r="AA3" s="1" t="s">
        <v>61</v>
      </c>
    </row>
    <row r="4" spans="1:27" x14ac:dyDescent="0.35">
      <c r="A4" s="1" t="s">
        <v>18</v>
      </c>
      <c r="B4" s="2">
        <v>4255</v>
      </c>
      <c r="C4" s="2">
        <v>4210</v>
      </c>
      <c r="D4" s="2">
        <v>4647</v>
      </c>
      <c r="E4" s="2">
        <v>4079</v>
      </c>
      <c r="F4" s="2">
        <v>4246</v>
      </c>
      <c r="G4" s="2">
        <v>4191</v>
      </c>
      <c r="H4" s="2">
        <v>4389</v>
      </c>
      <c r="I4" s="2">
        <v>4634</v>
      </c>
      <c r="J4" s="2">
        <v>5008</v>
      </c>
      <c r="K4" s="2">
        <v>5139</v>
      </c>
      <c r="L4" s="2">
        <v>5466</v>
      </c>
      <c r="M4" s="2">
        <v>5666</v>
      </c>
      <c r="N4" s="2">
        <v>5390</v>
      </c>
      <c r="O4" s="2">
        <v>7088</v>
      </c>
      <c r="P4" s="2">
        <v>6866</v>
      </c>
      <c r="Q4" s="2">
        <v>6702</v>
      </c>
      <c r="R4" s="2">
        <v>6914</v>
      </c>
      <c r="S4" s="2">
        <v>6938</v>
      </c>
      <c r="T4" s="2">
        <v>7604</v>
      </c>
      <c r="U4" s="2">
        <v>8281</v>
      </c>
      <c r="V4" s="2">
        <v>8722</v>
      </c>
      <c r="W4" s="2">
        <v>9076</v>
      </c>
      <c r="X4" s="2">
        <v>9295</v>
      </c>
      <c r="Y4" s="2">
        <v>9516</v>
      </c>
      <c r="Z4" s="2">
        <v>9720</v>
      </c>
      <c r="AA4" s="2">
        <v>10264</v>
      </c>
    </row>
    <row r="5" spans="1:27" x14ac:dyDescent="0.35">
      <c r="A5" s="1" t="s">
        <v>19</v>
      </c>
      <c r="B5" s="2">
        <v>15508</v>
      </c>
      <c r="C5" s="2">
        <v>15676</v>
      </c>
      <c r="D5" s="2">
        <v>16112</v>
      </c>
      <c r="E5" s="2">
        <v>15303</v>
      </c>
      <c r="F5" s="2">
        <v>15874</v>
      </c>
      <c r="G5" s="2">
        <v>15661</v>
      </c>
      <c r="H5" s="2">
        <v>16185</v>
      </c>
      <c r="I5" s="2">
        <v>16873</v>
      </c>
      <c r="J5" s="2">
        <v>17427</v>
      </c>
      <c r="K5" s="2">
        <v>17744</v>
      </c>
      <c r="L5" s="2">
        <v>18427</v>
      </c>
      <c r="M5" s="2">
        <v>19151</v>
      </c>
      <c r="N5" s="2">
        <v>18094</v>
      </c>
      <c r="O5" s="2">
        <v>25149</v>
      </c>
      <c r="P5" s="2">
        <v>24203</v>
      </c>
      <c r="Q5" s="2">
        <v>23378</v>
      </c>
      <c r="R5" s="2">
        <v>23820</v>
      </c>
      <c r="S5" s="2">
        <v>23906</v>
      </c>
      <c r="T5" s="2">
        <v>25323</v>
      </c>
      <c r="U5" s="2">
        <v>27352</v>
      </c>
      <c r="V5" s="2">
        <v>29408</v>
      </c>
      <c r="W5" s="2">
        <v>30900</v>
      </c>
      <c r="X5" s="2">
        <v>31086</v>
      </c>
      <c r="Y5" s="2">
        <v>31623</v>
      </c>
      <c r="Z5" s="2">
        <v>32673</v>
      </c>
      <c r="AA5" s="2">
        <v>34818</v>
      </c>
    </row>
    <row r="6" spans="1:27" x14ac:dyDescent="0.35">
      <c r="A6" s="1" t="s">
        <v>20</v>
      </c>
      <c r="B6" s="2">
        <v>12581</v>
      </c>
      <c r="C6" s="2">
        <v>12543</v>
      </c>
      <c r="D6" s="2">
        <v>12442</v>
      </c>
      <c r="E6" s="2">
        <v>12913</v>
      </c>
      <c r="F6" s="2">
        <v>12625</v>
      </c>
      <c r="G6" s="2">
        <v>12476</v>
      </c>
      <c r="H6" s="2">
        <v>13156</v>
      </c>
      <c r="I6" s="2">
        <v>13788</v>
      </c>
      <c r="J6" s="2">
        <v>14275</v>
      </c>
      <c r="K6" s="2">
        <v>14588</v>
      </c>
      <c r="L6" s="2">
        <v>15402</v>
      </c>
      <c r="M6" s="2">
        <v>15932</v>
      </c>
      <c r="N6" s="2">
        <v>15098</v>
      </c>
      <c r="O6" s="2">
        <v>19895</v>
      </c>
      <c r="P6" s="2">
        <v>19469</v>
      </c>
      <c r="Q6" s="2">
        <v>18735</v>
      </c>
      <c r="R6" s="2">
        <v>18912</v>
      </c>
      <c r="S6" s="2">
        <v>18947</v>
      </c>
      <c r="T6" s="2">
        <v>19831</v>
      </c>
      <c r="U6" s="2">
        <v>21807</v>
      </c>
      <c r="V6" s="2">
        <v>22927</v>
      </c>
      <c r="W6" s="2">
        <v>23113</v>
      </c>
      <c r="X6" s="2">
        <v>23670</v>
      </c>
      <c r="Y6" s="2">
        <v>23995</v>
      </c>
      <c r="Z6" s="2">
        <v>24805</v>
      </c>
      <c r="AA6" s="2">
        <v>27459</v>
      </c>
    </row>
    <row r="7" spans="1:27" x14ac:dyDescent="0.35">
      <c r="A7" s="1" t="s">
        <v>21</v>
      </c>
      <c r="B7" s="2">
        <v>11489</v>
      </c>
      <c r="C7" s="2">
        <v>11956</v>
      </c>
      <c r="D7" s="2">
        <v>11396</v>
      </c>
      <c r="E7" s="2">
        <v>11759</v>
      </c>
      <c r="F7" s="2">
        <v>12325</v>
      </c>
      <c r="G7" s="2">
        <v>12245</v>
      </c>
      <c r="H7" s="2">
        <v>12911</v>
      </c>
      <c r="I7" s="2">
        <v>13446</v>
      </c>
      <c r="J7" s="2">
        <v>14100</v>
      </c>
      <c r="K7" s="2">
        <v>14482</v>
      </c>
      <c r="L7" s="2">
        <v>14858</v>
      </c>
      <c r="M7" s="2">
        <v>15471</v>
      </c>
      <c r="N7" s="2">
        <v>14712</v>
      </c>
      <c r="O7" s="2">
        <v>19244</v>
      </c>
      <c r="P7" s="2">
        <v>18808</v>
      </c>
      <c r="Q7" s="2">
        <v>18129</v>
      </c>
      <c r="R7" s="2">
        <v>18393</v>
      </c>
      <c r="S7" s="2">
        <v>18427</v>
      </c>
      <c r="T7" s="2">
        <v>19503</v>
      </c>
      <c r="U7" s="2">
        <v>20772</v>
      </c>
      <c r="V7" s="2">
        <v>22494</v>
      </c>
      <c r="W7" s="2">
        <v>22589</v>
      </c>
      <c r="X7" s="2">
        <v>23356</v>
      </c>
      <c r="Y7" s="2">
        <v>24194</v>
      </c>
      <c r="Z7" s="2">
        <v>24822</v>
      </c>
      <c r="AA7" s="2">
        <v>26609</v>
      </c>
    </row>
    <row r="8" spans="1:27" x14ac:dyDescent="0.35">
      <c r="A8" s="1" t="s">
        <v>22</v>
      </c>
      <c r="B8" s="2">
        <v>14656</v>
      </c>
      <c r="C8" s="2">
        <v>14844</v>
      </c>
      <c r="D8" s="2">
        <v>13974</v>
      </c>
      <c r="E8" s="2">
        <v>14076</v>
      </c>
      <c r="F8" s="2">
        <v>14917</v>
      </c>
      <c r="G8" s="2">
        <v>14746</v>
      </c>
      <c r="H8" s="2">
        <v>15093</v>
      </c>
      <c r="I8" s="2">
        <v>15553</v>
      </c>
      <c r="J8" s="2">
        <v>15999</v>
      </c>
      <c r="K8" s="2">
        <v>16152</v>
      </c>
      <c r="L8" s="2">
        <v>16590</v>
      </c>
      <c r="M8" s="2">
        <v>17278</v>
      </c>
      <c r="N8" s="2">
        <v>16520</v>
      </c>
      <c r="O8" s="2">
        <v>21436</v>
      </c>
      <c r="P8" s="2">
        <v>20788</v>
      </c>
      <c r="Q8" s="2">
        <v>20088</v>
      </c>
      <c r="R8" s="2">
        <v>20288</v>
      </c>
      <c r="S8" s="2">
        <v>20330</v>
      </c>
      <c r="T8" s="2">
        <v>21287</v>
      </c>
      <c r="U8" s="2">
        <v>22844</v>
      </c>
      <c r="V8" s="2">
        <v>24377</v>
      </c>
      <c r="W8" s="2">
        <v>24788</v>
      </c>
      <c r="X8" s="2">
        <v>25831</v>
      </c>
      <c r="Y8" s="2">
        <v>26241</v>
      </c>
      <c r="Z8" s="2">
        <v>27757</v>
      </c>
      <c r="AA8" s="2">
        <v>29918</v>
      </c>
    </row>
    <row r="9" spans="1:27" x14ac:dyDescent="0.35">
      <c r="A9" s="1" t="s">
        <v>23</v>
      </c>
      <c r="B9" s="2">
        <v>20195</v>
      </c>
      <c r="C9" s="2">
        <v>20949</v>
      </c>
      <c r="D9" s="2">
        <v>20608</v>
      </c>
      <c r="E9" s="2">
        <v>21553</v>
      </c>
      <c r="F9" s="2">
        <v>22129</v>
      </c>
      <c r="G9" s="2">
        <v>21790</v>
      </c>
      <c r="H9" s="2">
        <v>22513</v>
      </c>
      <c r="I9" s="2">
        <v>23071</v>
      </c>
      <c r="J9" s="2">
        <v>23831</v>
      </c>
      <c r="K9" s="2">
        <v>24296</v>
      </c>
      <c r="L9" s="2">
        <v>24741</v>
      </c>
      <c r="M9" s="2">
        <v>26073</v>
      </c>
      <c r="N9" s="2">
        <v>25218</v>
      </c>
      <c r="O9" s="2">
        <v>32532</v>
      </c>
      <c r="P9" s="2">
        <v>32017</v>
      </c>
      <c r="Q9" s="2">
        <v>31410</v>
      </c>
      <c r="R9" s="2">
        <v>31680</v>
      </c>
      <c r="S9" s="2">
        <v>31779</v>
      </c>
      <c r="T9" s="2">
        <v>34695</v>
      </c>
      <c r="U9" s="2">
        <v>37246</v>
      </c>
      <c r="V9" s="2">
        <v>39448</v>
      </c>
      <c r="W9" s="2">
        <v>41892</v>
      </c>
      <c r="X9" s="2">
        <v>42631</v>
      </c>
      <c r="Y9" s="2">
        <v>43631</v>
      </c>
      <c r="Z9" s="2">
        <v>44914</v>
      </c>
      <c r="AA9" s="2">
        <v>47315</v>
      </c>
    </row>
    <row r="10" spans="1:27" x14ac:dyDescent="0.35">
      <c r="A10" s="1" t="s">
        <v>24</v>
      </c>
      <c r="B10" s="2">
        <v>16530</v>
      </c>
      <c r="C10" s="2">
        <v>17142</v>
      </c>
      <c r="D10" s="2">
        <v>17222</v>
      </c>
      <c r="E10" s="2">
        <v>15936</v>
      </c>
      <c r="F10" s="2">
        <v>17737</v>
      </c>
      <c r="G10" s="2">
        <v>17610</v>
      </c>
      <c r="H10" s="2">
        <v>17578</v>
      </c>
      <c r="I10" s="2">
        <v>17584</v>
      </c>
      <c r="J10" s="2">
        <v>17835</v>
      </c>
      <c r="K10" s="2">
        <v>18160</v>
      </c>
      <c r="L10" s="2">
        <v>19137</v>
      </c>
      <c r="M10" s="2">
        <v>20975</v>
      </c>
      <c r="N10" s="2">
        <v>20156</v>
      </c>
      <c r="O10" s="2">
        <v>31020</v>
      </c>
      <c r="P10" s="2">
        <v>31828</v>
      </c>
      <c r="Q10" s="2">
        <v>32065</v>
      </c>
      <c r="R10" s="2">
        <v>33875</v>
      </c>
      <c r="S10" s="2">
        <v>34030</v>
      </c>
      <c r="T10" s="2">
        <v>41505</v>
      </c>
      <c r="U10" s="2">
        <v>46550</v>
      </c>
      <c r="V10" s="2">
        <v>50722</v>
      </c>
      <c r="W10" s="2">
        <v>53678</v>
      </c>
      <c r="X10" s="2">
        <v>56821</v>
      </c>
      <c r="Y10" s="2">
        <v>58296</v>
      </c>
      <c r="Z10" s="2">
        <v>60330</v>
      </c>
      <c r="AA10" s="2">
        <v>63700</v>
      </c>
    </row>
    <row r="11" spans="1:27" x14ac:dyDescent="0.35">
      <c r="A11" s="1" t="s">
        <v>25</v>
      </c>
      <c r="B11" s="2">
        <v>27824</v>
      </c>
      <c r="C11" s="2">
        <v>28806</v>
      </c>
      <c r="D11" s="2">
        <v>30707</v>
      </c>
      <c r="E11" s="2">
        <v>29683</v>
      </c>
      <c r="F11" s="2">
        <v>30338</v>
      </c>
      <c r="G11" s="2">
        <v>30094</v>
      </c>
      <c r="H11" s="2">
        <v>30949</v>
      </c>
      <c r="I11" s="2">
        <v>32046</v>
      </c>
      <c r="J11" s="2">
        <v>32813</v>
      </c>
      <c r="K11" s="2">
        <v>33250</v>
      </c>
      <c r="L11" s="2">
        <v>33867</v>
      </c>
      <c r="M11" s="2">
        <v>35751</v>
      </c>
      <c r="N11" s="2">
        <v>34452</v>
      </c>
      <c r="O11" s="2">
        <v>44729</v>
      </c>
      <c r="P11" s="2">
        <v>44214</v>
      </c>
      <c r="Q11" s="2">
        <v>43197</v>
      </c>
      <c r="R11" s="2">
        <v>43693</v>
      </c>
      <c r="S11" s="2">
        <v>43778</v>
      </c>
      <c r="T11" s="2">
        <v>47771</v>
      </c>
      <c r="U11" s="2">
        <v>51050</v>
      </c>
      <c r="V11" s="2">
        <v>53456</v>
      </c>
      <c r="W11" s="2">
        <v>55107</v>
      </c>
      <c r="X11" s="2">
        <v>57139</v>
      </c>
      <c r="Y11" s="2">
        <v>58204</v>
      </c>
      <c r="Z11" s="2">
        <v>59704</v>
      </c>
      <c r="AA11" s="2">
        <v>62351</v>
      </c>
    </row>
    <row r="12" spans="1:27" ht="13.9" customHeight="1" x14ac:dyDescent="0.35">
      <c r="A12" s="1" t="s">
        <v>26</v>
      </c>
      <c r="B12" s="2">
        <v>16462</v>
      </c>
      <c r="C12" s="2">
        <v>16705</v>
      </c>
      <c r="D12" s="2">
        <v>16985</v>
      </c>
      <c r="E12" s="2">
        <v>17700</v>
      </c>
      <c r="F12" s="2">
        <v>18193</v>
      </c>
      <c r="G12" s="2">
        <v>17961</v>
      </c>
      <c r="H12" s="2">
        <v>18397</v>
      </c>
      <c r="I12" s="2">
        <v>19013</v>
      </c>
      <c r="J12" s="2">
        <v>19845</v>
      </c>
      <c r="K12" s="2">
        <v>20248</v>
      </c>
      <c r="L12" s="2">
        <v>20694</v>
      </c>
      <c r="M12" s="2">
        <v>21843</v>
      </c>
      <c r="N12" s="2">
        <v>20967</v>
      </c>
      <c r="O12" s="2">
        <v>26617</v>
      </c>
      <c r="P12" s="2">
        <v>26374</v>
      </c>
      <c r="Q12" s="2">
        <v>25653</v>
      </c>
      <c r="R12" s="2">
        <v>25677</v>
      </c>
      <c r="S12" s="2">
        <v>25740</v>
      </c>
      <c r="T12" s="2">
        <v>27299</v>
      </c>
      <c r="U12" s="2">
        <v>29052</v>
      </c>
      <c r="V12" s="2">
        <v>30377</v>
      </c>
      <c r="W12" s="2">
        <v>31206</v>
      </c>
      <c r="X12" s="2">
        <v>31932</v>
      </c>
      <c r="Y12" s="2">
        <v>32435</v>
      </c>
      <c r="Z12" s="2">
        <v>33469</v>
      </c>
      <c r="AA12" s="2">
        <v>35344</v>
      </c>
    </row>
    <row r="13" spans="1:27" ht="13.9" customHeight="1" x14ac:dyDescent="0.3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35">
      <c r="A14" s="1" t="s">
        <v>27</v>
      </c>
      <c r="B14" s="2">
        <v>139500</v>
      </c>
      <c r="C14" s="2">
        <v>142804</v>
      </c>
      <c r="D14" s="2">
        <v>144093</v>
      </c>
      <c r="E14" s="2">
        <v>143001</v>
      </c>
      <c r="F14" s="2">
        <v>148382</v>
      </c>
      <c r="G14" s="2">
        <v>146774</v>
      </c>
      <c r="H14" s="2">
        <v>151170</v>
      </c>
      <c r="I14" s="2">
        <v>156008</v>
      </c>
      <c r="J14" s="2">
        <v>161133</v>
      </c>
      <c r="K14" s="2">
        <v>164059</v>
      </c>
      <c r="L14" s="2">
        <v>169182</v>
      </c>
      <c r="M14" s="2">
        <v>178138</v>
      </c>
      <c r="N14" s="2">
        <v>170608</v>
      </c>
      <c r="O14" s="2">
        <v>227710</v>
      </c>
      <c r="P14" s="2">
        <v>224567</v>
      </c>
      <c r="Q14" s="2">
        <v>219357</v>
      </c>
      <c r="R14" s="2">
        <v>223252</v>
      </c>
      <c r="S14" s="2">
        <v>223875</v>
      </c>
      <c r="T14" s="2">
        <v>244818</v>
      </c>
      <c r="U14" s="2">
        <v>264954</v>
      </c>
      <c r="V14" s="2">
        <v>281931</v>
      </c>
      <c r="W14" s="2">
        <v>292349</v>
      </c>
      <c r="X14" s="2">
        <v>301761</v>
      </c>
      <c r="Y14" s="2">
        <v>308135</v>
      </c>
      <c r="Z14" s="2">
        <v>318194</v>
      </c>
      <c r="AA14" s="2">
        <v>337778</v>
      </c>
    </row>
    <row r="15" spans="1:27" x14ac:dyDescent="0.35">
      <c r="A15" s="1" t="s">
        <v>28</v>
      </c>
      <c r="B15" s="2">
        <v>8392</v>
      </c>
      <c r="C15" s="2">
        <v>8273</v>
      </c>
      <c r="D15" s="2">
        <v>8382</v>
      </c>
      <c r="E15" s="2">
        <v>7676</v>
      </c>
      <c r="F15" s="2">
        <v>7916</v>
      </c>
      <c r="G15" s="2">
        <v>7784</v>
      </c>
      <c r="H15" s="2">
        <v>7830</v>
      </c>
      <c r="I15" s="2">
        <v>8115</v>
      </c>
      <c r="J15" s="2">
        <v>8503</v>
      </c>
      <c r="K15" s="2">
        <v>8727</v>
      </c>
      <c r="L15" s="2">
        <v>8905</v>
      </c>
      <c r="M15" s="2">
        <v>9235</v>
      </c>
      <c r="N15" s="2">
        <v>8854</v>
      </c>
      <c r="O15" s="2">
        <v>11064</v>
      </c>
      <c r="P15" s="2">
        <v>10865</v>
      </c>
      <c r="Q15" s="2">
        <v>10475</v>
      </c>
      <c r="R15" s="2">
        <v>10538</v>
      </c>
      <c r="S15" s="2">
        <v>10565</v>
      </c>
      <c r="T15" s="2">
        <v>11123</v>
      </c>
      <c r="U15" s="2">
        <v>12015</v>
      </c>
      <c r="V15" s="2">
        <v>12578</v>
      </c>
      <c r="W15" s="2">
        <v>13094</v>
      </c>
      <c r="X15" s="2">
        <v>13155</v>
      </c>
      <c r="Y15" s="2">
        <v>13448</v>
      </c>
      <c r="Z15" s="2">
        <v>13973</v>
      </c>
      <c r="AA15" s="2">
        <v>14587</v>
      </c>
    </row>
    <row r="16" spans="1:27" x14ac:dyDescent="0.35">
      <c r="A16" s="1" t="s">
        <v>29</v>
      </c>
      <c r="B16" s="2">
        <v>12256</v>
      </c>
      <c r="C16" s="2">
        <v>12159</v>
      </c>
      <c r="D16" s="2">
        <v>13179</v>
      </c>
      <c r="E16" s="2">
        <v>12748</v>
      </c>
      <c r="F16" s="2">
        <v>11824</v>
      </c>
      <c r="G16" s="2">
        <v>11624</v>
      </c>
      <c r="H16" s="2">
        <v>12092</v>
      </c>
      <c r="I16" s="2">
        <v>12280</v>
      </c>
      <c r="J16" s="2">
        <v>13008</v>
      </c>
      <c r="K16" s="2">
        <v>13321</v>
      </c>
      <c r="L16" s="2">
        <v>14113</v>
      </c>
      <c r="M16" s="2">
        <v>15034</v>
      </c>
      <c r="N16" s="2">
        <v>14563</v>
      </c>
      <c r="O16" s="2">
        <v>17667</v>
      </c>
      <c r="P16" s="2">
        <v>17689</v>
      </c>
      <c r="Q16" s="2">
        <v>17273</v>
      </c>
      <c r="R16" s="2">
        <v>17174</v>
      </c>
      <c r="S16" s="2">
        <v>17207</v>
      </c>
      <c r="T16" s="2">
        <v>17834</v>
      </c>
      <c r="U16" s="2">
        <v>19124</v>
      </c>
      <c r="V16" s="2">
        <v>20081</v>
      </c>
      <c r="W16" s="2">
        <v>20293</v>
      </c>
      <c r="X16" s="2">
        <v>20815</v>
      </c>
      <c r="Y16" s="2">
        <v>20873</v>
      </c>
      <c r="Z16" s="2">
        <v>21198</v>
      </c>
      <c r="AA16" s="2">
        <v>21967</v>
      </c>
    </row>
    <row r="17" spans="1:27" x14ac:dyDescent="0.3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35">
      <c r="A18" s="1" t="s">
        <v>30</v>
      </c>
      <c r="B18" s="2">
        <v>160148</v>
      </c>
      <c r="C18" s="2">
        <v>163236</v>
      </c>
      <c r="D18" s="2">
        <v>165561</v>
      </c>
      <c r="E18" s="2">
        <v>163426</v>
      </c>
      <c r="F18" s="2">
        <v>168123</v>
      </c>
      <c r="G18" s="2">
        <v>166181</v>
      </c>
      <c r="H18" s="2">
        <v>171092</v>
      </c>
      <c r="I18" s="2">
        <v>176403</v>
      </c>
      <c r="J18" s="2">
        <v>182644</v>
      </c>
      <c r="K18" s="2">
        <v>186107</v>
      </c>
      <c r="L18" s="2">
        <v>192199</v>
      </c>
      <c r="M18" s="2">
        <v>202407</v>
      </c>
      <c r="N18" s="2">
        <v>194025</v>
      </c>
      <c r="O18" s="2">
        <v>256441</v>
      </c>
      <c r="P18" s="2">
        <v>253121</v>
      </c>
      <c r="Q18" s="2">
        <v>247105</v>
      </c>
      <c r="R18" s="2">
        <v>250964</v>
      </c>
      <c r="S18" s="2">
        <v>251647</v>
      </c>
      <c r="T18" s="2">
        <v>273775</v>
      </c>
      <c r="U18" s="2">
        <v>296093</v>
      </c>
      <c r="V18" s="2">
        <v>314590</v>
      </c>
      <c r="W18" s="2">
        <v>325736</v>
      </c>
      <c r="X18" s="2">
        <v>335731</v>
      </c>
      <c r="Y18" s="2">
        <v>342456</v>
      </c>
      <c r="Z18" s="2">
        <v>353365</v>
      </c>
      <c r="AA18" s="2">
        <v>374332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tabSelected="1" workbookViewId="0">
      <selection activeCell="M25" sqref="M25"/>
    </sheetView>
  </sheetViews>
  <sheetFormatPr defaultRowHeight="14.5" x14ac:dyDescent="0.35"/>
  <cols>
    <col min="1" max="1" width="26.6328125" customWidth="1"/>
  </cols>
  <sheetData>
    <row r="1" spans="1:27" x14ac:dyDescent="0.35">
      <c r="A1" t="s">
        <v>31</v>
      </c>
    </row>
    <row r="3" spans="1:27" s="1" customFormat="1" x14ac:dyDescent="0.35">
      <c r="A3" s="1" t="s">
        <v>17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  <c r="K3" s="1" t="s">
        <v>71</v>
      </c>
      <c r="L3" s="1" t="s">
        <v>72</v>
      </c>
      <c r="M3" s="1" t="s">
        <v>73</v>
      </c>
      <c r="N3" s="1" t="s">
        <v>74</v>
      </c>
      <c r="O3" s="1" t="s">
        <v>75</v>
      </c>
      <c r="P3" s="1" t="s">
        <v>76</v>
      </c>
      <c r="Q3" s="1" t="s">
        <v>77</v>
      </c>
      <c r="R3" s="1" t="s">
        <v>78</v>
      </c>
      <c r="S3" s="1" t="s">
        <v>79</v>
      </c>
      <c r="T3" s="1" t="s">
        <v>54</v>
      </c>
      <c r="U3" s="1" t="s">
        <v>55</v>
      </c>
      <c r="V3" s="1" t="s">
        <v>56</v>
      </c>
      <c r="W3" s="1" t="s">
        <v>57</v>
      </c>
      <c r="X3" s="1" t="s">
        <v>58</v>
      </c>
      <c r="Y3" s="1" t="s">
        <v>59</v>
      </c>
      <c r="Z3" s="1" t="s">
        <v>60</v>
      </c>
      <c r="AA3" s="1" t="s">
        <v>61</v>
      </c>
    </row>
    <row r="4" spans="1:27" x14ac:dyDescent="0.35">
      <c r="A4" s="1" t="s">
        <v>18</v>
      </c>
      <c r="B4" s="2">
        <v>30.3</v>
      </c>
      <c r="C4" s="2">
        <v>29.8</v>
      </c>
      <c r="D4" s="2">
        <v>36.1</v>
      </c>
      <c r="E4" s="2">
        <v>31.9</v>
      </c>
      <c r="F4" s="2">
        <v>28.9</v>
      </c>
      <c r="G4" s="2">
        <v>44.8</v>
      </c>
      <c r="H4" s="2">
        <v>42.6</v>
      </c>
      <c r="I4" s="2">
        <v>38.6</v>
      </c>
      <c r="J4" s="2">
        <v>45.8</v>
      </c>
      <c r="K4" s="2">
        <v>49</v>
      </c>
      <c r="L4" s="2">
        <v>52.1</v>
      </c>
      <c r="M4" s="2">
        <v>44.7</v>
      </c>
      <c r="N4" s="2">
        <v>38.4</v>
      </c>
      <c r="O4" s="2">
        <v>44.4</v>
      </c>
      <c r="P4" s="2">
        <v>40.4</v>
      </c>
      <c r="Q4" s="2">
        <v>38.5</v>
      </c>
      <c r="R4" s="2">
        <v>36.5</v>
      </c>
      <c r="S4" s="2">
        <v>36.799999999999997</v>
      </c>
      <c r="T4" s="2">
        <v>42.4</v>
      </c>
      <c r="U4" s="2">
        <v>42.2</v>
      </c>
      <c r="V4" s="2">
        <v>42.2</v>
      </c>
      <c r="W4" s="2">
        <v>43.936999999999998</v>
      </c>
      <c r="X4" s="2">
        <v>51.1</v>
      </c>
      <c r="Y4" s="2">
        <v>43.1</v>
      </c>
      <c r="Z4" s="2">
        <v>41.3</v>
      </c>
      <c r="AA4" s="2">
        <v>50.6</v>
      </c>
    </row>
    <row r="5" spans="1:27" x14ac:dyDescent="0.35">
      <c r="A5" s="1" t="s">
        <v>19</v>
      </c>
      <c r="B5" s="2">
        <v>85</v>
      </c>
      <c r="C5" s="2">
        <v>89.1</v>
      </c>
      <c r="D5" s="2">
        <v>106.4</v>
      </c>
      <c r="E5" s="2">
        <v>100.2</v>
      </c>
      <c r="F5" s="2">
        <v>105.9</v>
      </c>
      <c r="G5" s="2">
        <v>103.2</v>
      </c>
      <c r="H5" s="2">
        <v>115.7</v>
      </c>
      <c r="I5" s="2">
        <v>109.4</v>
      </c>
      <c r="J5" s="2">
        <v>123.4</v>
      </c>
      <c r="K5" s="2">
        <v>127.5</v>
      </c>
      <c r="L5" s="2">
        <v>134.19999999999999</v>
      </c>
      <c r="M5" s="2">
        <v>136.6</v>
      </c>
      <c r="N5" s="2">
        <v>117.4</v>
      </c>
      <c r="O5" s="2">
        <v>134.1</v>
      </c>
      <c r="P5" s="2">
        <v>129</v>
      </c>
      <c r="Q5" s="2">
        <v>135.5</v>
      </c>
      <c r="R5" s="2">
        <v>133.80000000000001</v>
      </c>
      <c r="S5" s="2">
        <v>133.6</v>
      </c>
      <c r="T5" s="2">
        <v>151.30000000000001</v>
      </c>
      <c r="U5" s="2">
        <v>155.1</v>
      </c>
      <c r="V5" s="2">
        <v>160.9</v>
      </c>
      <c r="W5" s="2">
        <v>160.084</v>
      </c>
      <c r="X5" s="2">
        <v>162.30000000000001</v>
      </c>
      <c r="Y5" s="2">
        <v>163.5</v>
      </c>
      <c r="Z5" s="2">
        <v>161.5</v>
      </c>
      <c r="AA5" s="2">
        <v>144.9</v>
      </c>
    </row>
    <row r="6" spans="1:27" x14ac:dyDescent="0.35">
      <c r="A6" s="1" t="s">
        <v>20</v>
      </c>
      <c r="B6" s="2">
        <v>75.3</v>
      </c>
      <c r="C6" s="2">
        <v>81.900000000000006</v>
      </c>
      <c r="D6" s="2">
        <v>90</v>
      </c>
      <c r="E6" s="2">
        <v>90.4</v>
      </c>
      <c r="F6" s="2">
        <v>90.3</v>
      </c>
      <c r="G6" s="2">
        <v>88.9</v>
      </c>
      <c r="H6" s="2">
        <v>103.6</v>
      </c>
      <c r="I6" s="2">
        <v>96.3</v>
      </c>
      <c r="J6" s="2">
        <v>109</v>
      </c>
      <c r="K6" s="2">
        <v>113.7</v>
      </c>
      <c r="L6" s="2">
        <v>118</v>
      </c>
      <c r="M6" s="2">
        <v>113.9</v>
      </c>
      <c r="N6" s="2">
        <v>100.4</v>
      </c>
      <c r="O6" s="2">
        <v>108.4</v>
      </c>
      <c r="P6" s="2">
        <v>98</v>
      </c>
      <c r="Q6" s="2">
        <v>95.4</v>
      </c>
      <c r="R6" s="2">
        <v>94.6</v>
      </c>
      <c r="S6" s="2">
        <v>93.9</v>
      </c>
      <c r="T6" s="2">
        <v>91</v>
      </c>
      <c r="U6" s="2">
        <v>107.9</v>
      </c>
      <c r="V6" s="2">
        <v>103.7</v>
      </c>
      <c r="W6" s="2">
        <v>105.033</v>
      </c>
      <c r="X6" s="2">
        <v>101.4</v>
      </c>
      <c r="Y6" s="2">
        <v>106.1</v>
      </c>
      <c r="Z6" s="2">
        <v>111</v>
      </c>
      <c r="AA6" s="2">
        <v>111.7</v>
      </c>
    </row>
    <row r="7" spans="1:27" x14ac:dyDescent="0.35">
      <c r="A7" s="1" t="s">
        <v>21</v>
      </c>
      <c r="B7" s="2">
        <v>51.6</v>
      </c>
      <c r="C7" s="2">
        <v>55</v>
      </c>
      <c r="D7" s="2">
        <v>61.5</v>
      </c>
      <c r="E7" s="2">
        <v>63.2</v>
      </c>
      <c r="F7" s="2">
        <v>67.2</v>
      </c>
      <c r="G7" s="2">
        <v>71</v>
      </c>
      <c r="H7" s="2">
        <v>83.8</v>
      </c>
      <c r="I7" s="2">
        <v>72.7</v>
      </c>
      <c r="J7" s="2">
        <v>83.5</v>
      </c>
      <c r="K7" s="2">
        <v>86</v>
      </c>
      <c r="L7" s="2">
        <v>92.4</v>
      </c>
      <c r="M7" s="2">
        <v>88.1</v>
      </c>
      <c r="N7" s="2">
        <v>74.7</v>
      </c>
      <c r="O7" s="2">
        <v>80.599999999999994</v>
      </c>
      <c r="P7" s="2">
        <v>76.3</v>
      </c>
      <c r="Q7" s="2">
        <v>73.8</v>
      </c>
      <c r="R7" s="2">
        <v>76.3</v>
      </c>
      <c r="S7" s="2">
        <v>76.099999999999994</v>
      </c>
      <c r="T7" s="2">
        <v>80.7</v>
      </c>
      <c r="U7" s="2">
        <v>79.2</v>
      </c>
      <c r="V7" s="2">
        <v>84.7</v>
      </c>
      <c r="W7" s="2">
        <v>85.313999999999993</v>
      </c>
      <c r="X7" s="2">
        <v>89</v>
      </c>
      <c r="Y7" s="2">
        <v>91.1</v>
      </c>
      <c r="Z7" s="2">
        <v>90.1</v>
      </c>
      <c r="AA7" s="2">
        <v>94</v>
      </c>
    </row>
    <row r="8" spans="1:27" x14ac:dyDescent="0.35">
      <c r="A8" s="1" t="s">
        <v>22</v>
      </c>
      <c r="B8" s="2">
        <v>73</v>
      </c>
      <c r="C8" s="2">
        <v>74.400000000000006</v>
      </c>
      <c r="D8" s="2">
        <v>87.4</v>
      </c>
      <c r="E8" s="2">
        <v>83.3</v>
      </c>
      <c r="F8" s="2">
        <v>88.4</v>
      </c>
      <c r="G8" s="2">
        <v>96.9</v>
      </c>
      <c r="H8" s="2">
        <v>105.4</v>
      </c>
      <c r="I8" s="2">
        <v>104.8</v>
      </c>
      <c r="J8" s="2">
        <v>107</v>
      </c>
      <c r="K8" s="2">
        <v>104.7</v>
      </c>
      <c r="L8" s="2">
        <v>109.2</v>
      </c>
      <c r="M8" s="2">
        <v>109.6</v>
      </c>
      <c r="N8" s="2">
        <v>95.6</v>
      </c>
      <c r="O8" s="2">
        <v>109.8</v>
      </c>
      <c r="P8" s="2">
        <v>103.8</v>
      </c>
      <c r="Q8" s="2">
        <v>105.5</v>
      </c>
      <c r="R8" s="2">
        <v>97.3</v>
      </c>
      <c r="S8" s="2">
        <v>97.5</v>
      </c>
      <c r="T8" s="2">
        <v>98.5</v>
      </c>
      <c r="U8" s="2">
        <v>97.9</v>
      </c>
      <c r="V8" s="2">
        <v>100.5</v>
      </c>
      <c r="W8" s="2">
        <v>103.913</v>
      </c>
      <c r="X8" s="2">
        <v>101</v>
      </c>
      <c r="Y8" s="2">
        <v>102.1</v>
      </c>
      <c r="Z8" s="2">
        <v>106.4</v>
      </c>
      <c r="AA8" s="2">
        <v>110.3</v>
      </c>
    </row>
    <row r="9" spans="1:27" x14ac:dyDescent="0.35">
      <c r="A9" s="1" t="s">
        <v>32</v>
      </c>
      <c r="B9" s="2">
        <v>77.900000000000006</v>
      </c>
      <c r="C9" s="2">
        <v>83.9</v>
      </c>
      <c r="D9" s="2">
        <v>97.6</v>
      </c>
      <c r="E9" s="2">
        <v>97.4</v>
      </c>
      <c r="F9" s="2">
        <v>101.4</v>
      </c>
      <c r="G9" s="2">
        <v>98.1</v>
      </c>
      <c r="H9" s="2">
        <v>118.2</v>
      </c>
      <c r="I9" s="2">
        <v>117</v>
      </c>
      <c r="J9" s="2">
        <v>122.6</v>
      </c>
      <c r="K9" s="2">
        <v>130.1</v>
      </c>
      <c r="L9" s="2">
        <v>143.6</v>
      </c>
      <c r="M9" s="2">
        <v>138.30000000000001</v>
      </c>
      <c r="N9" s="2">
        <v>126.8</v>
      </c>
      <c r="O9" s="2">
        <v>127.2</v>
      </c>
      <c r="P9" s="2">
        <v>128.4</v>
      </c>
      <c r="Q9" s="2">
        <v>126.5</v>
      </c>
      <c r="R9" s="2">
        <v>133.80000000000001</v>
      </c>
      <c r="S9" s="2">
        <v>133.9</v>
      </c>
      <c r="T9" s="2">
        <v>136.4</v>
      </c>
      <c r="U9" s="2">
        <v>138.69999999999999</v>
      </c>
      <c r="V9" s="2">
        <v>149.30000000000001</v>
      </c>
      <c r="W9" s="2">
        <v>173.28100000000001</v>
      </c>
      <c r="X9" s="2">
        <v>169.5</v>
      </c>
      <c r="Y9" s="2">
        <v>171.9</v>
      </c>
      <c r="Z9" s="2">
        <v>164.6</v>
      </c>
      <c r="AA9" s="2">
        <v>170.4</v>
      </c>
    </row>
    <row r="10" spans="1:27" x14ac:dyDescent="0.35">
      <c r="A10" s="1" t="s">
        <v>33</v>
      </c>
      <c r="B10" s="2">
        <v>98.8</v>
      </c>
      <c r="C10" s="2">
        <v>103.8</v>
      </c>
      <c r="D10" s="2">
        <v>106.4</v>
      </c>
      <c r="E10" s="2">
        <v>109.4</v>
      </c>
      <c r="F10" s="2">
        <v>106.2</v>
      </c>
      <c r="G10" s="2">
        <v>121.6</v>
      </c>
      <c r="H10" s="2">
        <v>155.19999999999999</v>
      </c>
      <c r="I10" s="2">
        <v>139</v>
      </c>
      <c r="J10" s="2">
        <v>136.9</v>
      </c>
      <c r="K10" s="2">
        <v>149.1</v>
      </c>
      <c r="L10" s="2">
        <v>152.1</v>
      </c>
      <c r="M10" s="2">
        <v>153.1</v>
      </c>
      <c r="N10" s="2">
        <v>135.9</v>
      </c>
      <c r="O10" s="2">
        <v>144.4</v>
      </c>
      <c r="P10" s="2">
        <v>160.6</v>
      </c>
      <c r="Q10" s="2">
        <v>163.5</v>
      </c>
      <c r="R10" s="2">
        <v>166.2</v>
      </c>
      <c r="S10" s="2">
        <v>164.1</v>
      </c>
      <c r="T10" s="2">
        <v>169.2</v>
      </c>
      <c r="U10" s="2">
        <v>179.6</v>
      </c>
      <c r="V10" s="2">
        <v>182.3</v>
      </c>
      <c r="W10" s="2">
        <v>188.785</v>
      </c>
      <c r="X10" s="2">
        <v>193.8</v>
      </c>
      <c r="Y10" s="2">
        <v>209.3</v>
      </c>
      <c r="Z10" s="2">
        <v>206.2</v>
      </c>
      <c r="AA10" s="2">
        <v>211.2</v>
      </c>
    </row>
    <row r="11" spans="1:27" x14ac:dyDescent="0.35">
      <c r="A11" s="1" t="s">
        <v>25</v>
      </c>
      <c r="B11" s="2">
        <v>110.5</v>
      </c>
      <c r="C11" s="2">
        <v>117.8</v>
      </c>
      <c r="D11" s="2">
        <v>158.4</v>
      </c>
      <c r="E11" s="2">
        <v>152.9</v>
      </c>
      <c r="F11" s="2">
        <v>152.30000000000001</v>
      </c>
      <c r="G11" s="2">
        <v>152.6</v>
      </c>
      <c r="H11" s="2">
        <v>174.4</v>
      </c>
      <c r="I11" s="2">
        <v>181.4</v>
      </c>
      <c r="J11" s="2">
        <v>195.3</v>
      </c>
      <c r="K11" s="2">
        <v>194.2</v>
      </c>
      <c r="L11" s="2">
        <v>211.8</v>
      </c>
      <c r="M11" s="2">
        <v>212.8</v>
      </c>
      <c r="N11" s="2">
        <v>191.3</v>
      </c>
      <c r="O11" s="2">
        <v>185.8</v>
      </c>
      <c r="P11" s="2">
        <v>171.7</v>
      </c>
      <c r="Q11" s="2">
        <v>168.3</v>
      </c>
      <c r="R11" s="2">
        <v>167.5</v>
      </c>
      <c r="S11" s="2">
        <v>169.1</v>
      </c>
      <c r="T11" s="2">
        <v>184.8</v>
      </c>
      <c r="U11" s="2">
        <v>191.6</v>
      </c>
      <c r="V11" s="2">
        <v>202.7</v>
      </c>
      <c r="W11" s="2">
        <v>197.429</v>
      </c>
      <c r="X11" s="2">
        <v>209.2</v>
      </c>
      <c r="Y11" s="2">
        <v>209.5</v>
      </c>
      <c r="Z11" s="2">
        <v>209.1</v>
      </c>
      <c r="AA11" s="2">
        <v>234.3</v>
      </c>
    </row>
    <row r="12" spans="1:27" x14ac:dyDescent="0.35">
      <c r="A12" s="1" t="s">
        <v>26</v>
      </c>
      <c r="B12" s="2">
        <v>61.2</v>
      </c>
      <c r="C12" s="2">
        <v>61.8</v>
      </c>
      <c r="D12" s="2">
        <v>76.599999999999994</v>
      </c>
      <c r="E12" s="2">
        <v>80</v>
      </c>
      <c r="F12" s="2">
        <v>105.6</v>
      </c>
      <c r="G12" s="2">
        <v>83.9</v>
      </c>
      <c r="H12" s="2">
        <v>97.5</v>
      </c>
      <c r="I12" s="2">
        <v>87.2</v>
      </c>
      <c r="J12" s="2">
        <v>95.7</v>
      </c>
      <c r="K12" s="2">
        <v>98</v>
      </c>
      <c r="L12" s="2">
        <v>110.8</v>
      </c>
      <c r="M12" s="2">
        <v>109.6</v>
      </c>
      <c r="N12" s="2">
        <v>98.1</v>
      </c>
      <c r="O12" s="2">
        <v>112.8</v>
      </c>
      <c r="P12" s="2">
        <v>96.6</v>
      </c>
      <c r="Q12" s="2">
        <v>93.1</v>
      </c>
      <c r="R12" s="2">
        <v>94.1</v>
      </c>
      <c r="S12" s="2">
        <v>94.2</v>
      </c>
      <c r="T12" s="2">
        <v>101.7</v>
      </c>
      <c r="U12" s="2">
        <v>104.7</v>
      </c>
      <c r="V12" s="2">
        <v>112.3</v>
      </c>
      <c r="W12" s="2">
        <v>111.197</v>
      </c>
      <c r="X12" s="2">
        <v>116.5</v>
      </c>
      <c r="Y12" s="2">
        <v>119.9</v>
      </c>
      <c r="Z12" s="2">
        <v>123.4</v>
      </c>
      <c r="AA12" s="2">
        <v>128.30000000000001</v>
      </c>
    </row>
    <row r="13" spans="1:27" x14ac:dyDescent="0.3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35">
      <c r="A14" s="1" t="s">
        <v>27</v>
      </c>
      <c r="B14" s="2">
        <v>663.7</v>
      </c>
      <c r="C14" s="2">
        <v>697.6</v>
      </c>
      <c r="D14" s="2">
        <v>820.4</v>
      </c>
      <c r="E14" s="2">
        <v>808.7</v>
      </c>
      <c r="F14" s="2">
        <v>846.2</v>
      </c>
      <c r="G14" s="2">
        <v>861</v>
      </c>
      <c r="H14" s="2">
        <v>996.4</v>
      </c>
      <c r="I14" s="2">
        <v>946.5</v>
      </c>
      <c r="J14" s="2">
        <v>1019.2</v>
      </c>
      <c r="K14" s="2">
        <v>1052.3</v>
      </c>
      <c r="L14" s="2">
        <v>1124.0999999999999</v>
      </c>
      <c r="M14" s="2">
        <v>1106.8</v>
      </c>
      <c r="N14" s="2">
        <v>978.5</v>
      </c>
      <c r="O14" s="2">
        <v>1047.7</v>
      </c>
      <c r="P14" s="2">
        <v>1004.9</v>
      </c>
      <c r="Q14" s="2">
        <v>1000.1</v>
      </c>
      <c r="R14" s="2">
        <v>1000.1</v>
      </c>
      <c r="S14" s="2">
        <v>999.3</v>
      </c>
      <c r="T14" s="2">
        <v>1056.0999999999999</v>
      </c>
      <c r="U14" s="2">
        <v>1097</v>
      </c>
      <c r="V14" s="2">
        <v>1138.5999999999999</v>
      </c>
      <c r="W14" s="2">
        <v>1168.973</v>
      </c>
      <c r="X14" s="2">
        <v>1193.7</v>
      </c>
      <c r="Y14" s="2">
        <v>1216.5999999999999</v>
      </c>
      <c r="Z14" s="2">
        <v>1213.5999999999999</v>
      </c>
      <c r="AA14" s="2">
        <v>1255.7</v>
      </c>
    </row>
    <row r="15" spans="1:27" x14ac:dyDescent="0.35">
      <c r="A15" s="1" t="s">
        <v>28</v>
      </c>
      <c r="B15" s="2">
        <v>30.6</v>
      </c>
      <c r="C15" s="2">
        <v>32</v>
      </c>
      <c r="D15" s="2">
        <v>37.5</v>
      </c>
      <c r="E15" s="2">
        <v>39.9</v>
      </c>
      <c r="F15" s="2">
        <v>37.700000000000003</v>
      </c>
      <c r="G15" s="2">
        <v>35.5</v>
      </c>
      <c r="H15" s="2">
        <v>46.5</v>
      </c>
      <c r="I15" s="2">
        <v>37.200000000000003</v>
      </c>
      <c r="J15" s="2">
        <v>44.1</v>
      </c>
      <c r="K15" s="2">
        <v>47</v>
      </c>
      <c r="L15" s="2">
        <v>49.7</v>
      </c>
      <c r="M15" s="2">
        <v>49.9</v>
      </c>
      <c r="N15" s="2">
        <v>38.9</v>
      </c>
      <c r="O15" s="2">
        <v>45.1</v>
      </c>
      <c r="P15" s="2">
        <v>43.5</v>
      </c>
      <c r="Q15" s="2">
        <v>43.4</v>
      </c>
      <c r="R15" s="2">
        <v>44.3</v>
      </c>
      <c r="S15" s="2">
        <v>44.4</v>
      </c>
      <c r="T15" s="2">
        <v>46.9</v>
      </c>
      <c r="U15" s="2">
        <v>48.4</v>
      </c>
      <c r="V15" s="2">
        <v>50.8</v>
      </c>
      <c r="W15" s="2">
        <v>52.886000000000003</v>
      </c>
      <c r="X15" s="2">
        <v>51.4</v>
      </c>
      <c r="Y15" s="2">
        <v>53</v>
      </c>
      <c r="Z15" s="2">
        <v>54.5</v>
      </c>
      <c r="AA15" s="2">
        <v>55.6</v>
      </c>
    </row>
    <row r="16" spans="1:27" x14ac:dyDescent="0.35">
      <c r="A16" s="1" t="s">
        <v>29</v>
      </c>
      <c r="B16" s="2">
        <v>84.2</v>
      </c>
      <c r="C16" s="2">
        <v>83.9</v>
      </c>
      <c r="D16" s="2">
        <v>100.3</v>
      </c>
      <c r="E16" s="2">
        <v>97.5</v>
      </c>
      <c r="F16" s="2">
        <v>88.8</v>
      </c>
      <c r="G16" s="2">
        <v>93.6</v>
      </c>
      <c r="H16" s="2">
        <v>99.8</v>
      </c>
      <c r="I16" s="2">
        <v>90.4</v>
      </c>
      <c r="J16" s="2">
        <v>105.6</v>
      </c>
      <c r="K16" s="2">
        <v>116.1</v>
      </c>
      <c r="L16" s="2">
        <v>112.6</v>
      </c>
      <c r="M16" s="2">
        <v>109.6</v>
      </c>
      <c r="N16" s="2">
        <v>97</v>
      </c>
      <c r="O16" s="2">
        <v>129.4</v>
      </c>
      <c r="P16" s="2">
        <v>111.5</v>
      </c>
      <c r="Q16" s="2">
        <v>110.6</v>
      </c>
      <c r="R16" s="2">
        <v>107.3</v>
      </c>
      <c r="S16" s="2">
        <v>107.3</v>
      </c>
      <c r="T16" s="2">
        <v>115.9</v>
      </c>
      <c r="U16" s="2">
        <v>129.4</v>
      </c>
      <c r="V16" s="2">
        <v>134.1</v>
      </c>
      <c r="W16" s="2">
        <v>138.06100000000001</v>
      </c>
      <c r="X16" s="2">
        <v>133.19999999999999</v>
      </c>
      <c r="Y16" s="2">
        <v>120.9</v>
      </c>
      <c r="Z16" s="2">
        <v>123</v>
      </c>
      <c r="AA16" s="2">
        <v>125.4</v>
      </c>
    </row>
    <row r="17" spans="1:27" x14ac:dyDescent="0.3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35">
      <c r="A18" s="1" t="s">
        <v>30</v>
      </c>
      <c r="B18" s="2">
        <v>778.5</v>
      </c>
      <c r="C18" s="2">
        <v>813.6</v>
      </c>
      <c r="D18" s="2">
        <v>958.8</v>
      </c>
      <c r="E18" s="2">
        <v>945.9</v>
      </c>
      <c r="F18" s="2">
        <v>972.6</v>
      </c>
      <c r="G18" s="2">
        <v>989.9</v>
      </c>
      <c r="H18" s="2">
        <v>1142.8</v>
      </c>
      <c r="I18" s="2">
        <v>1074.0999999999999</v>
      </c>
      <c r="J18" s="2">
        <v>1169</v>
      </c>
      <c r="K18" s="2">
        <v>1215.3</v>
      </c>
      <c r="L18" s="2">
        <v>1286.3</v>
      </c>
      <c r="M18" s="2">
        <v>1266.3</v>
      </c>
      <c r="N18" s="2">
        <v>1114.4000000000001</v>
      </c>
      <c r="O18" s="2">
        <v>1222.2</v>
      </c>
      <c r="P18" s="2">
        <v>1159.8</v>
      </c>
      <c r="Q18" s="2">
        <v>1154.0999999999999</v>
      </c>
      <c r="R18" s="2">
        <v>1151.8</v>
      </c>
      <c r="S18" s="2">
        <v>1151</v>
      </c>
      <c r="T18" s="2">
        <v>1218.9000000000001</v>
      </c>
      <c r="U18" s="2">
        <v>1274.7</v>
      </c>
      <c r="V18" s="2">
        <v>1323.5</v>
      </c>
      <c r="W18" s="2">
        <v>1359.92</v>
      </c>
      <c r="X18" s="2">
        <v>1378.4</v>
      </c>
      <c r="Y18" s="2">
        <v>1390.5</v>
      </c>
      <c r="Z18" s="2">
        <v>1391.1</v>
      </c>
      <c r="AA18" s="2">
        <v>1436.7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6"/>
  <sheetViews>
    <sheetView workbookViewId="0">
      <selection activeCell="M32" sqref="M32"/>
    </sheetView>
  </sheetViews>
  <sheetFormatPr defaultRowHeight="14.5" x14ac:dyDescent="0.35"/>
  <cols>
    <col min="1" max="1" width="31.36328125" customWidth="1"/>
    <col min="2" max="9" width="9.36328125" bestFit="1" customWidth="1"/>
  </cols>
  <sheetData>
    <row r="1" spans="1:9" x14ac:dyDescent="0.35">
      <c r="A1" t="s">
        <v>47</v>
      </c>
    </row>
    <row r="3" spans="1:9" s="1" customFormat="1" x14ac:dyDescent="0.35">
      <c r="A3" s="1" t="s">
        <v>34</v>
      </c>
      <c r="B3" s="1" t="s">
        <v>54</v>
      </c>
      <c r="C3" s="1" t="s">
        <v>55</v>
      </c>
      <c r="D3" s="1" t="s">
        <v>56</v>
      </c>
      <c r="E3" s="1" t="s">
        <v>57</v>
      </c>
      <c r="F3" s="1" t="s">
        <v>58</v>
      </c>
      <c r="G3" s="1" t="s">
        <v>59</v>
      </c>
      <c r="H3" s="1" t="s">
        <v>60</v>
      </c>
      <c r="I3" s="1" t="s">
        <v>61</v>
      </c>
    </row>
    <row r="4" spans="1:9" x14ac:dyDescent="0.35">
      <c r="A4" s="1" t="s">
        <v>35</v>
      </c>
      <c r="B4" s="2">
        <v>228603</v>
      </c>
      <c r="C4" s="2">
        <v>246341</v>
      </c>
      <c r="D4" s="2">
        <v>261028</v>
      </c>
      <c r="E4" s="2">
        <v>269345</v>
      </c>
      <c r="F4" s="2">
        <v>276931</v>
      </c>
      <c r="G4" s="2">
        <v>280865</v>
      </c>
      <c r="H4" s="2">
        <v>289655</v>
      </c>
      <c r="I4" s="2">
        <v>312232</v>
      </c>
    </row>
    <row r="5" spans="1:9" x14ac:dyDescent="0.35">
      <c r="A5" s="1" t="s">
        <v>36</v>
      </c>
      <c r="B5" s="2">
        <v>21170</v>
      </c>
      <c r="C5" s="2">
        <v>22939</v>
      </c>
      <c r="D5" s="2">
        <v>24412</v>
      </c>
      <c r="E5" s="2">
        <v>25917</v>
      </c>
      <c r="F5" s="2">
        <v>27039</v>
      </c>
      <c r="G5" s="2">
        <v>29377</v>
      </c>
      <c r="H5" s="2">
        <v>30320</v>
      </c>
      <c r="I5" s="2">
        <v>31107</v>
      </c>
    </row>
    <row r="6" spans="1:9" x14ac:dyDescent="0.35">
      <c r="A6" s="1" t="s">
        <v>37</v>
      </c>
      <c r="B6" s="2">
        <v>19391</v>
      </c>
      <c r="C6" s="2">
        <v>21478</v>
      </c>
      <c r="D6" s="2">
        <v>23292</v>
      </c>
      <c r="E6" s="2">
        <v>24147</v>
      </c>
      <c r="F6" s="2">
        <v>25161</v>
      </c>
      <c r="G6" s="2">
        <v>25572</v>
      </c>
      <c r="H6" s="2">
        <v>26675</v>
      </c>
      <c r="I6" s="2">
        <v>25059</v>
      </c>
    </row>
    <row r="7" spans="1:9" x14ac:dyDescent="0.35">
      <c r="A7" s="1" t="s">
        <v>38</v>
      </c>
      <c r="B7" s="2">
        <v>2526</v>
      </c>
      <c r="C7" s="2">
        <v>2897</v>
      </c>
      <c r="D7" s="2">
        <v>3200</v>
      </c>
      <c r="E7" s="2">
        <v>3378</v>
      </c>
      <c r="F7" s="2">
        <v>3494</v>
      </c>
      <c r="G7" s="2">
        <v>3413</v>
      </c>
      <c r="H7" s="2">
        <v>3551</v>
      </c>
      <c r="I7" s="2">
        <v>3079</v>
      </c>
    </row>
    <row r="8" spans="1:9" x14ac:dyDescent="0.35">
      <c r="A8" s="1" t="s">
        <v>39</v>
      </c>
      <c r="B8" s="2">
        <v>1029</v>
      </c>
      <c r="C8" s="2">
        <v>1262</v>
      </c>
      <c r="D8" s="2">
        <v>1348</v>
      </c>
      <c r="E8" s="2">
        <v>1515</v>
      </c>
      <c r="F8" s="2">
        <v>1597</v>
      </c>
      <c r="G8" s="2">
        <v>1653</v>
      </c>
      <c r="H8" s="2">
        <v>1668</v>
      </c>
      <c r="I8" s="2">
        <v>1458</v>
      </c>
    </row>
    <row r="9" spans="1:9" x14ac:dyDescent="0.35">
      <c r="A9" s="1" t="s">
        <v>40</v>
      </c>
      <c r="B9" s="2">
        <v>324</v>
      </c>
      <c r="C9" s="2">
        <v>377</v>
      </c>
      <c r="D9" s="2">
        <v>430</v>
      </c>
      <c r="E9" s="2">
        <v>477</v>
      </c>
      <c r="F9" s="2">
        <v>490</v>
      </c>
      <c r="G9" s="2">
        <v>499</v>
      </c>
      <c r="H9" s="2">
        <v>468</v>
      </c>
      <c r="I9" s="2">
        <v>432</v>
      </c>
    </row>
    <row r="10" spans="1:9" x14ac:dyDescent="0.35">
      <c r="A10" s="1" t="s">
        <v>41</v>
      </c>
      <c r="B10" s="2">
        <v>180</v>
      </c>
      <c r="C10" s="2">
        <v>186</v>
      </c>
      <c r="D10" s="2">
        <v>216</v>
      </c>
      <c r="E10" s="2">
        <v>243</v>
      </c>
      <c r="F10" s="2">
        <v>287</v>
      </c>
      <c r="G10" s="2">
        <v>278</v>
      </c>
      <c r="H10" s="2">
        <v>256</v>
      </c>
      <c r="I10" s="2">
        <v>243</v>
      </c>
    </row>
    <row r="11" spans="1:9" x14ac:dyDescent="0.35">
      <c r="A11" s="1" t="s">
        <v>42</v>
      </c>
      <c r="B11" s="2">
        <v>123</v>
      </c>
      <c r="C11" s="2">
        <v>113</v>
      </c>
      <c r="D11" s="2">
        <v>129</v>
      </c>
      <c r="E11" s="2">
        <v>152</v>
      </c>
      <c r="F11" s="2">
        <v>141</v>
      </c>
      <c r="G11" s="2">
        <v>149</v>
      </c>
      <c r="H11" s="2">
        <v>176</v>
      </c>
      <c r="I11" s="2">
        <v>170</v>
      </c>
    </row>
    <row r="12" spans="1:9" x14ac:dyDescent="0.35">
      <c r="A12" s="1" t="s">
        <v>43</v>
      </c>
      <c r="B12" s="2">
        <v>201</v>
      </c>
      <c r="C12" s="2">
        <v>262</v>
      </c>
      <c r="D12" s="2">
        <v>273</v>
      </c>
      <c r="E12" s="2">
        <v>283</v>
      </c>
      <c r="F12" s="2">
        <v>306</v>
      </c>
      <c r="G12" s="2">
        <v>353</v>
      </c>
      <c r="H12" s="2">
        <v>292</v>
      </c>
      <c r="I12" s="2">
        <v>276</v>
      </c>
    </row>
    <row r="13" spans="1:9" x14ac:dyDescent="0.35">
      <c r="A13" s="1" t="s">
        <v>44</v>
      </c>
      <c r="B13" s="2">
        <v>205</v>
      </c>
      <c r="C13" s="2">
        <v>208</v>
      </c>
      <c r="D13" s="2">
        <v>229</v>
      </c>
      <c r="E13" s="2">
        <v>241</v>
      </c>
      <c r="F13" s="2">
        <v>244</v>
      </c>
      <c r="G13" s="2">
        <v>254</v>
      </c>
      <c r="H13" s="2">
        <v>258</v>
      </c>
      <c r="I13" s="2">
        <v>230</v>
      </c>
    </row>
    <row r="14" spans="1:9" x14ac:dyDescent="0.35">
      <c r="A14" s="1" t="s">
        <v>45</v>
      </c>
      <c r="B14" s="2">
        <v>15</v>
      </c>
      <c r="C14" s="2">
        <v>20</v>
      </c>
      <c r="D14" s="2">
        <v>20</v>
      </c>
      <c r="E14" s="2">
        <v>19</v>
      </c>
      <c r="F14" s="2">
        <v>21</v>
      </c>
      <c r="G14" s="2">
        <v>23</v>
      </c>
      <c r="H14" s="2">
        <v>26</v>
      </c>
      <c r="I14" s="2">
        <v>30</v>
      </c>
    </row>
    <row r="15" spans="1:9" x14ac:dyDescent="0.35">
      <c r="A15" s="1" t="s">
        <v>46</v>
      </c>
      <c r="B15" s="2">
        <v>8</v>
      </c>
      <c r="C15" s="2">
        <v>10</v>
      </c>
      <c r="D15" s="2">
        <v>13</v>
      </c>
      <c r="E15" s="2">
        <v>19</v>
      </c>
      <c r="F15" s="2">
        <v>20</v>
      </c>
      <c r="G15" s="2">
        <v>20</v>
      </c>
      <c r="H15" s="2">
        <v>20</v>
      </c>
      <c r="I15" s="2">
        <v>16</v>
      </c>
    </row>
    <row r="16" spans="1:9" x14ac:dyDescent="0.35">
      <c r="A16" s="1" t="s">
        <v>15</v>
      </c>
      <c r="B16" s="2">
        <f>SUM(B4:B15)</f>
        <v>273775</v>
      </c>
      <c r="C16" s="2">
        <f t="shared" ref="C16:I16" si="0">SUM(C4:C15)</f>
        <v>296093</v>
      </c>
      <c r="D16" s="2">
        <f t="shared" si="0"/>
        <v>314590</v>
      </c>
      <c r="E16" s="2">
        <f t="shared" si="0"/>
        <v>325736</v>
      </c>
      <c r="F16" s="2">
        <f t="shared" si="0"/>
        <v>335731</v>
      </c>
      <c r="G16" s="2">
        <f t="shared" si="0"/>
        <v>342456</v>
      </c>
      <c r="H16" s="2">
        <f t="shared" si="0"/>
        <v>353365</v>
      </c>
      <c r="I16" s="2">
        <f t="shared" si="0"/>
        <v>374332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7A5EB8-B3BE-44B2-805D-6760891C19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Callum Griffiths (2417576)</cp:lastModifiedBy>
  <dcterms:created xsi:type="dcterms:W3CDTF">2024-11-13T19:48:53Z</dcterms:created>
  <dcterms:modified xsi:type="dcterms:W3CDTF">2024-12-11T19:25:56Z</dcterms:modified>
</cp:coreProperties>
</file>