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sh Flow Statemen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<sst xmlns="http://schemas.openxmlformats.org/spreadsheetml/2006/main" count="68" uniqueCount="66">
  <si>
    <t xml:space="preserve">Reliance Industries Limited - Cash Flow Statement (Standalone)</t>
  </si>
  <si>
    <t xml:space="preserve">Combined 5-year comparison: years ended 31st March 2021 to 2025 (Rs in crore). Outflows shown with a minus sign.</t>
  </si>
  <si>
    <t xml:space="preserve">Particulars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</si>
  <si>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</si>
  <si>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</si>
  <si>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</si>
  <si>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</si>
  <si>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</si>
  <si>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A. CASH FLOW FROM OPERATING ACTIVITIES</t>
  </si>
  <si>
    <t xml:space="preserve">Net Profit Before Tax - continuing operations (after exceptional item and tax thereon)</t>
  </si>
  <si>
    <t xml:space="preserve">Net Profit Before Tax - discontinued operations</t>
  </si>
  <si>
    <t xml:space="preserve">Adjusted for:</t>
  </si>
  <si>
    <t xml:space="preserve">Premium on buy back of debentures</t>
  </si>
  <si>
    <t xml:space="preserve">Provision for impairment in value of investment (net)</t>
  </si>
  <si>
    <t xml:space="preserve">Loss on sale / discard of Property, Plant &amp; Equipment and Intangible Assets (net)</t>
  </si>
  <si>
    <t xml:space="preserve">Depreciation / amortisation and depletion expense - continuing operations</t>
  </si>
  <si>
    <t xml:space="preserve">Depreciation / amortisation and depletion expense - discontinued operations</t>
  </si>
  <si>
    <t xml:space="preserve">Effect of exchange rate change</t>
  </si>
  <si>
    <t xml:space="preserve">Net loss / (gain) on financial assets</t>
  </si>
  <si>
    <t xml:space="preserve">Exceptional item / tax on exceptional item</t>
  </si>
  <si>
    <t xml:space="preserve">Dividend income</t>
  </si>
  <si>
    <t xml:space="preserve">Interest income</t>
  </si>
  <si>
    <t xml:space="preserve">Finance costs</t>
  </si>
  <si>
    <t xml:space="preserve">Operating Profit before Working Capital Changes</t>
  </si>
  <si>
    <t xml:space="preserve">Trade and other receivables</t>
  </si>
  <si>
    <t xml:space="preserve">Inventories</t>
  </si>
  <si>
    <t xml:space="preserve">Trade and other payables</t>
  </si>
  <si>
    <t xml:space="preserve">Cash Generated from Operations</t>
  </si>
  <si>
    <t xml:space="preserve">Taxes paid (net)</t>
  </si>
  <si>
    <t xml:space="preserve">Net Cash Flow from Operating Activities</t>
  </si>
  <si>
    <t xml:space="preserve">B. CASH FLOW FROM INVESTING ACTIVITIES</t>
  </si>
  <si>
    <t xml:space="preserve">Expenditure on Property, Plant &amp; Equipment and Intangible Assets</t>
  </si>
  <si>
    <t xml:space="preserve">Consideration for capex liabilities transferred from Reliance Jio Infocomm Ltd (Scheme of Arrangement)</t>
  </si>
  <si>
    <t xml:space="preserve">Proceeds from disposal of Property, Plant &amp; Equipment and Intangible Assets</t>
  </si>
  <si>
    <t xml:space="preserve">Investments in subsidiaries (and joint ventures / trusts)</t>
  </si>
  <si>
    <t xml:space="preserve">Disposal / redemption of investments in subsidiaries</t>
  </si>
  <si>
    <t xml:space="preserve">Purchase of other investments</t>
  </si>
  <si>
    <t xml:space="preserve">Proceeds from sale of financial assets (incl. advance received in FY2021)</t>
  </si>
  <si>
    <t xml:space="preserve">Net cash flow for other financial assets</t>
  </si>
  <si>
    <t xml:space="preserve">Loans (given) / repaid (net) - subsidiaries, associates, joint ventures and others</t>
  </si>
  <si>
    <t xml:space="preserve">Dividend income from subsidiaries / associates / joint ventures</t>
  </si>
  <si>
    <t xml:space="preserve">Dividend income from others</t>
  </si>
  <si>
    <t xml:space="preserve">Net Cash Flow from / (Used in) Investing Activities</t>
  </si>
  <si>
    <t xml:space="preserve">C. CASH FLOW FROM FINANCING ACTIVITIES</t>
  </si>
  <si>
    <t xml:space="preserve">Proceeds from issue of equity share capital (nil / negligible after FY2022)</t>
  </si>
  <si>
    <t xml:space="preserve">Net proceeds from rights issue</t>
  </si>
  <si>
    <t xml:space="preserve">Payment of lease liabilities</t>
  </si>
  <si>
    <t xml:space="preserve">Proceeds from borrowings - non-current (incl. current maturities)</t>
  </si>
  <si>
    <t xml:space="preserve">Repayment of borrowings - non-current (incl. current maturities)</t>
  </si>
  <si>
    <t xml:space="preserve">Borrowings - current (net)</t>
  </si>
  <si>
    <t xml:space="preserve">Dividends paid (FY2021 includes dividend distribution tax)</t>
  </si>
  <si>
    <t xml:space="preserve">Interest paid</t>
  </si>
  <si>
    <t xml:space="preserve">Net Cash Flow Used in Financing Activities</t>
  </si>
  <si>
    <t xml:space="preserve">NET CHANGE IN CASH AND CASH EQUIVALENTS</t>
  </si>
  <si>
    <t xml:space="preserve">Net Increase / (Decrease) in Cash and Cash Equivalents (A + B + C)</t>
  </si>
  <si>
    <t xml:space="preserve">Opening balance of cash and cash equivalents</t>
  </si>
  <si>
    <t xml:space="preserve">Less: on demerger (financial services business)</t>
  </si>
  <si>
    <t xml:space="preserve">Closing Balance of Cash and Cash Equivalents</t>
  </si>
  <si>
    <t xml:space="preserve">Checks and memo</t>
  </si>
  <si>
    <t xml:space="preserve">Cash and cash equivalents per balance sheet (31 March)</t>
  </si>
  <si>
    <t xml:space="preserve">Check: closing cash - balance sheet cash (should be 0)</t>
  </si>
  <si>
    <t xml:space="preserve">Memo: Net operating cash flow less capex expenditure on PP&amp;E / intangibles</t>
  </si>
  <si>
    <t xml:space="preserve">Source: Reliance Industries Limited standalone statements of cash flow, typed from company filings: FY2021 from the Integrated Annual Report 2020-21; FY2022 and FY2023 from the Integrated Annual Report 2022-23 (FY2022 as shown there as the prior-year column); FY2024 and FY2025 from the audited standalone results in the 25 April 2025 media release (FY2024 as the prior-year column). All are STANDALONE figures, matching the standalone balance sheets. Data websites usually show CONSOLIDATED cash flows, which are much larger and do not match.</t>
  </si>
  <si>
    <t xml:space="preserve">Blue = figures entered from the filings; black = formulas (subtotals, totals, checks). Blank = nil / not applicable. Equity issued after FY2022 was under Rs 1 crore and is left blank.</t>
  </si>
  <si>
    <t xml:space="preserve">Opening cash for FY2024 is 61,007 as reported in the FY2024 statements, because the FY2023 closing balance was restated for a merger (originally reported 56,811). FY2023 also shows 5,000 of cash transferred out on demerger of the financial services business.</t>
  </si>
  <si>
    <t xml:space="preserve">Presentation changes between years (for example discontinued-operations lines in FY2022-23, and separate loan / spectrum-related lines in FY2021) are kept as separate rows so every year's reported subtotals tie out exactly.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</si>
</sst>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&gt;=100000]##\,##\,##0;[&lt;=-100000]\-##\,##\,##0;#,##0"/>
    <numFmt numFmtId="166" formatCode="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1F3A6E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9"/>
      <name val="Arial"/>
      <family val="0"/>
      <charset val="1"/>
    </font>
    <font>
      <sz val="8"/>
      <color rgb="FF444444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A6E"/>
        <bgColor rgb="FF333399"/>
      </patternFill>
    </fill>
    <fill>
      <patternFill patternType="solid">
        <fgColor rgb="FFD2DDF0"/>
        <bgColor rgb="FFE8EEF8"/>
      </patternFill>
    </fill>
    <fill>
      <patternFill patternType="solid">
        <fgColor rgb="FFE8EEF8"/>
        <bgColor rgb="FFD2DDF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>
        <color rgb="FFBBBBBB"/>
      </bottom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1" shrinkToFit="false"/>
      <protection locked="true" hidden="false"/>
    </xf>
    <xf numFmtId="164" fontId="10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0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FCC"/>
      <rgbColor rgb="FFE8EEF8"/>
      <rgbColor rgb="FF660066"/>
      <rgbColor rgb="FFFF8080"/>
      <rgbColor rgb="FF0066CC"/>
      <rgbColor rgb="FFD2DD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1F3A6E"/>
      <rgbColor rgb="FF339966"/>
      <rgbColor rgb="FF003300"/>
      <rgbColor rgb="FF333300"/>
      <rgbColor rgb="FF993300"/>
      <rgbColor rgb="FF993366"/>
      <rgbColor rgb="FF333399"/>
      <rgbColor rgb="FF44444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6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2"/>
    <col collapsed="false" customWidth="true" hidden="false" outlineLevel="0" max="6" min="2" style="0" width="13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  <c r="B5" s="6"/>
      <c r="C5" s="6"/>
      <c r="D5" s="6"/>
      <c r="E5" s="6"/>
      <c r="F5" s="6"/>
    </row>
    <row r="6" customFormat="false" ht="23.85" hidden="false" customHeight="false" outlineLevel="0" collapsed="false">
      <c r="A6" s="7" t="s">
        <v>9</v>
      </c>
      <c r="B6" s="8" t="n">
        <v>27212</v>
      </c>
      <c r="C6" s="8" t="n">
        <v>45396</v>
      </c>
      <c r="D6" s="8" t="n">
        <v>54133</v>
      </c>
      <c r="E6" s="8" t="n">
        <v>55273</v>
      </c>
      <c r="F6" s="8" t="n">
        <v>46128</v>
      </c>
    </row>
    <row r="7" customFormat="false" ht="15" hidden="false" customHeight="false" outlineLevel="0" collapsed="false">
      <c r="A7" s="7" t="s">
        <v>10</v>
      </c>
      <c r="B7" s="8"/>
      <c r="C7" s="8" t="n">
        <v>1390</v>
      </c>
      <c r="D7" s="8" t="n">
        <v>1439</v>
      </c>
      <c r="E7" s="8"/>
      <c r="F7" s="8"/>
    </row>
    <row r="8" customFormat="false" ht="15" hidden="false" customHeight="false" outlineLevel="0" collapsed="false">
      <c r="A8" s="9" t="s">
        <v>11</v>
      </c>
    </row>
    <row r="9" customFormat="false" ht="15" hidden="false" customHeight="false" outlineLevel="0" collapsed="false">
      <c r="A9" s="10" t="s">
        <v>12</v>
      </c>
      <c r="B9" s="8" t="n">
        <v>194</v>
      </c>
      <c r="C9" s="8" t="n">
        <v>380</v>
      </c>
      <c r="D9" s="8" t="n">
        <v>33</v>
      </c>
      <c r="E9" s="8"/>
      <c r="F9" s="8"/>
    </row>
    <row r="10" customFormat="false" ht="15" hidden="false" customHeight="false" outlineLevel="0" collapsed="false">
      <c r="A10" s="10" t="s">
        <v>13</v>
      </c>
      <c r="B10" s="8" t="n">
        <v>-16</v>
      </c>
      <c r="C10" s="8"/>
      <c r="D10" s="8"/>
      <c r="E10" s="8"/>
      <c r="F10" s="8"/>
    </row>
    <row r="11" customFormat="false" ht="23.85" hidden="false" customHeight="false" outlineLevel="0" collapsed="false">
      <c r="A11" s="10" t="s">
        <v>14</v>
      </c>
      <c r="B11" s="8"/>
      <c r="C11" s="8" t="n">
        <v>80</v>
      </c>
      <c r="D11" s="8" t="n">
        <v>33</v>
      </c>
      <c r="E11" s="8" t="n">
        <v>113</v>
      </c>
      <c r="F11" s="8" t="n">
        <v>14</v>
      </c>
    </row>
    <row r="12" customFormat="false" ht="15" hidden="false" customHeight="false" outlineLevel="0" collapsed="false">
      <c r="A12" s="10" t="s">
        <v>15</v>
      </c>
      <c r="B12" s="8" t="n">
        <v>9199</v>
      </c>
      <c r="C12" s="8" t="n">
        <v>10264</v>
      </c>
      <c r="D12" s="8" t="n">
        <v>10118</v>
      </c>
      <c r="E12" s="8" t="n">
        <v>17690</v>
      </c>
      <c r="F12" s="8" t="n">
        <v>17981</v>
      </c>
    </row>
    <row r="13" customFormat="false" ht="15" hidden="false" customHeight="false" outlineLevel="0" collapsed="false">
      <c r="A13" s="10" t="s">
        <v>16</v>
      </c>
      <c r="B13" s="8"/>
      <c r="C13" s="8" t="n">
        <v>12</v>
      </c>
      <c r="D13" s="8" t="n">
        <v>13</v>
      </c>
      <c r="E13" s="8"/>
      <c r="F13" s="8"/>
    </row>
    <row r="14" customFormat="false" ht="15" hidden="false" customHeight="false" outlineLevel="0" collapsed="false">
      <c r="A14" s="10" t="s">
        <v>17</v>
      </c>
      <c r="B14" s="8" t="n">
        <v>-1238</v>
      </c>
      <c r="C14" s="8" t="n">
        <v>1920</v>
      </c>
      <c r="D14" s="8" t="n">
        <v>-3174</v>
      </c>
      <c r="E14" s="8" t="n">
        <v>-1307</v>
      </c>
      <c r="F14" s="8" t="n">
        <v>-1877</v>
      </c>
    </row>
    <row r="15" customFormat="false" ht="15" hidden="false" customHeight="false" outlineLevel="0" collapsed="false">
      <c r="A15" s="10" t="s">
        <v>18</v>
      </c>
      <c r="B15" s="8" t="n">
        <v>-2866</v>
      </c>
      <c r="C15" s="8" t="n">
        <v>-765</v>
      </c>
      <c r="D15" s="8" t="n">
        <v>1116</v>
      </c>
      <c r="E15" s="8" t="n">
        <v>-372</v>
      </c>
      <c r="F15" s="8" t="n">
        <v>-433</v>
      </c>
    </row>
    <row r="16" customFormat="false" ht="15" hidden="false" customHeight="false" outlineLevel="0" collapsed="false">
      <c r="A16" s="10" t="s">
        <v>19</v>
      </c>
      <c r="B16" s="8" t="n">
        <v>-4304</v>
      </c>
      <c r="C16" s="8"/>
      <c r="D16" s="8"/>
      <c r="E16" s="8"/>
      <c r="F16" s="8"/>
    </row>
    <row r="17" customFormat="false" ht="15" hidden="false" customHeight="false" outlineLevel="0" collapsed="false">
      <c r="A17" s="10" t="s">
        <v>20</v>
      </c>
      <c r="B17" s="8" t="n">
        <v>-141</v>
      </c>
      <c r="C17" s="8" t="n">
        <v>-276</v>
      </c>
      <c r="D17" s="8" t="n">
        <v>-92</v>
      </c>
      <c r="E17" s="8" t="n">
        <v>-59</v>
      </c>
      <c r="F17" s="8" t="n">
        <v>-1763</v>
      </c>
    </row>
    <row r="18" customFormat="false" ht="15" hidden="false" customHeight="false" outlineLevel="0" collapsed="false">
      <c r="A18" s="10" t="s">
        <v>21</v>
      </c>
      <c r="B18" s="8" t="n">
        <v>-11065</v>
      </c>
      <c r="C18" s="8" t="n">
        <v>-12390</v>
      </c>
      <c r="D18" s="8" t="n">
        <v>-11060</v>
      </c>
      <c r="E18" s="8" t="n">
        <v>-9349</v>
      </c>
      <c r="F18" s="8" t="n">
        <v>-11180</v>
      </c>
    </row>
    <row r="19" customFormat="false" ht="15" hidden="false" customHeight="false" outlineLevel="0" collapsed="false">
      <c r="A19" s="10" t="s">
        <v>22</v>
      </c>
      <c r="B19" s="8" t="n">
        <v>16211</v>
      </c>
      <c r="C19" s="8" t="n">
        <v>9123</v>
      </c>
      <c r="D19" s="8" t="n">
        <v>12626</v>
      </c>
      <c r="E19" s="8" t="n">
        <v>13430</v>
      </c>
      <c r="F19" s="8" t="n">
        <v>10054</v>
      </c>
    </row>
    <row r="20" customFormat="false" ht="15" hidden="false" customHeight="false" outlineLevel="0" collapsed="false">
      <c r="A20" s="11" t="s">
        <v>23</v>
      </c>
      <c r="B20" s="12" t="n">
        <f aca="false">SUM(B6:B19)</f>
        <v>33186</v>
      </c>
      <c r="C20" s="12" t="n">
        <f aca="false">SUM(C6:C19)</f>
        <v>55134</v>
      </c>
      <c r="D20" s="12" t="n">
        <f aca="false">SUM(D6:D19)</f>
        <v>65185</v>
      </c>
      <c r="E20" s="12" t="n">
        <f aca="false">SUM(E6:E19)</f>
        <v>75419</v>
      </c>
      <c r="F20" s="12" t="n">
        <f aca="false">SUM(F6:F19)</f>
        <v>58924</v>
      </c>
    </row>
    <row r="21" customFormat="false" ht="15" hidden="false" customHeight="false" outlineLevel="0" collapsed="false">
      <c r="A21" s="9" t="s">
        <v>11</v>
      </c>
    </row>
    <row r="22" customFormat="false" ht="15" hidden="false" customHeight="false" outlineLevel="0" collapsed="false">
      <c r="A22" s="10" t="s">
        <v>24</v>
      </c>
      <c r="B22" s="8" t="n">
        <v>2781</v>
      </c>
      <c r="C22" s="8" t="n">
        <v>-12639</v>
      </c>
      <c r="D22" s="8" t="n">
        <v>3508</v>
      </c>
      <c r="E22" s="8" t="n">
        <v>9930</v>
      </c>
      <c r="F22" s="8" t="n">
        <v>3209</v>
      </c>
    </row>
    <row r="23" customFormat="false" ht="15" hidden="false" customHeight="false" outlineLevel="0" collapsed="false">
      <c r="A23" s="10" t="s">
        <v>25</v>
      </c>
      <c r="B23" s="8" t="n">
        <v>1365</v>
      </c>
      <c r="C23" s="8" t="n">
        <v>-9337</v>
      </c>
      <c r="D23" s="8" t="n">
        <v>-3003</v>
      </c>
      <c r="E23" s="8" t="n">
        <v>-344</v>
      </c>
      <c r="F23" s="8" t="n">
        <v>-4116</v>
      </c>
    </row>
    <row r="24" customFormat="false" ht="15" hidden="false" customHeight="false" outlineLevel="0" collapsed="false">
      <c r="A24" s="10" t="s">
        <v>26</v>
      </c>
      <c r="B24" s="8" t="n">
        <v>-36154</v>
      </c>
      <c r="C24" s="8" t="n">
        <v>35796</v>
      </c>
      <c r="D24" s="8" t="n">
        <v>-12725</v>
      </c>
      <c r="E24" s="8" t="n">
        <v>-1761</v>
      </c>
      <c r="F24" s="8" t="n">
        <v>30536</v>
      </c>
    </row>
    <row r="25" customFormat="false" ht="15" hidden="false" customHeight="false" outlineLevel="0" collapsed="false">
      <c r="A25" s="11" t="s">
        <v>27</v>
      </c>
      <c r="B25" s="12" t="n">
        <f aca="false">B20+SUM(B22:B24)</f>
        <v>1178</v>
      </c>
      <c r="C25" s="12" t="n">
        <f aca="false">C20+SUM(C22:C24)</f>
        <v>68954</v>
      </c>
      <c r="D25" s="12" t="n">
        <f aca="false">D20+SUM(D22:D24)</f>
        <v>52965</v>
      </c>
      <c r="E25" s="12" t="n">
        <f aca="false">E20+SUM(E22:E24)</f>
        <v>83244</v>
      </c>
      <c r="F25" s="12" t="n">
        <f aca="false">F20+SUM(F22:F24)</f>
        <v>88553</v>
      </c>
    </row>
    <row r="26" customFormat="false" ht="15" hidden="false" customHeight="false" outlineLevel="0" collapsed="false">
      <c r="A26" s="10" t="s">
        <v>28</v>
      </c>
      <c r="B26" s="8" t="n">
        <v>-1690</v>
      </c>
      <c r="C26" s="8" t="n">
        <v>-1463</v>
      </c>
      <c r="D26" s="8" t="n">
        <v>-4915</v>
      </c>
      <c r="E26" s="8" t="n">
        <v>-9246</v>
      </c>
      <c r="F26" s="8" t="n">
        <v>-9161</v>
      </c>
    </row>
    <row r="27" customFormat="false" ht="15" hidden="false" customHeight="false" outlineLevel="0" collapsed="false">
      <c r="A27" s="13" t="s">
        <v>29</v>
      </c>
      <c r="B27" s="14" t="n">
        <f aca="false">B25+B26</f>
        <v>-512</v>
      </c>
      <c r="C27" s="14" t="n">
        <f aca="false">C25+C26</f>
        <v>67491</v>
      </c>
      <c r="D27" s="14" t="n">
        <f aca="false">D25+D26</f>
        <v>48050</v>
      </c>
      <c r="E27" s="14" t="n">
        <f aca="false">E25+E26</f>
        <v>73998</v>
      </c>
      <c r="F27" s="14" t="n">
        <f aca="false">F25+F26</f>
        <v>79392</v>
      </c>
    </row>
    <row r="29" customFormat="false" ht="15" hidden="false" customHeight="false" outlineLevel="0" collapsed="false">
      <c r="A29" s="5" t="s">
        <v>30</v>
      </c>
      <c r="B29" s="6"/>
      <c r="C29" s="6"/>
      <c r="D29" s="6"/>
      <c r="E29" s="6"/>
      <c r="F29" s="6"/>
    </row>
    <row r="30" customFormat="false" ht="15" hidden="false" customHeight="false" outlineLevel="0" collapsed="false">
      <c r="A30" s="10" t="s">
        <v>31</v>
      </c>
      <c r="B30" s="8" t="n">
        <v>-21755</v>
      </c>
      <c r="C30" s="8" t="n">
        <v>-18154</v>
      </c>
      <c r="D30" s="8" t="n">
        <v>-28573</v>
      </c>
      <c r="E30" s="8" t="n">
        <v>-34258</v>
      </c>
      <c r="F30" s="8" t="n">
        <v>-37304</v>
      </c>
    </row>
    <row r="31" customFormat="false" ht="23.85" hidden="false" customHeight="false" outlineLevel="0" collapsed="false">
      <c r="A31" s="10" t="s">
        <v>32</v>
      </c>
      <c r="B31" s="8" t="n">
        <v>-27743</v>
      </c>
      <c r="C31" s="8"/>
      <c r="D31" s="8"/>
      <c r="E31" s="8"/>
      <c r="F31" s="8"/>
    </row>
    <row r="32" customFormat="false" ht="23.85" hidden="false" customHeight="false" outlineLevel="0" collapsed="false">
      <c r="A32" s="10" t="s">
        <v>33</v>
      </c>
      <c r="B32" s="8" t="n">
        <v>1147</v>
      </c>
      <c r="C32" s="8" t="n">
        <v>30</v>
      </c>
      <c r="D32" s="8" t="n">
        <v>146</v>
      </c>
      <c r="E32" s="8" t="n">
        <v>62</v>
      </c>
      <c r="F32" s="8" t="n">
        <v>39</v>
      </c>
    </row>
    <row r="33" customFormat="false" ht="15" hidden="false" customHeight="false" outlineLevel="0" collapsed="false">
      <c r="A33" s="10" t="s">
        <v>34</v>
      </c>
      <c r="B33" s="8" t="n">
        <v>-16147</v>
      </c>
      <c r="C33" s="8" t="n">
        <v>-37574</v>
      </c>
      <c r="D33" s="8" t="n">
        <v>-59983</v>
      </c>
      <c r="E33" s="8" t="n">
        <v>-40506</v>
      </c>
      <c r="F33" s="8" t="n">
        <v>-46372</v>
      </c>
    </row>
    <row r="34" customFormat="false" ht="15" hidden="false" customHeight="false" outlineLevel="0" collapsed="false">
      <c r="A34" s="10" t="s">
        <v>35</v>
      </c>
      <c r="B34" s="8" t="n">
        <v>133647</v>
      </c>
      <c r="C34" s="8" t="n">
        <v>956</v>
      </c>
      <c r="D34" s="8" t="n">
        <v>213</v>
      </c>
      <c r="E34" s="8" t="n">
        <v>4305</v>
      </c>
      <c r="F34" s="8" t="n">
        <v>15089</v>
      </c>
    </row>
    <row r="35" customFormat="false" ht="15" hidden="false" customHeight="false" outlineLevel="0" collapsed="false">
      <c r="A35" s="10" t="s">
        <v>36</v>
      </c>
      <c r="B35" s="8" t="n">
        <v>-432492</v>
      </c>
      <c r="C35" s="8" t="n">
        <v>-521980</v>
      </c>
      <c r="D35" s="8" t="n">
        <v>-219404</v>
      </c>
      <c r="E35" s="8" t="n">
        <v>-375590</v>
      </c>
      <c r="F35" s="8" t="n">
        <v>-412018</v>
      </c>
    </row>
    <row r="36" customFormat="false" ht="15" hidden="false" customHeight="false" outlineLevel="0" collapsed="false">
      <c r="A36" s="10" t="s">
        <v>37</v>
      </c>
      <c r="B36" s="8" t="n">
        <v>434074</v>
      </c>
      <c r="C36" s="8" t="n">
        <v>502224</v>
      </c>
      <c r="D36" s="8" t="n">
        <v>278222</v>
      </c>
      <c r="E36" s="8" t="n">
        <v>394803</v>
      </c>
      <c r="F36" s="8" t="n">
        <v>433295</v>
      </c>
    </row>
    <row r="37" customFormat="false" ht="15" hidden="false" customHeight="false" outlineLevel="0" collapsed="false">
      <c r="A37" s="10" t="s">
        <v>38</v>
      </c>
      <c r="B37" s="8" t="n">
        <v>-7321</v>
      </c>
      <c r="C37" s="8"/>
      <c r="D37" s="8"/>
      <c r="E37" s="8"/>
      <c r="F37" s="8"/>
    </row>
    <row r="38" customFormat="false" ht="23.85" hidden="false" customHeight="false" outlineLevel="0" collapsed="false">
      <c r="A38" s="10" t="s">
        <v>39</v>
      </c>
      <c r="B38" s="8"/>
      <c r="C38" s="8" t="n">
        <v>22952</v>
      </c>
      <c r="D38" s="8" t="n">
        <v>19069</v>
      </c>
      <c r="E38" s="8" t="n">
        <v>2975</v>
      </c>
      <c r="F38" s="8" t="n">
        <v>5110</v>
      </c>
    </row>
    <row r="39" customFormat="false" ht="15" hidden="false" customHeight="false" outlineLevel="0" collapsed="false">
      <c r="A39" s="10" t="s">
        <v>21</v>
      </c>
      <c r="B39" s="8" t="n">
        <v>10706</v>
      </c>
      <c r="C39" s="8" t="n">
        <v>5955</v>
      </c>
      <c r="D39" s="8" t="n">
        <v>9634</v>
      </c>
      <c r="E39" s="8" t="n">
        <v>9858</v>
      </c>
      <c r="F39" s="8" t="n">
        <v>12292</v>
      </c>
    </row>
    <row r="40" customFormat="false" ht="15" hidden="false" customHeight="false" outlineLevel="0" collapsed="false">
      <c r="A40" s="10" t="s">
        <v>40</v>
      </c>
      <c r="B40" s="8" t="n">
        <v>141</v>
      </c>
      <c r="C40" s="8" t="n">
        <v>275</v>
      </c>
      <c r="D40" s="8" t="n">
        <v>92</v>
      </c>
      <c r="E40" s="8" t="n">
        <v>59</v>
      </c>
      <c r="F40" s="8" t="n">
        <v>1762</v>
      </c>
    </row>
    <row r="41" customFormat="false" ht="15" hidden="false" customHeight="false" outlineLevel="0" collapsed="false">
      <c r="A41" s="10" t="s">
        <v>41</v>
      </c>
      <c r="B41" s="8"/>
      <c r="C41" s="8" t="n">
        <v>1</v>
      </c>
      <c r="D41" s="8"/>
      <c r="E41" s="8"/>
      <c r="F41" s="8" t="n">
        <v>1</v>
      </c>
    </row>
    <row r="42" customFormat="false" ht="15" hidden="false" customHeight="false" outlineLevel="0" collapsed="false">
      <c r="A42" s="13" t="s">
        <v>42</v>
      </c>
      <c r="B42" s="14" t="n">
        <f aca="false">SUM(B30:B41)</f>
        <v>74257</v>
      </c>
      <c r="C42" s="14" t="n">
        <f aca="false">SUM(C30:C41)</f>
        <v>-45315</v>
      </c>
      <c r="D42" s="14" t="n">
        <f aca="false">SUM(D30:D41)</f>
        <v>-584</v>
      </c>
      <c r="E42" s="14" t="n">
        <f aca="false">SUM(E30:E41)</f>
        <v>-38292</v>
      </c>
      <c r="F42" s="14" t="n">
        <f aca="false">SUM(F30:F41)</f>
        <v>-28106</v>
      </c>
    </row>
    <row r="44" customFormat="false" ht="15" hidden="false" customHeight="false" outlineLevel="0" collapsed="false">
      <c r="A44" s="5" t="s">
        <v>43</v>
      </c>
      <c r="B44" s="6"/>
      <c r="C44" s="6"/>
      <c r="D44" s="6"/>
      <c r="E44" s="6"/>
      <c r="F44" s="6"/>
    </row>
    <row r="45" customFormat="false" ht="15" hidden="false" customHeight="false" outlineLevel="0" collapsed="false">
      <c r="A45" s="10" t="s">
        <v>44</v>
      </c>
      <c r="B45" s="8" t="n">
        <v>5</v>
      </c>
      <c r="C45" s="8" t="n">
        <v>5</v>
      </c>
      <c r="D45" s="8"/>
      <c r="E45" s="8"/>
      <c r="F45" s="8"/>
    </row>
    <row r="46" customFormat="false" ht="15" hidden="false" customHeight="false" outlineLevel="0" collapsed="false">
      <c r="A46" s="10" t="s">
        <v>45</v>
      </c>
      <c r="B46" s="8" t="n">
        <v>13210</v>
      </c>
      <c r="C46" s="8" t="n">
        <v>39762</v>
      </c>
      <c r="D46" s="8" t="n">
        <v>40</v>
      </c>
      <c r="E46" s="8" t="n">
        <v>7</v>
      </c>
      <c r="F46" s="8" t="n">
        <v>22</v>
      </c>
    </row>
    <row r="47" customFormat="false" ht="15" hidden="false" customHeight="false" outlineLevel="0" collapsed="false">
      <c r="A47" s="10" t="s">
        <v>46</v>
      </c>
      <c r="B47" s="8" t="n">
        <v>-53</v>
      </c>
      <c r="C47" s="8" t="n">
        <v>-109</v>
      </c>
      <c r="D47" s="8" t="n">
        <v>-77</v>
      </c>
      <c r="E47" s="8" t="n">
        <v>-98</v>
      </c>
      <c r="F47" s="8" t="n">
        <v>-93</v>
      </c>
    </row>
    <row r="48" customFormat="false" ht="15" hidden="false" customHeight="false" outlineLevel="0" collapsed="false">
      <c r="A48" s="10" t="s">
        <v>47</v>
      </c>
      <c r="B48" s="8" t="n">
        <v>32765</v>
      </c>
      <c r="C48" s="8" t="n">
        <v>29916</v>
      </c>
      <c r="D48" s="8" t="n">
        <v>4260</v>
      </c>
      <c r="E48" s="8" t="n">
        <v>38592</v>
      </c>
      <c r="F48" s="8" t="n">
        <v>4016</v>
      </c>
    </row>
    <row r="49" customFormat="false" ht="15" hidden="false" customHeight="false" outlineLevel="0" collapsed="false">
      <c r="A49" s="10" t="s">
        <v>48</v>
      </c>
      <c r="B49" s="8" t="n">
        <v>-86291</v>
      </c>
      <c r="C49" s="8" t="n">
        <v>-36539</v>
      </c>
      <c r="D49" s="8" t="n">
        <v>-20252</v>
      </c>
      <c r="E49" s="8" t="n">
        <v>-23930</v>
      </c>
      <c r="F49" s="8" t="n">
        <v>-17253</v>
      </c>
    </row>
    <row r="50" customFormat="false" ht="15" hidden="false" customHeight="false" outlineLevel="0" collapsed="false">
      <c r="A50" s="10" t="s">
        <v>49</v>
      </c>
      <c r="B50" s="8" t="n">
        <v>-18078</v>
      </c>
      <c r="C50" s="8" t="n">
        <v>-23754</v>
      </c>
      <c r="D50" s="8" t="n">
        <v>27696</v>
      </c>
      <c r="E50" s="8" t="n">
        <v>-19074</v>
      </c>
      <c r="F50" s="8" t="n">
        <v>-3427</v>
      </c>
    </row>
    <row r="51" customFormat="false" ht="15" hidden="false" customHeight="false" outlineLevel="0" collapsed="false">
      <c r="A51" s="10" t="s">
        <v>50</v>
      </c>
      <c r="B51" s="8" t="n">
        <v>-3921</v>
      </c>
      <c r="C51" s="8" t="n">
        <v>-4297</v>
      </c>
      <c r="D51" s="8" t="n">
        <v>-5083</v>
      </c>
      <c r="E51" s="8" t="n">
        <v>-6089</v>
      </c>
      <c r="F51" s="8" t="n">
        <v>-6766</v>
      </c>
    </row>
    <row r="52" customFormat="false" ht="15" hidden="false" customHeight="false" outlineLevel="0" collapsed="false">
      <c r="A52" s="10" t="s">
        <v>51</v>
      </c>
      <c r="B52" s="8" t="n">
        <v>-14294</v>
      </c>
      <c r="C52" s="8" t="n">
        <v>-11019</v>
      </c>
      <c r="D52" s="8" t="n">
        <v>-13953</v>
      </c>
      <c r="E52" s="8" t="n">
        <v>-16873</v>
      </c>
      <c r="F52" s="8" t="n">
        <v>-14562</v>
      </c>
    </row>
    <row r="53" customFormat="false" ht="15" hidden="false" customHeight="false" outlineLevel="0" collapsed="false">
      <c r="A53" s="13" t="s">
        <v>52</v>
      </c>
      <c r="B53" s="14" t="n">
        <f aca="false">SUM(B45:B52)</f>
        <v>-76657</v>
      </c>
      <c r="C53" s="14" t="n">
        <f aca="false">SUM(C45:C52)</f>
        <v>-6035</v>
      </c>
      <c r="D53" s="14" t="n">
        <f aca="false">SUM(D45:D52)</f>
        <v>-7369</v>
      </c>
      <c r="E53" s="14" t="n">
        <f aca="false">SUM(E45:E52)</f>
        <v>-27465</v>
      </c>
      <c r="F53" s="14" t="n">
        <f aca="false">SUM(F45:F52)</f>
        <v>-38063</v>
      </c>
    </row>
    <row r="55" customFormat="false" ht="15" hidden="false" customHeight="false" outlineLevel="0" collapsed="false">
      <c r="A55" s="5" t="s">
        <v>53</v>
      </c>
      <c r="B55" s="6"/>
      <c r="C55" s="6"/>
      <c r="D55" s="6"/>
      <c r="E55" s="6"/>
      <c r="F55" s="6"/>
    </row>
    <row r="56" customFormat="false" ht="15" hidden="false" customHeight="false" outlineLevel="0" collapsed="false">
      <c r="A56" s="11" t="s">
        <v>54</v>
      </c>
      <c r="B56" s="12" t="n">
        <f aca="false">B27+B42+B53</f>
        <v>-2912</v>
      </c>
      <c r="C56" s="12" t="n">
        <f aca="false">C27+C42+C53</f>
        <v>16141</v>
      </c>
      <c r="D56" s="12" t="n">
        <f aca="false">D27+D42+D53</f>
        <v>40097</v>
      </c>
      <c r="E56" s="12" t="n">
        <f aca="false">E27+E42+E53</f>
        <v>8241</v>
      </c>
      <c r="F56" s="12" t="n">
        <f aca="false">F27+F42+F53</f>
        <v>13223</v>
      </c>
    </row>
    <row r="57" customFormat="false" ht="15" hidden="false" customHeight="false" outlineLevel="0" collapsed="false">
      <c r="A57" s="7" t="s">
        <v>55</v>
      </c>
      <c r="B57" s="8" t="n">
        <v>8485</v>
      </c>
      <c r="C57" s="8" t="n">
        <v>5573</v>
      </c>
      <c r="D57" s="8" t="n">
        <v>21714</v>
      </c>
      <c r="E57" s="8" t="n">
        <v>61007</v>
      </c>
      <c r="F57" s="8" t="n">
        <v>69248</v>
      </c>
    </row>
    <row r="58" customFormat="false" ht="15" hidden="false" customHeight="false" outlineLevel="0" collapsed="false">
      <c r="A58" s="7" t="s">
        <v>56</v>
      </c>
      <c r="B58" s="8"/>
      <c r="C58" s="8"/>
      <c r="D58" s="8" t="n">
        <v>-5000</v>
      </c>
      <c r="E58" s="8"/>
      <c r="F58" s="8"/>
    </row>
    <row r="59" customFormat="false" ht="15" hidden="false" customHeight="false" outlineLevel="0" collapsed="false">
      <c r="A59" s="13" t="s">
        <v>57</v>
      </c>
      <c r="B59" s="14" t="n">
        <f aca="false">B56+B57+B58</f>
        <v>5573</v>
      </c>
      <c r="C59" s="14" t="n">
        <f aca="false">C56+C57+C58</f>
        <v>21714</v>
      </c>
      <c r="D59" s="14" t="n">
        <f aca="false">D56+D57+D58</f>
        <v>56811</v>
      </c>
      <c r="E59" s="14" t="n">
        <f aca="false">E56+E57+E58</f>
        <v>69248</v>
      </c>
      <c r="F59" s="14" t="n">
        <f aca="false">F56+F57+F58</f>
        <v>82471</v>
      </c>
    </row>
    <row r="61" customFormat="false" ht="15" hidden="false" customHeight="false" outlineLevel="0" collapsed="false">
      <c r="A61" s="9" t="s">
        <v>58</v>
      </c>
    </row>
    <row r="62" customFormat="false" ht="15" hidden="false" customHeight="false" outlineLevel="0" collapsed="false">
      <c r="A62" s="7" t="s">
        <v>59</v>
      </c>
      <c r="B62" s="8" t="n">
        <v>5573</v>
      </c>
      <c r="C62" s="8" t="n">
        <v>21714</v>
      </c>
      <c r="D62" s="8" t="n">
        <v>56811</v>
      </c>
      <c r="E62" s="8" t="n">
        <v>69248</v>
      </c>
      <c r="F62" s="8" t="n">
        <v>82471</v>
      </c>
    </row>
    <row r="63" customFormat="false" ht="15" hidden="false" customHeight="false" outlineLevel="0" collapsed="false">
      <c r="A63" s="15" t="s">
        <v>60</v>
      </c>
      <c r="B63" s="16" t="n">
        <f aca="false">B59-B62</f>
        <v>0</v>
      </c>
      <c r="C63" s="16" t="n">
        <f aca="false">C59-C62</f>
        <v>0</v>
      </c>
      <c r="D63" s="16" t="n">
        <f aca="false">D59-D62</f>
        <v>0</v>
      </c>
      <c r="E63" s="16" t="n">
        <f aca="false">E59-E62</f>
        <v>0</v>
      </c>
      <c r="F63" s="16" t="n">
        <f aca="false">F59-F62</f>
        <v>0</v>
      </c>
    </row>
    <row r="64" customFormat="false" ht="15" hidden="false" customHeight="false" outlineLevel="0" collapsed="false">
      <c r="A64" s="17" t="s">
        <v>61</v>
      </c>
      <c r="B64" s="18" t="n">
        <f aca="false">B27+B30</f>
        <v>-22267</v>
      </c>
      <c r="C64" s="18" t="n">
        <f aca="false">C27+C30</f>
        <v>49337</v>
      </c>
      <c r="D64" s="18" t="n">
        <f aca="false">D27+D30</f>
        <v>19477</v>
      </c>
      <c r="E64" s="18" t="n">
        <f aca="false">E27+E30</f>
        <v>39740</v>
      </c>
      <c r="F64" s="18" t="n">
        <f aca="false">F27+F30</f>
        <v>42088</v>
      </c>
    </row>
    <row r="66" customFormat="false" ht="48" hidden="false" customHeight="true" outlineLevel="0" collapsed="false">
      <c r="A66" s="19" t="s">
        <v>62</v>
      </c>
      <c r="B66" s="19"/>
      <c r="C66" s="19"/>
      <c r="D66" s="19"/>
      <c r="E66" s="19"/>
      <c r="F66" s="19"/>
    </row>
    <row r="67" customFormat="false" ht="48" hidden="false" customHeight="true" outlineLevel="0" collapsed="false">
      <c r="A67" s="19" t="s">
        <v>63</v>
      </c>
      <c r="B67" s="19"/>
      <c r="C67" s="19"/>
      <c r="D67" s="19"/>
      <c r="E67" s="19"/>
      <c r="F67" s="19"/>
    </row>
    <row r="68" customFormat="false" ht="48" hidden="false" customHeight="true" outlineLevel="0" collapsed="false">
      <c r="A68" s="19" t="s">
        <v>64</v>
      </c>
      <c r="B68" s="19"/>
      <c r="C68" s="19"/>
      <c r="D68" s="19"/>
      <c r="E68" s="19"/>
      <c r="F68" s="19"/>
    </row>
    <row r="69" customFormat="false" ht="48" hidden="false" customHeight="true" outlineLevel="0" collapsed="false">
      <c r="A69" s="19" t="s">
        <v>65</v>
      </c>
      <c r="B69" s="19"/>
      <c r="C69" s="19"/>
      <c r="D69" s="19"/>
      <c r="E69" s="19"/>
      <c r="F69" s="19"/>
    </row>
  </sheetData>
  <mergeCells count="4">
    <mergeCell ref="A66:F66"/>
    <mergeCell ref="A67:F67"/>
    <mergeCell ref="A68:F68"/>
    <mergeCell ref="A69:F6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2026-10-21T15:39:17Z</dcterms:created>
  <dc:creator>openpyxl</dc:creator>
  <dc:description/>
  <dc:language>en-US</dc:language>
  <cp:lastModifiedBy/>
  <dcterms:modified xsi:type="dcterms:W3CDTF">2026-10-21T15:39:17Z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