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-gt\Desktop\PROJECT MEGA FOLDER 22-3\"/>
    </mc:Choice>
  </mc:AlternateContent>
  <xr:revisionPtr revIDLastSave="0" documentId="13_ncr:1_{8557238F-3703-46A8-A461-3831F1E9FE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ades" sheetId="1" r:id="rId1"/>
  </sheets>
  <definedNames>
    <definedName name="_xlnm._FilterDatabase" localSheetId="0" hidden="1">Grades!$A$3:$K$3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" i="1" l="1"/>
  <c r="I20" i="1"/>
  <c r="I21" i="1" l="1"/>
  <c r="I22" i="1"/>
  <c r="I23" i="1"/>
  <c r="I25" i="1"/>
  <c r="I7" i="1"/>
  <c r="I8" i="1"/>
  <c r="I9" i="1"/>
  <c r="I10" i="1"/>
  <c r="I11" i="1"/>
  <c r="I12" i="1"/>
  <c r="I13" i="1"/>
  <c r="I14" i="1"/>
  <c r="I15" i="1"/>
  <c r="I27" i="1" l="1"/>
  <c r="I28" i="1" s="1"/>
</calcChain>
</file>

<file path=xl/sharedStrings.xml><?xml version="1.0" encoding="utf-8"?>
<sst xmlns="http://schemas.openxmlformats.org/spreadsheetml/2006/main" count="73" uniqueCount="54">
  <si>
    <t>Surname</t>
  </si>
  <si>
    <t>Stream</t>
  </si>
  <si>
    <t>BA Games</t>
  </si>
  <si>
    <t>BA Animation</t>
  </si>
  <si>
    <t>Overall - Portfolio 100%</t>
  </si>
  <si>
    <t>Interim Viva 15%</t>
  </si>
  <si>
    <t>Final Report 40%</t>
  </si>
  <si>
    <t>Proposal 5%</t>
  </si>
  <si>
    <t>Firstname</t>
  </si>
  <si>
    <t>James</t>
  </si>
  <si>
    <t>Independent Project - ACCA6020 - 2022/3</t>
  </si>
  <si>
    <t>Harry</t>
  </si>
  <si>
    <t>Sam</t>
  </si>
  <si>
    <t>Davies</t>
  </si>
  <si>
    <t>Williams</t>
  </si>
  <si>
    <t>Hudson</t>
  </si>
  <si>
    <t>Tyrone</t>
  </si>
  <si>
    <t>Ani</t>
  </si>
  <si>
    <t>Carter</t>
  </si>
  <si>
    <t>Rhys</t>
  </si>
  <si>
    <t>Fenwick</t>
  </si>
  <si>
    <t>Stone-Evans</t>
  </si>
  <si>
    <t>Joseph</t>
  </si>
  <si>
    <t>Leah</t>
  </si>
  <si>
    <t>Bronowska</t>
  </si>
  <si>
    <t>Julia</t>
  </si>
  <si>
    <t>Jenkins</t>
  </si>
  <si>
    <t>Leam</t>
  </si>
  <si>
    <t>Games Des</t>
  </si>
  <si>
    <t>Case</t>
  </si>
  <si>
    <t>Calum</t>
  </si>
  <si>
    <t>Huw</t>
  </si>
  <si>
    <t>Purser</t>
  </si>
  <si>
    <t>Gaskell</t>
  </si>
  <si>
    <t>Brecon</t>
  </si>
  <si>
    <t>Kell</t>
  </si>
  <si>
    <t>Owain</t>
  </si>
  <si>
    <t>Ryan</t>
  </si>
  <si>
    <t>Biju</t>
  </si>
  <si>
    <t>Mathew</t>
  </si>
  <si>
    <t>Hixson</t>
  </si>
  <si>
    <t>Toop</t>
  </si>
  <si>
    <t>Lewis</t>
  </si>
  <si>
    <t>Miah</t>
  </si>
  <si>
    <t>Rizwan</t>
  </si>
  <si>
    <t>Interim Viva 20%</t>
  </si>
  <si>
    <t>Final Report 30%</t>
  </si>
  <si>
    <t>Final Viva/Demo 50%</t>
  </si>
  <si>
    <t>AVG</t>
  </si>
  <si>
    <t>Note: EC</t>
  </si>
  <si>
    <t>N/A</t>
  </si>
  <si>
    <t>STDEV</t>
  </si>
  <si>
    <t>pending</t>
  </si>
  <si>
    <t>Final Viva 40%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</si>
</sst>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>
    <font>
      <sz val="11"/>
      <color theme="1"/>
      <name val="Arial Unicode MS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sz val="10"/>
      <color theme="1"/>
      <name val="Arial Unicode MS"/>
    </font>
    <font>
      <b/>
      <sz val="10"/>
      <color theme="1"/>
      <name val="Arial Unicode MS"/>
    </font>
    <font>
      <sz val="10"/>
      <color rgb="FF000000"/>
      <name val="Segoe UI"/>
      <family val="2"/>
    </font>
    <font>
      <sz val="10"/>
      <color theme="1"/>
      <name val="Wingdings"/>
      <charset val="2"/>
    </font>
    <font>
      <sz val="10"/>
      <color theme="1"/>
      <name val="Arial"/>
      <family val="2"/>
    </font>
    <font>
      <b/>
      <sz val="12"/>
      <color theme="1"/>
      <name val="Arial Unicode MS"/>
    </font>
    <font>
      <sz val="9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67">
    <xf numFmtId="0" fontId="0" fillId="0" borderId="0" xfId="0"/>
    <xf numFmtId="0" fontId="3" fillId="0" borderId="0" xfId="0" applyFont="1" applyFill="1"/>
    <xf numFmtId="0" fontId="8" fillId="0" borderId="0" xfId="0" applyFont="1" applyFill="1"/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3" fillId="0" borderId="25" xfId="0" applyFont="1" applyFill="1" applyBorder="1" applyAlignment="1">
      <alignment horizontal="center"/>
    </xf>
    <xf numFmtId="0" fontId="4" fillId="0" borderId="4" xfId="0" applyFont="1" applyFill="1" applyBorder="1"/>
    <xf numFmtId="0" fontId="4" fillId="0" borderId="5" xfId="0" applyFont="1" applyFill="1" applyBorder="1"/>
    <xf numFmtId="0" fontId="4" fillId="0" borderId="5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164" fontId="4" fillId="0" borderId="2" xfId="0" applyNumberFormat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9" fillId="0" borderId="24" xfId="0" applyFont="1" applyFill="1" applyBorder="1" applyAlignment="1">
      <alignment vertical="top" wrapText="1" readingOrder="1"/>
    </xf>
    <xf numFmtId="0" fontId="9" fillId="0" borderId="28" xfId="0" applyFont="1" applyFill="1" applyBorder="1" applyAlignment="1">
      <alignment vertical="top" wrapText="1" readingOrder="1"/>
    </xf>
    <xf numFmtId="0" fontId="3" fillId="0" borderId="29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164" fontId="3" fillId="0" borderId="12" xfId="0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4" fillId="0" borderId="20" xfId="0" applyFont="1" applyFill="1" applyBorder="1"/>
    <xf numFmtId="0" fontId="3" fillId="0" borderId="17" xfId="0" applyFont="1" applyFill="1" applyBorder="1"/>
    <xf numFmtId="0" fontId="3" fillId="0" borderId="17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164" fontId="4" fillId="0" borderId="27" xfId="0" applyNumberFormat="1" applyFont="1" applyFill="1" applyBorder="1" applyAlignment="1">
      <alignment horizontal="center"/>
    </xf>
    <xf numFmtId="0" fontId="6" fillId="0" borderId="0" xfId="0" applyFont="1" applyFill="1"/>
    <xf numFmtId="0" fontId="0" fillId="0" borderId="1" xfId="0" applyFill="1" applyBorder="1"/>
    <xf numFmtId="0" fontId="3" fillId="0" borderId="10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164" fontId="3" fillId="0" borderId="9" xfId="0" applyNumberFormat="1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center" wrapText="1" readingOrder="1"/>
    </xf>
    <xf numFmtId="0" fontId="3" fillId="0" borderId="14" xfId="0" applyFont="1" applyFill="1" applyBorder="1"/>
    <xf numFmtId="0" fontId="3" fillId="0" borderId="15" xfId="0" applyFont="1" applyFill="1" applyBorder="1"/>
    <xf numFmtId="0" fontId="3" fillId="0" borderId="15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5" xfId="0" applyFont="1" applyFill="1" applyBorder="1" applyAlignment="1">
      <alignment horizontal="center"/>
    </xf>
    <xf numFmtId="0" fontId="3" fillId="0" borderId="10" xfId="0" applyFont="1" applyFill="1" applyBorder="1"/>
    <xf numFmtId="0" fontId="3" fillId="0" borderId="3" xfId="0" applyFont="1" applyFill="1" applyBorder="1"/>
    <xf numFmtId="0" fontId="7" fillId="0" borderId="0" xfId="0" applyFont="1" applyFill="1"/>
    <xf numFmtId="0" fontId="3" fillId="0" borderId="32" xfId="0" applyFont="1" applyFill="1" applyBorder="1"/>
    <xf numFmtId="0" fontId="3" fillId="0" borderId="33" xfId="0" applyFont="1" applyFill="1" applyBorder="1"/>
    <xf numFmtId="0" fontId="3" fillId="0" borderId="33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/>
    </xf>
    <xf numFmtId="164" fontId="3" fillId="0" borderId="31" xfId="0" applyNumberFormat="1" applyFont="1" applyFill="1" applyBorder="1" applyAlignment="1">
      <alignment horizontal="center"/>
    </xf>
    <xf numFmtId="164" fontId="3" fillId="0" borderId="36" xfId="0" applyNumberFormat="1" applyFont="1" applyFill="1" applyBorder="1" applyAlignment="1">
      <alignment horizontal="center"/>
    </xf>
    <xf numFmtId="0" fontId="0" fillId="0" borderId="22" xfId="0" applyFill="1" applyBorder="1"/>
    <xf numFmtId="0" fontId="0" fillId="0" borderId="3" xfId="0" applyFill="1" applyBorder="1"/>
    <xf numFmtId="0" fontId="3" fillId="0" borderId="37" xfId="0" applyFont="1" applyFill="1" applyBorder="1" applyAlignment="1">
      <alignment horizontal="center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28"/>
  <sheetViews>
    <sheetView tabSelected="1" zoomScale="85" zoomScaleNormal="85" workbookViewId="0">
      <pane ySplit="3" topLeftCell="A4" activePane="bottomLeft" state="frozen"/>
      <selection pane="bottomLeft" activeCell="K25" sqref="K25"/>
    </sheetView>
  </sheetViews>
  <sheetFormatPr defaultColWidth="8.625" defaultRowHeight="12.75"/>
  <cols>
    <col min="1" max="1" width="19.875" style="1" customWidth="1"/>
    <col min="2" max="2" width="18.875" style="1" customWidth="1"/>
    <col min="3" max="3" width="18.25" style="19" customWidth="1"/>
    <col min="4" max="4" width="23.375" style="3" customWidth="1"/>
    <col min="5" max="5" width="18.25" style="3" customWidth="1"/>
    <col min="6" max="6" width="16.5" style="3" customWidth="1"/>
    <col min="7" max="7" width="20.25" style="3" customWidth="1"/>
    <col min="8" max="8" width="11.625" style="3" customWidth="1"/>
    <col min="9" max="9" width="23.5" style="4" customWidth="1"/>
    <col min="10" max="10" width="25.125" style="1" customWidth="1"/>
    <col min="11" max="11" width="19.875" style="5" customWidth="1"/>
    <col min="12" max="16384" width="8.625" style="1"/>
  </cols>
  <sheetData>
    <row r="1" spans="1:10" ht="15.75">
      <c r="A1" s="2" t="s">
        <v>10</v>
      </c>
      <c r="C1" s="3"/>
    </row>
    <row r="2" spans="1:10" ht="13.5" thickBot="1">
      <c r="A2" s="6"/>
      <c r="C2" s="7"/>
    </row>
    <row r="3" spans="1:10" ht="14.25" thickTop="1" thickBot="1">
      <c r="A3" s="8" t="s">
        <v>0</v>
      </c>
      <c r="B3" s="9" t="s">
        <v>8</v>
      </c>
      <c r="C3" s="10" t="s">
        <v>1</v>
      </c>
      <c r="D3" s="11" t="s">
        <v>7</v>
      </c>
      <c r="E3" s="12" t="s">
        <v>5</v>
      </c>
      <c r="F3" s="10" t="s">
        <v>6</v>
      </c>
      <c r="G3" s="10" t="s">
        <v>53</v>
      </c>
      <c r="H3" s="13"/>
      <c r="I3" s="14" t="s">
        <v>4</v>
      </c>
      <c r="J3" s="15"/>
    </row>
    <row r="4" spans="1:10" ht="14.25" thickTop="1" thickBot="1">
      <c r="A4" s="16"/>
      <c r="B4" s="17"/>
      <c r="C4" s="17"/>
      <c r="D4" s="18"/>
      <c r="E4" s="19"/>
      <c r="F4" s="20"/>
      <c r="G4" s="20"/>
      <c r="H4" s="21"/>
      <c r="I4" s="22"/>
      <c r="J4" s="23"/>
    </row>
    <row r="5" spans="1:10" ht="15.6" customHeight="1" thickTop="1" thickBot="1">
      <c r="A5" s="24" t="s">
        <v>2</v>
      </c>
      <c r="B5" s="25"/>
      <c r="C5" s="26"/>
      <c r="D5" s="27"/>
      <c r="E5" s="28"/>
      <c r="F5" s="29"/>
      <c r="G5" s="29"/>
      <c r="H5" s="30"/>
      <c r="I5" s="31"/>
      <c r="J5" s="32"/>
    </row>
    <row r="6" spans="1:10" ht="15" thickTop="1">
      <c r="A6" s="33" t="s">
        <v>26</v>
      </c>
      <c r="B6" s="33" t="s">
        <v>27</v>
      </c>
      <c r="C6" s="33" t="s">
        <v>28</v>
      </c>
      <c r="D6" s="34">
        <v>64</v>
      </c>
      <c r="E6" s="35">
        <v>0</v>
      </c>
      <c r="F6" s="36">
        <v>0</v>
      </c>
      <c r="G6" s="36">
        <v>0</v>
      </c>
      <c r="H6" s="37"/>
      <c r="I6" s="38"/>
      <c r="J6" s="55" t="s">
        <v>49</v>
      </c>
    </row>
    <row r="7" spans="1:10" ht="14.25">
      <c r="A7" s="33" t="s">
        <v>29</v>
      </c>
      <c r="B7" s="33" t="s">
        <v>30</v>
      </c>
      <c r="C7" s="33" t="s">
        <v>28</v>
      </c>
      <c r="D7" s="40">
        <v>68</v>
      </c>
      <c r="E7" s="41">
        <v>58</v>
      </c>
      <c r="F7" s="42">
        <v>63</v>
      </c>
      <c r="G7" s="42">
        <v>60</v>
      </c>
      <c r="H7" s="43"/>
      <c r="I7" s="38">
        <f t="shared" ref="I7:I16" si="0">(D7*0.05)+(E7*0.15)+(F7*0.4)+(G7*0.4)</f>
        <v>61.300000000000004</v>
      </c>
      <c r="J7" s="32"/>
    </row>
    <row r="8" spans="1:10" ht="14.25">
      <c r="A8" s="33" t="s">
        <v>13</v>
      </c>
      <c r="B8" s="33" t="s">
        <v>31</v>
      </c>
      <c r="C8" s="33" t="s">
        <v>28</v>
      </c>
      <c r="D8" s="40">
        <v>71</v>
      </c>
      <c r="E8" s="41">
        <v>74</v>
      </c>
      <c r="F8" s="42">
        <v>67</v>
      </c>
      <c r="G8" s="42">
        <v>73</v>
      </c>
      <c r="H8" s="43"/>
      <c r="I8" s="38">
        <f t="shared" si="0"/>
        <v>70.650000000000006</v>
      </c>
      <c r="J8" s="32"/>
    </row>
    <row r="9" spans="1:10" ht="14.25">
      <c r="A9" s="33" t="s">
        <v>32</v>
      </c>
      <c r="B9" s="33" t="s">
        <v>9</v>
      </c>
      <c r="C9" s="33" t="s">
        <v>28</v>
      </c>
      <c r="D9" s="40">
        <v>64</v>
      </c>
      <c r="E9" s="41">
        <v>63</v>
      </c>
      <c r="F9" s="42">
        <v>50</v>
      </c>
      <c r="G9" s="42">
        <v>63</v>
      </c>
      <c r="H9" s="43"/>
      <c r="I9" s="38">
        <f>(D9*0.05)+(E9*0.15)+(F9*0.4)+(G9*0.4)</f>
        <v>57.85</v>
      </c>
      <c r="J9" s="32"/>
    </row>
    <row r="10" spans="1:10" ht="14.25">
      <c r="A10" s="33" t="s">
        <v>33</v>
      </c>
      <c r="B10" s="33" t="s">
        <v>34</v>
      </c>
      <c r="C10" s="33" t="s">
        <v>28</v>
      </c>
      <c r="D10" s="40">
        <v>77</v>
      </c>
      <c r="E10" s="41">
        <v>58</v>
      </c>
      <c r="F10" s="42">
        <v>65</v>
      </c>
      <c r="G10" s="42">
        <v>67</v>
      </c>
      <c r="H10" s="43"/>
      <c r="I10" s="38">
        <f>(D10*0.05)+(E10*0.15)+(F10*0.4)+(G10*0.4)</f>
        <v>65.349999999999994</v>
      </c>
      <c r="J10" s="32"/>
    </row>
    <row r="11" spans="1:10" ht="14.25">
      <c r="A11" s="33" t="s">
        <v>35</v>
      </c>
      <c r="B11" s="33" t="s">
        <v>36</v>
      </c>
      <c r="C11" s="33" t="s">
        <v>28</v>
      </c>
      <c r="D11" s="40">
        <v>59</v>
      </c>
      <c r="E11" s="41">
        <v>73</v>
      </c>
      <c r="F11" s="42">
        <v>45</v>
      </c>
      <c r="G11" s="42">
        <v>71</v>
      </c>
      <c r="H11" s="43"/>
      <c r="I11" s="38">
        <f>(D11*0.05)+(E11*0.15)+(F11*0.4)+(G11*0.4)</f>
        <v>60.3</v>
      </c>
      <c r="J11" s="32"/>
    </row>
    <row r="12" spans="1:10" ht="14.25">
      <c r="A12" s="33" t="s">
        <v>14</v>
      </c>
      <c r="B12" s="33" t="s">
        <v>37</v>
      </c>
      <c r="C12" s="33" t="s">
        <v>28</v>
      </c>
      <c r="D12" s="40">
        <v>57</v>
      </c>
      <c r="E12" s="41">
        <v>54</v>
      </c>
      <c r="F12" s="42">
        <v>52</v>
      </c>
      <c r="G12" s="42">
        <v>49</v>
      </c>
      <c r="H12" s="43"/>
      <c r="I12" s="38">
        <f t="shared" si="0"/>
        <v>51.35</v>
      </c>
      <c r="J12" s="32"/>
    </row>
    <row r="13" spans="1:10" ht="14.25">
      <c r="A13" s="33" t="s">
        <v>38</v>
      </c>
      <c r="B13" s="33" t="s">
        <v>39</v>
      </c>
      <c r="C13" s="33" t="s">
        <v>28</v>
      </c>
      <c r="D13" s="40">
        <v>52</v>
      </c>
      <c r="E13" s="41">
        <v>60</v>
      </c>
      <c r="F13" s="42">
        <v>48</v>
      </c>
      <c r="G13" s="42">
        <v>55</v>
      </c>
      <c r="H13" s="43"/>
      <c r="I13" s="38">
        <f t="shared" si="0"/>
        <v>52.800000000000004</v>
      </c>
      <c r="J13" s="32"/>
    </row>
    <row r="14" spans="1:10" ht="14.25">
      <c r="A14" s="33" t="s">
        <v>40</v>
      </c>
      <c r="B14" s="33" t="s">
        <v>11</v>
      </c>
      <c r="C14" s="33" t="s">
        <v>28</v>
      </c>
      <c r="D14" s="40">
        <v>51</v>
      </c>
      <c r="E14" s="41">
        <v>44</v>
      </c>
      <c r="F14" s="42">
        <v>41</v>
      </c>
      <c r="G14" s="42">
        <v>46</v>
      </c>
      <c r="H14" s="43"/>
      <c r="I14" s="38">
        <f t="shared" si="0"/>
        <v>43.95</v>
      </c>
      <c r="J14" s="32"/>
    </row>
    <row r="15" spans="1:10" ht="14.25">
      <c r="A15" s="33" t="s">
        <v>41</v>
      </c>
      <c r="B15" s="33" t="s">
        <v>42</v>
      </c>
      <c r="C15" s="33" t="s">
        <v>28</v>
      </c>
      <c r="D15" s="40">
        <v>57</v>
      </c>
      <c r="E15" s="41">
        <v>56</v>
      </c>
      <c r="F15" s="42">
        <v>58</v>
      </c>
      <c r="G15" s="42">
        <v>53</v>
      </c>
      <c r="H15" s="43"/>
      <c r="I15" s="38">
        <f>(D15*0.05)+(E15*0.15)+(F15*0.4)+(G15*0.4)</f>
        <v>55.650000000000006</v>
      </c>
      <c r="J15" s="32"/>
    </row>
    <row r="16" spans="1:10" ht="14.25">
      <c r="A16" s="33" t="s">
        <v>43</v>
      </c>
      <c r="B16" s="33" t="s">
        <v>44</v>
      </c>
      <c r="C16" s="33" t="s">
        <v>28</v>
      </c>
      <c r="D16" s="40">
        <v>62</v>
      </c>
      <c r="E16" s="41">
        <v>57</v>
      </c>
      <c r="F16" s="42" t="s">
        <v>52</v>
      </c>
      <c r="G16" s="42" t="s">
        <v>52</v>
      </c>
      <c r="H16" s="43"/>
      <c r="I16" s="38"/>
      <c r="J16" s="32"/>
    </row>
    <row r="17" spans="1:10" ht="14.25">
      <c r="A17" s="44"/>
      <c r="B17" s="44"/>
      <c r="C17" s="42"/>
      <c r="D17" s="40"/>
      <c r="E17" s="41"/>
      <c r="F17" s="42"/>
      <c r="G17" s="42"/>
      <c r="H17" s="43"/>
      <c r="I17" s="38"/>
      <c r="J17" s="55" t="s">
        <v>49</v>
      </c>
    </row>
    <row r="18" spans="1:10" ht="13.5" thickBot="1">
      <c r="A18" s="45"/>
      <c r="B18" s="46"/>
      <c r="C18" s="47"/>
      <c r="D18" s="48"/>
      <c r="E18" s="49"/>
      <c r="F18" s="47"/>
      <c r="G18" s="47"/>
      <c r="H18" s="50"/>
      <c r="I18" s="22"/>
      <c r="J18" s="32"/>
    </row>
    <row r="19" spans="1:10" ht="14.25" thickTop="1" thickBot="1">
      <c r="A19" s="24" t="s">
        <v>3</v>
      </c>
      <c r="B19" s="51"/>
      <c r="C19" s="52"/>
      <c r="D19" s="27" t="s">
        <v>50</v>
      </c>
      <c r="E19" s="28" t="s">
        <v>45</v>
      </c>
      <c r="F19" s="29" t="s">
        <v>46</v>
      </c>
      <c r="G19" s="29" t="s">
        <v>47</v>
      </c>
      <c r="H19" s="30"/>
      <c r="I19" s="31" t="s">
        <v>4</v>
      </c>
      <c r="J19" s="32"/>
    </row>
    <row r="20" spans="1:10" ht="15" thickTop="1">
      <c r="A20" s="33" t="s">
        <v>15</v>
      </c>
      <c r="B20" s="33" t="s">
        <v>16</v>
      </c>
      <c r="C20" s="33" t="s">
        <v>17</v>
      </c>
      <c r="D20" s="34"/>
      <c r="E20" s="41">
        <v>67</v>
      </c>
      <c r="F20" s="42">
        <v>79</v>
      </c>
      <c r="G20" s="42">
        <v>74</v>
      </c>
      <c r="H20" s="43"/>
      <c r="I20" s="38">
        <f>(E20*0.2)+(F20*0.3)+(G20*0.5)</f>
        <v>74.099999999999994</v>
      </c>
      <c r="J20" s="32"/>
    </row>
    <row r="21" spans="1:10" ht="14.25">
      <c r="A21" s="33" t="s">
        <v>18</v>
      </c>
      <c r="B21" s="33" t="s">
        <v>19</v>
      </c>
      <c r="C21" s="33" t="s">
        <v>17</v>
      </c>
      <c r="D21" s="34"/>
      <c r="E21" s="41">
        <v>64</v>
      </c>
      <c r="F21" s="42">
        <v>45</v>
      </c>
      <c r="G21" s="42">
        <v>53</v>
      </c>
      <c r="H21" s="43"/>
      <c r="I21" s="38">
        <f t="shared" ref="I21:I26" si="1">(E21*0.2)+(F21*0.3)+(G21*0.5)</f>
        <v>52.8</v>
      </c>
      <c r="J21" s="32"/>
    </row>
    <row r="22" spans="1:10" ht="14.25">
      <c r="A22" s="33" t="s">
        <v>20</v>
      </c>
      <c r="B22" s="33" t="s">
        <v>12</v>
      </c>
      <c r="C22" s="33" t="s">
        <v>17</v>
      </c>
      <c r="D22" s="34"/>
      <c r="E22" s="41">
        <v>68</v>
      </c>
      <c r="F22" s="42">
        <v>56</v>
      </c>
      <c r="G22" s="42">
        <v>70</v>
      </c>
      <c r="H22" s="43"/>
      <c r="I22" s="38">
        <f t="shared" si="1"/>
        <v>65.400000000000006</v>
      </c>
      <c r="J22" s="32"/>
    </row>
    <row r="23" spans="1:10" ht="14.25">
      <c r="A23" s="33" t="s">
        <v>21</v>
      </c>
      <c r="B23" s="33" t="s">
        <v>22</v>
      </c>
      <c r="C23" s="33" t="s">
        <v>17</v>
      </c>
      <c r="D23" s="34"/>
      <c r="E23" s="41">
        <v>81</v>
      </c>
      <c r="F23" s="42">
        <v>83</v>
      </c>
      <c r="G23" s="42">
        <v>75</v>
      </c>
      <c r="H23" s="43"/>
      <c r="I23" s="38">
        <f t="shared" si="1"/>
        <v>78.599999999999994</v>
      </c>
      <c r="J23" s="32"/>
    </row>
    <row r="24" spans="1:10" ht="14.25">
      <c r="A24" s="33" t="s">
        <v>14</v>
      </c>
      <c r="B24" s="33" t="s">
        <v>23</v>
      </c>
      <c r="C24" s="33" t="s">
        <v>17</v>
      </c>
      <c r="D24" s="34"/>
      <c r="E24" s="41">
        <v>56</v>
      </c>
      <c r="F24" s="42">
        <v>56</v>
      </c>
      <c r="G24" s="42">
        <v>67</v>
      </c>
      <c r="H24" s="43"/>
      <c r="I24" s="38">
        <f>(E24*0.2)+(F24*0.3)+(G24*0.5)</f>
        <v>61.5</v>
      </c>
      <c r="J24" s="32"/>
    </row>
    <row r="25" spans="1:10" ht="14.25">
      <c r="A25" s="33" t="s">
        <v>24</v>
      </c>
      <c r="B25" s="33" t="s">
        <v>25</v>
      </c>
      <c r="C25" s="33" t="s">
        <v>17</v>
      </c>
      <c r="D25" s="34"/>
      <c r="E25" s="41">
        <v>0</v>
      </c>
      <c r="F25" s="42">
        <v>60</v>
      </c>
      <c r="G25" s="43">
        <v>64</v>
      </c>
      <c r="H25" s="39"/>
      <c r="I25" s="63">
        <f t="shared" si="1"/>
        <v>50</v>
      </c>
      <c r="J25" s="32"/>
    </row>
    <row r="26" spans="1:10" ht="14.25">
      <c r="A26" s="64"/>
      <c r="B26" s="65"/>
      <c r="C26" s="65"/>
      <c r="D26" s="34"/>
      <c r="E26" s="41"/>
      <c r="F26" s="42"/>
      <c r="G26" s="43"/>
      <c r="H26" s="39"/>
      <c r="I26" s="63"/>
      <c r="J26" s="32"/>
    </row>
    <row r="27" spans="1:10">
      <c r="A27" s="53"/>
      <c r="B27" s="54"/>
      <c r="C27" s="36"/>
      <c r="D27" s="34"/>
      <c r="E27" s="41"/>
      <c r="F27" s="42"/>
      <c r="G27" s="43"/>
      <c r="H27" s="39" t="s">
        <v>48</v>
      </c>
      <c r="I27" s="63">
        <f>AVERAGE(I6:I25)</f>
        <v>60.106666666666669</v>
      </c>
      <c r="J27" s="32"/>
    </row>
    <row r="28" spans="1:10" ht="13.5" thickBot="1">
      <c r="A28" s="56"/>
      <c r="B28" s="57"/>
      <c r="C28" s="58"/>
      <c r="D28" s="59"/>
      <c r="E28" s="60"/>
      <c r="F28" s="58"/>
      <c r="G28" s="61"/>
      <c r="H28" s="66" t="s">
        <v>51</v>
      </c>
      <c r="I28" s="62">
        <f>STDEV(I7:I27)</f>
        <v>9.2357433677834013</v>
      </c>
      <c r="J28" s="32"/>
    </row>
  </sheetData>
  <autoFilter ref="A3:K3" xr:uid="{00000000-0001-0000-0000-000000000000}">
    <sortState xmlns:xlrd2="http://schemas.microsoft.com/office/spreadsheetml/2017/richdata2" ref="A4:K37">
      <sortCondition ref="A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2020-04-28T12:15:44Z</dcterms:created>
  <dcterms:modified xsi:type="dcterms:W3CDTF">2023-05-30T14:02:49Z</dcterms:modified>
</cp:coreProperties>
</file>