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1006_student_uwtsd_ac_uk/Documents/"/>
    </mc:Choice>
  </mc:AlternateContent>
  <xr:revisionPtr revIDLastSave="85" documentId="8_{6BDBC27B-94D2-4CFE-A1BC-06412115529A}" xr6:coauthVersionLast="47" xr6:coauthVersionMax="47" xr10:uidLastSave="{19694777-EFE8-468A-9AF2-E056AF00F7E6}"/>
  <bookViews>
    <workbookView xWindow="-110" yWindow="-110" windowWidth="19420" windowHeight="10300" xr2:uid="{00000000-000D-0000-FFFF-FFFF00000000}"/>
  </bookViews>
  <sheets>
    <sheet name="GrE HnD BsC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J10" i="1"/>
  <c r="J16" i="1"/>
  <c r="J18" i="1"/>
  <c r="J34" i="1"/>
  <c r="J58" i="1"/>
  <c r="J63" i="1"/>
  <c r="J72" i="1"/>
  <c r="J90" i="1"/>
  <c r="J91" i="1"/>
  <c r="F10" i="1"/>
  <c r="F26" i="1"/>
  <c r="F34" i="1"/>
  <c r="F39" i="1"/>
  <c r="H39" i="1" s="1"/>
  <c r="I39" i="1" s="1"/>
  <c r="F50" i="1"/>
  <c r="H50" i="1" s="1"/>
  <c r="I50" i="1" s="1"/>
  <c r="F66" i="1"/>
  <c r="F79" i="1"/>
  <c r="F90" i="1"/>
  <c r="H90" i="1" s="1"/>
  <c r="I90" i="1" s="1"/>
  <c r="E7" i="1"/>
  <c r="J7" i="1" s="1"/>
  <c r="E8" i="1"/>
  <c r="F8" i="1" s="1"/>
  <c r="E9" i="1"/>
  <c r="J9" i="1" s="1"/>
  <c r="E10" i="1"/>
  <c r="E11" i="1"/>
  <c r="F11" i="1" s="1"/>
  <c r="E12" i="1"/>
  <c r="E13" i="1"/>
  <c r="E14" i="1"/>
  <c r="J14" i="1" s="1"/>
  <c r="E15" i="1"/>
  <c r="F15" i="1" s="1"/>
  <c r="E16" i="1"/>
  <c r="F16" i="1" s="1"/>
  <c r="H16" i="1" s="1"/>
  <c r="I16" i="1" s="1"/>
  <c r="E17" i="1"/>
  <c r="F17" i="1" s="1"/>
  <c r="E18" i="1"/>
  <c r="E19" i="1"/>
  <c r="E20" i="1"/>
  <c r="J20" i="1" s="1"/>
  <c r="E21" i="1"/>
  <c r="E22" i="1"/>
  <c r="J22" i="1" s="1"/>
  <c r="E23" i="1"/>
  <c r="J23" i="1" s="1"/>
  <c r="E24" i="1"/>
  <c r="J24" i="1" s="1"/>
  <c r="E25" i="1"/>
  <c r="J25" i="1" s="1"/>
  <c r="E26" i="1"/>
  <c r="J26" i="1" s="1"/>
  <c r="E27" i="1"/>
  <c r="F27" i="1" s="1"/>
  <c r="E28" i="1"/>
  <c r="J28" i="1" s="1"/>
  <c r="E29" i="1"/>
  <c r="E30" i="1"/>
  <c r="J30" i="1" s="1"/>
  <c r="E31" i="1"/>
  <c r="J31" i="1" s="1"/>
  <c r="E32" i="1"/>
  <c r="J32" i="1" s="1"/>
  <c r="E33" i="1"/>
  <c r="E34" i="1"/>
  <c r="E35" i="1"/>
  <c r="E36" i="1"/>
  <c r="E37" i="1"/>
  <c r="E38" i="1"/>
  <c r="J38" i="1" s="1"/>
  <c r="E39" i="1"/>
  <c r="J39" i="1" s="1"/>
  <c r="E40" i="1"/>
  <c r="F40" i="1" s="1"/>
  <c r="H40" i="1" s="1"/>
  <c r="I40" i="1" s="1"/>
  <c r="E41" i="1"/>
  <c r="F41" i="1" s="1"/>
  <c r="E42" i="1"/>
  <c r="J42" i="1" s="1"/>
  <c r="E43" i="1"/>
  <c r="E44" i="1"/>
  <c r="E45" i="1"/>
  <c r="E46" i="1"/>
  <c r="J46" i="1" s="1"/>
  <c r="E47" i="1"/>
  <c r="J47" i="1" s="1"/>
  <c r="E48" i="1"/>
  <c r="J48" i="1" s="1"/>
  <c r="E49" i="1"/>
  <c r="J49" i="1" s="1"/>
  <c r="E50" i="1"/>
  <c r="J50" i="1" s="1"/>
  <c r="E51" i="1"/>
  <c r="F51" i="1" s="1"/>
  <c r="E52" i="1"/>
  <c r="J52" i="1" s="1"/>
  <c r="E53" i="1"/>
  <c r="E54" i="1"/>
  <c r="J54" i="1" s="1"/>
  <c r="E55" i="1"/>
  <c r="J55" i="1" s="1"/>
  <c r="E56" i="1"/>
  <c r="F56" i="1" s="1"/>
  <c r="E57" i="1"/>
  <c r="J57" i="1" s="1"/>
  <c r="E58" i="1"/>
  <c r="E59" i="1"/>
  <c r="E60" i="1"/>
  <c r="J60" i="1" s="1"/>
  <c r="E61" i="1"/>
  <c r="E62" i="1"/>
  <c r="J62" i="1" s="1"/>
  <c r="E63" i="1"/>
  <c r="F63" i="1" s="1"/>
  <c r="E64" i="1"/>
  <c r="J64" i="1" s="1"/>
  <c r="E65" i="1"/>
  <c r="J65" i="1" s="1"/>
  <c r="E66" i="1"/>
  <c r="J66" i="1" s="1"/>
  <c r="E67" i="1"/>
  <c r="F67" i="1" s="1"/>
  <c r="E68" i="1"/>
  <c r="E69" i="1"/>
  <c r="E70" i="1"/>
  <c r="J70" i="1" s="1"/>
  <c r="E71" i="1"/>
  <c r="J71" i="1" s="1"/>
  <c r="E72" i="1"/>
  <c r="F72" i="1" s="1"/>
  <c r="E73" i="1"/>
  <c r="J73" i="1" s="1"/>
  <c r="E74" i="1"/>
  <c r="E75" i="1"/>
  <c r="F75" i="1" s="1"/>
  <c r="E76" i="1"/>
  <c r="E77" i="1"/>
  <c r="E78" i="1"/>
  <c r="J78" i="1" s="1"/>
  <c r="E79" i="1"/>
  <c r="J79" i="1" s="1"/>
  <c r="E80" i="1"/>
  <c r="J80" i="1" s="1"/>
  <c r="E81" i="1"/>
  <c r="J81" i="1" s="1"/>
  <c r="E82" i="1"/>
  <c r="E83" i="1"/>
  <c r="E84" i="1"/>
  <c r="J84" i="1" s="1"/>
  <c r="E85" i="1"/>
  <c r="E86" i="1"/>
  <c r="J86" i="1" s="1"/>
  <c r="E87" i="1"/>
  <c r="J87" i="1" s="1"/>
  <c r="E88" i="1"/>
  <c r="J88" i="1" s="1"/>
  <c r="E89" i="1"/>
  <c r="J89" i="1" s="1"/>
  <c r="E90" i="1"/>
  <c r="E91" i="1"/>
  <c r="F91" i="1" s="1"/>
  <c r="E92" i="1"/>
  <c r="J92" i="1" s="1"/>
  <c r="E93" i="1"/>
  <c r="E94" i="1"/>
  <c r="J94" i="1" s="1"/>
  <c r="E95" i="1"/>
  <c r="J95" i="1" s="1"/>
  <c r="E96" i="1"/>
  <c r="J96" i="1" s="1"/>
  <c r="E6" i="1"/>
  <c r="F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64" i="1" l="1"/>
  <c r="J8" i="1"/>
  <c r="F96" i="1"/>
  <c r="F24" i="1"/>
  <c r="J56" i="1"/>
  <c r="F95" i="1"/>
  <c r="F49" i="1"/>
  <c r="F9" i="1"/>
  <c r="J41" i="1"/>
  <c r="F81" i="1"/>
  <c r="F48" i="1"/>
  <c r="H48" i="1" s="1"/>
  <c r="I48" i="1" s="1"/>
  <c r="J75" i="1"/>
  <c r="J40" i="1"/>
  <c r="F82" i="1"/>
  <c r="H82" i="1" s="1"/>
  <c r="I82" i="1" s="1"/>
  <c r="F74" i="1"/>
  <c r="F58" i="1"/>
  <c r="F18" i="1"/>
  <c r="F80" i="1"/>
  <c r="H80" i="1" s="1"/>
  <c r="I80" i="1" s="1"/>
  <c r="H67" i="1"/>
  <c r="I67" i="1" s="1"/>
  <c r="J74" i="1"/>
  <c r="J17" i="1"/>
  <c r="H41" i="1"/>
  <c r="I41" i="1" s="1"/>
  <c r="H72" i="1"/>
  <c r="I72" i="1" s="1"/>
  <c r="H56" i="1"/>
  <c r="I56" i="1" s="1"/>
  <c r="H15" i="1"/>
  <c r="I15" i="1" s="1"/>
  <c r="F84" i="1"/>
  <c r="F42" i="1"/>
  <c r="F30" i="1"/>
  <c r="H34" i="1"/>
  <c r="I34" i="1" s="1"/>
  <c r="J27" i="1"/>
  <c r="J15" i="1"/>
  <c r="F70" i="1"/>
  <c r="F54" i="1"/>
  <c r="F14" i="1"/>
  <c r="H26" i="1"/>
  <c r="I26" i="1" s="1"/>
  <c r="H66" i="1"/>
  <c r="I66" i="1" s="1"/>
  <c r="F94" i="1"/>
  <c r="F38" i="1"/>
  <c r="F22" i="1"/>
  <c r="F78" i="1"/>
  <c r="F20" i="1"/>
  <c r="H20" i="1" s="1"/>
  <c r="I20" i="1" s="1"/>
  <c r="F88" i="1"/>
  <c r="F62" i="1"/>
  <c r="F47" i="1"/>
  <c r="F32" i="1"/>
  <c r="F7" i="1"/>
  <c r="H49" i="1"/>
  <c r="I49" i="1" s="1"/>
  <c r="J67" i="1"/>
  <c r="J51" i="1"/>
  <c r="F89" i="1"/>
  <c r="F65" i="1"/>
  <c r="F33" i="1"/>
  <c r="F25" i="1"/>
  <c r="F86" i="1"/>
  <c r="H86" i="1" s="1"/>
  <c r="I86" i="1" s="1"/>
  <c r="F73" i="1"/>
  <c r="F60" i="1"/>
  <c r="H60" i="1" s="1"/>
  <c r="I60" i="1" s="1"/>
  <c r="F46" i="1"/>
  <c r="F31" i="1"/>
  <c r="H91" i="1"/>
  <c r="I91" i="1" s="1"/>
  <c r="J82" i="1"/>
  <c r="F87" i="1"/>
  <c r="F55" i="1"/>
  <c r="F23" i="1"/>
  <c r="F71" i="1"/>
  <c r="F28" i="1"/>
  <c r="H79" i="1"/>
  <c r="I79" i="1" s="1"/>
  <c r="H27" i="1"/>
  <c r="I27" i="1" s="1"/>
  <c r="J11" i="1"/>
  <c r="H6" i="1"/>
  <c r="I6" i="1" s="1"/>
  <c r="H65" i="1"/>
  <c r="I65" i="1" s="1"/>
  <c r="H33" i="1"/>
  <c r="I33" i="1" s="1"/>
  <c r="H8" i="1"/>
  <c r="I8" i="1" s="1"/>
  <c r="H32" i="1"/>
  <c r="I32" i="1" s="1"/>
  <c r="H18" i="1"/>
  <c r="I18" i="1" s="1"/>
  <c r="H7" i="1"/>
  <c r="I7" i="1" s="1"/>
  <c r="H84" i="1"/>
  <c r="I84" i="1" s="1"/>
  <c r="H96" i="1"/>
  <c r="I96" i="1" s="1"/>
  <c r="F93" i="1"/>
  <c r="J93" i="1"/>
  <c r="F85" i="1"/>
  <c r="J85" i="1"/>
  <c r="F77" i="1"/>
  <c r="J77" i="1"/>
  <c r="F69" i="1"/>
  <c r="J69" i="1"/>
  <c r="F61" i="1"/>
  <c r="J61" i="1"/>
  <c r="F53" i="1"/>
  <c r="J53" i="1"/>
  <c r="F45" i="1"/>
  <c r="J45" i="1"/>
  <c r="F37" i="1"/>
  <c r="J37" i="1"/>
  <c r="F29" i="1"/>
  <c r="J29" i="1"/>
  <c r="F21" i="1"/>
  <c r="J21" i="1"/>
  <c r="F13" i="1"/>
  <c r="J13" i="1"/>
  <c r="H54" i="1"/>
  <c r="I54" i="1" s="1"/>
  <c r="H25" i="1"/>
  <c r="I25" i="1" s="1"/>
  <c r="J76" i="1"/>
  <c r="F76" i="1"/>
  <c r="J68" i="1"/>
  <c r="F68" i="1"/>
  <c r="J44" i="1"/>
  <c r="F44" i="1"/>
  <c r="J36" i="1"/>
  <c r="F36" i="1"/>
  <c r="J12" i="1"/>
  <c r="F12" i="1"/>
  <c r="F52" i="1"/>
  <c r="H87" i="1"/>
  <c r="I87" i="1" s="1"/>
  <c r="H23" i="1"/>
  <c r="I23" i="1" s="1"/>
  <c r="F83" i="1"/>
  <c r="J83" i="1"/>
  <c r="H75" i="1"/>
  <c r="I75" i="1" s="1"/>
  <c r="F59" i="1"/>
  <c r="J59" i="1"/>
  <c r="H51" i="1"/>
  <c r="I51" i="1" s="1"/>
  <c r="F43" i="1"/>
  <c r="J43" i="1"/>
  <c r="F35" i="1"/>
  <c r="J35" i="1"/>
  <c r="F19" i="1"/>
  <c r="J19" i="1"/>
  <c r="H11" i="1"/>
  <c r="I11" i="1" s="1"/>
  <c r="F92" i="1"/>
  <c r="H64" i="1"/>
  <c r="I64" i="1" s="1"/>
  <c r="H10" i="1"/>
  <c r="I10" i="1" s="1"/>
  <c r="H81" i="1"/>
  <c r="I81" i="1" s="1"/>
  <c r="H17" i="1"/>
  <c r="I17" i="1" s="1"/>
  <c r="H63" i="1"/>
  <c r="I63" i="1" s="1"/>
  <c r="H38" i="1"/>
  <c r="I38" i="1" s="1"/>
  <c r="F57" i="1"/>
  <c r="J6" i="1"/>
  <c r="J33" i="1"/>
  <c r="H58" i="1" l="1"/>
  <c r="I58" i="1" s="1"/>
  <c r="H24" i="1"/>
  <c r="I24" i="1" s="1"/>
  <c r="H9" i="1"/>
  <c r="I9" i="1" s="1"/>
  <c r="H74" i="1"/>
  <c r="I74" i="1" s="1"/>
  <c r="H95" i="1"/>
  <c r="I95" i="1" s="1"/>
  <c r="H94" i="1"/>
  <c r="I94" i="1" s="1"/>
  <c r="H30" i="1"/>
  <c r="I30" i="1" s="1"/>
  <c r="H14" i="1"/>
  <c r="I14" i="1" s="1"/>
  <c r="H62" i="1"/>
  <c r="I62" i="1" s="1"/>
  <c r="H22" i="1"/>
  <c r="I22" i="1" s="1"/>
  <c r="H71" i="1"/>
  <c r="I71" i="1" s="1"/>
  <c r="H89" i="1"/>
  <c r="I89" i="1" s="1"/>
  <c r="H78" i="1"/>
  <c r="I78" i="1" s="1"/>
  <c r="H28" i="1"/>
  <c r="I28" i="1" s="1"/>
  <c r="H42" i="1"/>
  <c r="I42" i="1" s="1"/>
  <c r="H31" i="1"/>
  <c r="I31" i="1" s="1"/>
  <c r="H55" i="1"/>
  <c r="I55" i="1" s="1"/>
  <c r="H88" i="1"/>
  <c r="I88" i="1" s="1"/>
  <c r="H46" i="1"/>
  <c r="I46" i="1" s="1"/>
  <c r="H70" i="1"/>
  <c r="I70" i="1" s="1"/>
  <c r="H73" i="1"/>
  <c r="I73" i="1" s="1"/>
  <c r="H47" i="1"/>
  <c r="I47" i="1" s="1"/>
  <c r="H36" i="1"/>
  <c r="I36" i="1" s="1"/>
  <c r="H29" i="1"/>
  <c r="I29" i="1" s="1"/>
  <c r="H61" i="1"/>
  <c r="I61" i="1" s="1"/>
  <c r="H93" i="1"/>
  <c r="I93" i="1" s="1"/>
  <c r="H44" i="1"/>
  <c r="I44" i="1" s="1"/>
  <c r="H37" i="1"/>
  <c r="I37" i="1" s="1"/>
  <c r="H69" i="1"/>
  <c r="I69" i="1" s="1"/>
  <c r="H19" i="1"/>
  <c r="I19" i="1" s="1"/>
  <c r="H59" i="1"/>
  <c r="I59" i="1" s="1"/>
  <c r="H52" i="1"/>
  <c r="I52" i="1" s="1"/>
  <c r="H68" i="1"/>
  <c r="I68" i="1" s="1"/>
  <c r="H13" i="1"/>
  <c r="I13" i="1" s="1"/>
  <c r="H45" i="1"/>
  <c r="I45" i="1" s="1"/>
  <c r="H77" i="1"/>
  <c r="I77" i="1" s="1"/>
  <c r="H35" i="1"/>
  <c r="I35" i="1" s="1"/>
  <c r="H12" i="1"/>
  <c r="I12" i="1" s="1"/>
  <c r="H76" i="1"/>
  <c r="I76" i="1" s="1"/>
  <c r="H21" i="1"/>
  <c r="I21" i="1" s="1"/>
  <c r="H53" i="1"/>
  <c r="I53" i="1" s="1"/>
  <c r="H85" i="1"/>
  <c r="I85" i="1" s="1"/>
  <c r="H57" i="1"/>
  <c r="I57" i="1" s="1"/>
  <c r="H92" i="1"/>
  <c r="I92" i="1" s="1"/>
  <c r="H43" i="1"/>
  <c r="I43" i="1" s="1"/>
  <c r="H83" i="1"/>
  <c r="I83" i="1" s="1"/>
</calcChain>
</file>

<file path=xl/sharedStrings.xml><?xml version="1.0" encoding="utf-8"?>
<sst xmlns="http://schemas.openxmlformats.org/spreadsheetml/2006/main" count="34" uniqueCount="29">
  <si>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</si>
  <si>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</si>
  <si>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</si>
  <si>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</si>
  <si>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</si>
  <si>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</si>
  <si>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</si>
  <si>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</si>
  <si>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</si>
  <si>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</si>
  <si>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</si>
  <si>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</si>
  <si>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</si>
  <si>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</si>
  <si>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λ</t>
  </si>
  <si>
    <t>Nm</t>
  </si>
  <si>
    <t>Power</t>
  </si>
  <si>
    <t>Kw</t>
  </si>
  <si>
    <t>hp</t>
  </si>
  <si>
    <t>Corrected power</t>
  </si>
  <si>
    <t>SFC</t>
  </si>
  <si>
    <t>BMEP</t>
  </si>
  <si>
    <t>kPa</t>
  </si>
  <si>
    <t>Kg/kWh</t>
  </si>
  <si>
    <t>Fuel flow</t>
  </si>
  <si>
    <t>Kg/s</t>
  </si>
  <si>
    <t>Overall Thermal Efficiency</t>
  </si>
  <si>
    <t>Stoichiometric Ratio</t>
  </si>
  <si>
    <t>Corrected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</si>
</sst>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Dyno</a:t>
            </a:r>
            <a:r>
              <a:rPr lang="en-GB" baseline="0"/>
              <a:t> results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034887653562361"/>
          <c:y val="0.17455535390199636"/>
          <c:w val="0.80538729392038333"/>
          <c:h val="0.63793732226302924"/>
        </c:manualLayout>
      </c:layout>
      <c:lineChart>
        <c:grouping val="standard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A3-4B46-8593-E85BA1DB6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059584"/>
        <c:axId val="980076384"/>
      </c:lineChart>
      <c:lineChart>
        <c:grouping val="standard"/>
        <c:varyColors val="0"/>
        <c:ser>
          <c:idx val="1"/>
          <c:order val="1"/>
          <c:tx>
            <c:v>Power Vs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11.98170692382083</c:v>
                </c:pt>
                <c:pt idx="1">
                  <c:v>12.639959819089128</c:v>
                </c:pt>
                <c:pt idx="2">
                  <c:v>13.36209562597374</c:v>
                </c:pt>
                <c:pt idx="3">
                  <c:v>14.039520423838789</c:v>
                </c:pt>
                <c:pt idx="4">
                  <c:v>14.875147099288071</c:v>
                </c:pt>
                <c:pt idx="5">
                  <c:v>15.743746166951576</c:v>
                </c:pt>
                <c:pt idx="6">
                  <c:v>16.674740317554473</c:v>
                </c:pt>
                <c:pt idx="7">
                  <c:v>17.681256417494374</c:v>
                </c:pt>
                <c:pt idx="8">
                  <c:v>18.741392925735735</c:v>
                </c:pt>
                <c:pt idx="9">
                  <c:v>19.668081745324702</c:v>
                </c:pt>
                <c:pt idx="10">
                  <c:v>20.557516272058376</c:v>
                </c:pt>
                <c:pt idx="11">
                  <c:v>21.388579882392207</c:v>
                </c:pt>
                <c:pt idx="12">
                  <c:v>22.206557629480955</c:v>
                </c:pt>
                <c:pt idx="13">
                  <c:v>22.958696028819155</c:v>
                </c:pt>
                <c:pt idx="14">
                  <c:v>23.631311742653669</c:v>
                </c:pt>
                <c:pt idx="15">
                  <c:v>24.368378554646487</c:v>
                </c:pt>
                <c:pt idx="16">
                  <c:v>25.217079378154413</c:v>
                </c:pt>
                <c:pt idx="17">
                  <c:v>25.993409637475686</c:v>
                </c:pt>
                <c:pt idx="18">
                  <c:v>26.749800649488879</c:v>
                </c:pt>
                <c:pt idx="19">
                  <c:v>27.630103188398433</c:v>
                </c:pt>
                <c:pt idx="20">
                  <c:v>28.621840580653753</c:v>
                </c:pt>
                <c:pt idx="21">
                  <c:v>29.502617584613823</c:v>
                </c:pt>
                <c:pt idx="22">
                  <c:v>30.456157611506036</c:v>
                </c:pt>
                <c:pt idx="23">
                  <c:v>31.432676976585565</c:v>
                </c:pt>
                <c:pt idx="24">
                  <c:v>32.252072261232648</c:v>
                </c:pt>
                <c:pt idx="25">
                  <c:v>33.21993410353857</c:v>
                </c:pt>
                <c:pt idx="26">
                  <c:v>34.128446811377529</c:v>
                </c:pt>
                <c:pt idx="27">
                  <c:v>34.914969282895079</c:v>
                </c:pt>
                <c:pt idx="28">
                  <c:v>35.620727259147074</c:v>
                </c:pt>
                <c:pt idx="29">
                  <c:v>36.323216698384421</c:v>
                </c:pt>
                <c:pt idx="30">
                  <c:v>37.031118553753565</c:v>
                </c:pt>
                <c:pt idx="31">
                  <c:v>37.712292211277017</c:v>
                </c:pt>
                <c:pt idx="32">
                  <c:v>38.427990523216977</c:v>
                </c:pt>
                <c:pt idx="33">
                  <c:v>39.069508274666468</c:v>
                </c:pt>
                <c:pt idx="34">
                  <c:v>39.510602616629058</c:v>
                </c:pt>
                <c:pt idx="35">
                  <c:v>39.925267497999982</c:v>
                </c:pt>
                <c:pt idx="36">
                  <c:v>40.573111450123001</c:v>
                </c:pt>
                <c:pt idx="37">
                  <c:v>41.197466453448904</c:v>
                </c:pt>
                <c:pt idx="38">
                  <c:v>41.624654869116142</c:v>
                </c:pt>
                <c:pt idx="39">
                  <c:v>42.106623496541665</c:v>
                </c:pt>
                <c:pt idx="40">
                  <c:v>42.775308765328077</c:v>
                </c:pt>
                <c:pt idx="41">
                  <c:v>43.278845050975789</c:v>
                </c:pt>
                <c:pt idx="42">
                  <c:v>43.988697484885954</c:v>
                </c:pt>
                <c:pt idx="43">
                  <c:v>44.597447859883793</c:v>
                </c:pt>
                <c:pt idx="44">
                  <c:v>45.209747936370675</c:v>
                </c:pt>
                <c:pt idx="45">
                  <c:v>46.009051676286056</c:v>
                </c:pt>
                <c:pt idx="46">
                  <c:v>47.023457954288226</c:v>
                </c:pt>
                <c:pt idx="47">
                  <c:v>47.951001982486751</c:v>
                </c:pt>
                <c:pt idx="48">
                  <c:v>48.966222465945989</c:v>
                </c:pt>
                <c:pt idx="49">
                  <c:v>49.905376243899113</c:v>
                </c:pt>
                <c:pt idx="50">
                  <c:v>50.609371084593022</c:v>
                </c:pt>
                <c:pt idx="51">
                  <c:v>51.655507945047582</c:v>
                </c:pt>
                <c:pt idx="52">
                  <c:v>52.324427517562647</c:v>
                </c:pt>
                <c:pt idx="53">
                  <c:v>53.008822851355021</c:v>
                </c:pt>
                <c:pt idx="54">
                  <c:v>53.669084901096468</c:v>
                </c:pt>
                <c:pt idx="55">
                  <c:v>54.37325546958688</c:v>
                </c:pt>
                <c:pt idx="56">
                  <c:v>54.983376521397325</c:v>
                </c:pt>
                <c:pt idx="57">
                  <c:v>55.329325976748521</c:v>
                </c:pt>
                <c:pt idx="58">
                  <c:v>55.812589132274823</c:v>
                </c:pt>
                <c:pt idx="59">
                  <c:v>56.07787952903837</c:v>
                </c:pt>
                <c:pt idx="60">
                  <c:v>56.234769305742176</c:v>
                </c:pt>
                <c:pt idx="61">
                  <c:v>56.335133307909238</c:v>
                </c:pt>
                <c:pt idx="62">
                  <c:v>56.410051925144963</c:v>
                </c:pt>
                <c:pt idx="63">
                  <c:v>56.639997604441724</c:v>
                </c:pt>
                <c:pt idx="64">
                  <c:v>57.042437688770342</c:v>
                </c:pt>
                <c:pt idx="65">
                  <c:v>57.274902133150078</c:v>
                </c:pt>
                <c:pt idx="66">
                  <c:v>57.624811321515445</c:v>
                </c:pt>
                <c:pt idx="67">
                  <c:v>58.1037632884346</c:v>
                </c:pt>
                <c:pt idx="68">
                  <c:v>58.696879747138297</c:v>
                </c:pt>
                <c:pt idx="69">
                  <c:v>59.423320885036844</c:v>
                </c:pt>
                <c:pt idx="70">
                  <c:v>59.73304112634559</c:v>
                </c:pt>
                <c:pt idx="71">
                  <c:v>60.273076075323708</c:v>
                </c:pt>
                <c:pt idx="72">
                  <c:v>60.461725722445941</c:v>
                </c:pt>
                <c:pt idx="73">
                  <c:v>60.501164897570909</c:v>
                </c:pt>
                <c:pt idx="74">
                  <c:v>60.552647284348446</c:v>
                </c:pt>
                <c:pt idx="75">
                  <c:v>60.462838665157044</c:v>
                </c:pt>
                <c:pt idx="76">
                  <c:v>60.211934517332573</c:v>
                </c:pt>
                <c:pt idx="77">
                  <c:v>59.795951677488006</c:v>
                </c:pt>
                <c:pt idx="78">
                  <c:v>59.489341818177095</c:v>
                </c:pt>
                <c:pt idx="79">
                  <c:v>59.344243376617584</c:v>
                </c:pt>
                <c:pt idx="80">
                  <c:v>59.2237819721256</c:v>
                </c:pt>
                <c:pt idx="81">
                  <c:v>58.756374735676324</c:v>
                </c:pt>
                <c:pt idx="82">
                  <c:v>58.302458707922717</c:v>
                </c:pt>
                <c:pt idx="83">
                  <c:v>57.828537242057664</c:v>
                </c:pt>
                <c:pt idx="84">
                  <c:v>57.753193363554438</c:v>
                </c:pt>
                <c:pt idx="85">
                  <c:v>57.259426371872763</c:v>
                </c:pt>
                <c:pt idx="86">
                  <c:v>56.991989752954794</c:v>
                </c:pt>
                <c:pt idx="87">
                  <c:v>56.780794229543218</c:v>
                </c:pt>
                <c:pt idx="88">
                  <c:v>56.706418025439319</c:v>
                </c:pt>
                <c:pt idx="89">
                  <c:v>56.777009052806896</c:v>
                </c:pt>
                <c:pt idx="90">
                  <c:v>57.118644976513643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A3-4B46-8593-E85BA1DB6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064384"/>
        <c:axId val="980080704"/>
      </c:lineChart>
      <c:catAx>
        <c:axId val="980059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0076384"/>
        <c:crosses val="autoZero"/>
        <c:auto val="1"/>
        <c:lblAlgn val="ctr"/>
        <c:lblOffset val="100"/>
        <c:noMultiLvlLbl val="0"/>
      </c:catAx>
      <c:valAx>
        <c:axId val="98007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0059584"/>
        <c:crosses val="autoZero"/>
        <c:crossBetween val="between"/>
      </c:valAx>
      <c:valAx>
        <c:axId val="9800807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</a:t>
                </a:r>
              </a:p>
            </c:rich>
          </c:tx>
          <c:layout>
            <c:manualLayout>
              <c:xMode val="edge"/>
              <c:yMode val="edge"/>
              <c:x val="0.96114253821900719"/>
              <c:y val="0.40045284127653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0064384"/>
        <c:crosses val="max"/>
        <c:crossBetween val="between"/>
      </c:valAx>
      <c:catAx>
        <c:axId val="980064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80080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9536514378533901"/>
          <c:y val="8.7657087328693734E-2"/>
          <c:w val="0.60136806855585878"/>
          <c:h val="7.53184617802992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0752644692663"/>
          <c:y val="0.15655406438404423"/>
          <c:w val="0.84720816586743941"/>
          <c:h val="0.73199958787830444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0.35457034695731371</c:v>
                </c:pt>
                <c:pt idx="1">
                  <c:v>0.34565378622658055</c:v>
                </c:pt>
                <c:pt idx="2">
                  <c:v>0.33284447933749139</c:v>
                </c:pt>
                <c:pt idx="3">
                  <c:v>0.31291584286457996</c:v>
                </c:pt>
                <c:pt idx="4">
                  <c:v>0.3018284072992381</c:v>
                </c:pt>
                <c:pt idx="5">
                  <c:v>0.30261642811851841</c:v>
                </c:pt>
                <c:pt idx="6">
                  <c:v>0.28590151565545818</c:v>
                </c:pt>
                <c:pt idx="7">
                  <c:v>0.2716741962764157</c:v>
                </c:pt>
                <c:pt idx="8">
                  <c:v>0.2688642473450083</c:v>
                </c:pt>
                <c:pt idx="9">
                  <c:v>0.25987820074268342</c:v>
                </c:pt>
                <c:pt idx="10">
                  <c:v>0.26022950933054767</c:v>
                </c:pt>
                <c:pt idx="11">
                  <c:v>0.26295559015070785</c:v>
                </c:pt>
                <c:pt idx="12">
                  <c:v>0.26060684082399438</c:v>
                </c:pt>
                <c:pt idx="13">
                  <c:v>0.25956033848600069</c:v>
                </c:pt>
                <c:pt idx="14">
                  <c:v>0.25549223718312764</c:v>
                </c:pt>
                <c:pt idx="15">
                  <c:v>0.25519361794659695</c:v>
                </c:pt>
                <c:pt idx="16">
                  <c:v>0.26156150166140829</c:v>
                </c:pt>
                <c:pt idx="17">
                  <c:v>0.2650092972364847</c:v>
                </c:pt>
                <c:pt idx="18">
                  <c:v>0.26496036714606047</c:v>
                </c:pt>
                <c:pt idx="19">
                  <c:v>0.26328926580998324</c:v>
                </c:pt>
                <c:pt idx="20">
                  <c:v>0.26470832760135671</c:v>
                </c:pt>
                <c:pt idx="21">
                  <c:v>0.2615101970923468</c:v>
                </c:pt>
                <c:pt idx="22">
                  <c:v>0.25936596211206647</c:v>
                </c:pt>
                <c:pt idx="23">
                  <c:v>0.25793171566827816</c:v>
                </c:pt>
                <c:pt idx="24">
                  <c:v>0.25764680524647354</c:v>
                </c:pt>
                <c:pt idx="25">
                  <c:v>0.25622574789652663</c:v>
                </c:pt>
                <c:pt idx="26">
                  <c:v>0.25630090598296518</c:v>
                </c:pt>
                <c:pt idx="27">
                  <c:v>0.2589962813692811</c:v>
                </c:pt>
                <c:pt idx="28">
                  <c:v>0.26038713971240496</c:v>
                </c:pt>
                <c:pt idx="29">
                  <c:v>0.25859091863690242</c:v>
                </c:pt>
                <c:pt idx="30">
                  <c:v>0.26008451881893679</c:v>
                </c:pt>
                <c:pt idx="31">
                  <c:v>0.2601872773354218</c:v>
                </c:pt>
                <c:pt idx="32">
                  <c:v>0.2638999375722117</c:v>
                </c:pt>
                <c:pt idx="33">
                  <c:v>0.26481829786891081</c:v>
                </c:pt>
                <c:pt idx="34">
                  <c:v>0.26674935745972933</c:v>
                </c:pt>
                <c:pt idx="35">
                  <c:v>0.26964691818431274</c:v>
                </c:pt>
                <c:pt idx="36">
                  <c:v>0.26779548918892587</c:v>
                </c:pt>
                <c:pt idx="37">
                  <c:v>0.26820463639530412</c:v>
                </c:pt>
                <c:pt idx="38">
                  <c:v>0.27241096214849586</c:v>
                </c:pt>
                <c:pt idx="39">
                  <c:v>0.27595708678188963</c:v>
                </c:pt>
                <c:pt idx="40">
                  <c:v>0.28074263313521391</c:v>
                </c:pt>
                <c:pt idx="41">
                  <c:v>0.2873064671517187</c:v>
                </c:pt>
                <c:pt idx="42">
                  <c:v>0.28815756716956048</c:v>
                </c:pt>
                <c:pt idx="43">
                  <c:v>0.29234300705871091</c:v>
                </c:pt>
                <c:pt idx="44">
                  <c:v>0.29091976849126716</c:v>
                </c:pt>
                <c:pt idx="45">
                  <c:v>0.29255491001111261</c:v>
                </c:pt>
                <c:pt idx="46">
                  <c:v>0.28938794062111378</c:v>
                </c:pt>
                <c:pt idx="47">
                  <c:v>0.28756562053617163</c:v>
                </c:pt>
                <c:pt idx="48">
                  <c:v>0.28862818275064911</c:v>
                </c:pt>
                <c:pt idx="49">
                  <c:v>0.28543361392338762</c:v>
                </c:pt>
                <c:pt idx="50">
                  <c:v>0.28849821579471052</c:v>
                </c:pt>
                <c:pt idx="51">
                  <c:v>0.28674433431822599</c:v>
                </c:pt>
                <c:pt idx="52">
                  <c:v>0.29415029485580979</c:v>
                </c:pt>
                <c:pt idx="53">
                  <c:v>0.29319856453254955</c:v>
                </c:pt>
                <c:pt idx="54">
                  <c:v>0.29734992046038156</c:v>
                </c:pt>
                <c:pt idx="55">
                  <c:v>0.29422043768564049</c:v>
                </c:pt>
                <c:pt idx="56">
                  <c:v>0.29556526400921729</c:v>
                </c:pt>
                <c:pt idx="57">
                  <c:v>0.29857070512895295</c:v>
                </c:pt>
                <c:pt idx="58">
                  <c:v>0.29831011277645769</c:v>
                </c:pt>
                <c:pt idx="59">
                  <c:v>0.30437785023957376</c:v>
                </c:pt>
                <c:pt idx="60">
                  <c:v>0.30535294834354576</c:v>
                </c:pt>
                <c:pt idx="61">
                  <c:v>0.30754049692330437</c:v>
                </c:pt>
                <c:pt idx="62">
                  <c:v>0.30911113153886161</c:v>
                </c:pt>
                <c:pt idx="63">
                  <c:v>0.3122244757115894</c:v>
                </c:pt>
                <c:pt idx="64">
                  <c:v>0.31197884183074487</c:v>
                </c:pt>
                <c:pt idx="65">
                  <c:v>0.31308324351686262</c:v>
                </c:pt>
                <c:pt idx="66">
                  <c:v>0.31647061367645635</c:v>
                </c:pt>
                <c:pt idx="67">
                  <c:v>0.31786050392847248</c:v>
                </c:pt>
                <c:pt idx="68">
                  <c:v>0.31788710815023685</c:v>
                </c:pt>
                <c:pt idx="69">
                  <c:v>0.31471185517004802</c:v>
                </c:pt>
                <c:pt idx="70">
                  <c:v>0.3176767408993198</c:v>
                </c:pt>
                <c:pt idx="71">
                  <c:v>0.31748362551366971</c:v>
                </c:pt>
                <c:pt idx="72">
                  <c:v>0.31878862651144096</c:v>
                </c:pt>
                <c:pt idx="73">
                  <c:v>0.31972786681838167</c:v>
                </c:pt>
                <c:pt idx="74">
                  <c:v>0.31960551949043059</c:v>
                </c:pt>
                <c:pt idx="75">
                  <c:v>0.32422222641093695</c:v>
                </c:pt>
                <c:pt idx="76">
                  <c:v>0.32527259796460595</c:v>
                </c:pt>
                <c:pt idx="77">
                  <c:v>0.32869600216572198</c:v>
                </c:pt>
                <c:pt idx="78">
                  <c:v>0.33241891145184255</c:v>
                </c:pt>
                <c:pt idx="79">
                  <c:v>0.33399434583628196</c:v>
                </c:pt>
                <c:pt idx="80">
                  <c:v>0.33492842881211016</c:v>
                </c:pt>
                <c:pt idx="81">
                  <c:v>0.33877389860995444</c:v>
                </c:pt>
                <c:pt idx="82">
                  <c:v>0.34125617819924503</c:v>
                </c:pt>
                <c:pt idx="83">
                  <c:v>0.34535728696112655</c:v>
                </c:pt>
                <c:pt idx="84">
                  <c:v>0.34878578379358843</c:v>
                </c:pt>
                <c:pt idx="85">
                  <c:v>0.34915871666129489</c:v>
                </c:pt>
                <c:pt idx="86">
                  <c:v>0.35196188989313226</c:v>
                </c:pt>
                <c:pt idx="87">
                  <c:v>0.3515705460377917</c:v>
                </c:pt>
                <c:pt idx="88">
                  <c:v>0.36054512868310568</c:v>
                </c:pt>
                <c:pt idx="89">
                  <c:v>0.36541116026548304</c:v>
                </c:pt>
                <c:pt idx="90">
                  <c:v>0.36850808931645551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6D-4AFF-B47F-611B8064DB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313775"/>
        <c:axId val="880314255"/>
      </c:scatterChart>
      <c:valAx>
        <c:axId val="8803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crossBetween val="midCat"/>
      </c:val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Overall Thermal Efficiency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0752644692663"/>
          <c:y val="0.15655406438404423"/>
          <c:w val="0.84720816586743941"/>
          <c:h val="0.73199958787830444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BsC'!$M$6:$M$96</c:f>
              <c:numCache>
                <c:formatCode>General</c:formatCode>
                <c:ptCount val="91"/>
                <c:pt idx="0">
                  <c:v>22.562518463968196</c:v>
                </c:pt>
                <c:pt idx="1">
                  <c:v>23.14454612904456</c:v>
                </c:pt>
                <c:pt idx="2">
                  <c:v>24.035249182812226</c:v>
                </c:pt>
                <c:pt idx="3">
                  <c:v>25.565979423618206</c:v>
                </c:pt>
                <c:pt idx="4">
                  <c:v>26.505126113158255</c:v>
                </c:pt>
                <c:pt idx="5">
                  <c:v>26.436106095558156</c:v>
                </c:pt>
                <c:pt idx="6">
                  <c:v>27.981663481773392</c:v>
                </c:pt>
                <c:pt idx="7">
                  <c:v>29.447036596219011</c:v>
                </c:pt>
                <c:pt idx="8">
                  <c:v>29.754792907568515</c:v>
                </c:pt>
                <c:pt idx="9">
                  <c:v>30.783651638103901</c:v>
                </c:pt>
                <c:pt idx="10">
                  <c:v>30.742093856228546</c:v>
                </c:pt>
                <c:pt idx="11">
                  <c:v>30.423388205647029</c:v>
                </c:pt>
                <c:pt idx="12">
                  <c:v>30.697582514355211</c:v>
                </c:pt>
                <c:pt idx="13">
                  <c:v>30.82134985130433</c:v>
                </c:pt>
                <c:pt idx="14">
                  <c:v>31.312105949684444</c:v>
                </c:pt>
                <c:pt idx="15">
                  <c:v>31.348746353343831</c:v>
                </c:pt>
                <c:pt idx="16">
                  <c:v>30.585540873503664</c:v>
                </c:pt>
                <c:pt idx="17">
                  <c:v>30.187620145496599</c:v>
                </c:pt>
                <c:pt idx="18">
                  <c:v>30.193194877292605</c:v>
                </c:pt>
                <c:pt idx="19">
                  <c:v>30.384831585855945</c:v>
                </c:pt>
                <c:pt idx="20">
                  <c:v>30.221943043846267</c:v>
                </c:pt>
                <c:pt idx="21">
                  <c:v>30.591541320184039</c:v>
                </c:pt>
                <c:pt idx="22">
                  <c:v>30.844448264739423</c:v>
                </c:pt>
                <c:pt idx="23">
                  <c:v>31.015960868839684</c:v>
                </c:pt>
                <c:pt idx="24">
                  <c:v>31.050258870265949</c:v>
                </c:pt>
                <c:pt idx="25">
                  <c:v>31.222467162943726</c:v>
                </c:pt>
                <c:pt idx="26">
                  <c:v>31.213311436876904</c:v>
                </c:pt>
                <c:pt idx="27">
                  <c:v>30.888474373859715</c:v>
                </c:pt>
                <c:pt idx="28">
                  <c:v>30.72348353622964</c:v>
                </c:pt>
                <c:pt idx="29">
                  <c:v>30.936894621705999</c:v>
                </c:pt>
                <c:pt idx="30">
                  <c:v>30.759231792528816</c:v>
                </c:pt>
                <c:pt idx="31">
                  <c:v>30.747083723416488</c:v>
                </c:pt>
                <c:pt idx="32">
                  <c:v>30.31452024429122</c:v>
                </c:pt>
                <c:pt idx="33">
                  <c:v>30.20939287193865</c:v>
                </c:pt>
                <c:pt idx="34">
                  <c:v>29.990700169569276</c:v>
                </c:pt>
                <c:pt idx="35">
                  <c:v>29.668427341460397</c:v>
                </c:pt>
                <c:pt idx="36">
                  <c:v>29.873542770379203</c:v>
                </c:pt>
                <c:pt idx="37">
                  <c:v>29.827970565761884</c:v>
                </c:pt>
                <c:pt idx="38">
                  <c:v>29.367393796873209</c:v>
                </c:pt>
                <c:pt idx="39">
                  <c:v>28.990014691389401</c:v>
                </c:pt>
                <c:pt idx="40">
                  <c:v>28.495850133837578</c:v>
                </c:pt>
                <c:pt idx="41">
                  <c:v>27.844830919783714</c:v>
                </c:pt>
                <c:pt idx="42">
                  <c:v>27.762588637113808</c:v>
                </c:pt>
                <c:pt idx="43">
                  <c:v>27.365114973977708</c:v>
                </c:pt>
                <c:pt idx="44">
                  <c:v>27.498990671856475</c:v>
                </c:pt>
                <c:pt idx="45">
                  <c:v>27.345293913187515</c:v>
                </c:pt>
                <c:pt idx="46">
                  <c:v>27.644552094429326</c:v>
                </c:pt>
                <c:pt idx="47">
                  <c:v>27.819737231049544</c:v>
                </c:pt>
                <c:pt idx="48">
                  <c:v>27.717321031367675</c:v>
                </c:pt>
                <c:pt idx="49">
                  <c:v>28.027532882470027</c:v>
                </c:pt>
                <c:pt idx="50">
                  <c:v>27.729807541314699</c:v>
                </c:pt>
                <c:pt idx="51">
                  <c:v>27.899417852565762</c:v>
                </c:pt>
                <c:pt idx="52">
                  <c:v>27.196981066843872</c:v>
                </c:pt>
                <c:pt idx="53">
                  <c:v>27.285263189315096</c:v>
                </c:pt>
                <c:pt idx="54">
                  <c:v>26.904328703413618</c:v>
                </c:pt>
                <c:pt idx="55">
                  <c:v>27.190497243932423</c:v>
                </c:pt>
                <c:pt idx="56">
                  <c:v>27.066780079240022</c:v>
                </c:pt>
                <c:pt idx="57">
                  <c:v>26.794323296201455</c:v>
                </c:pt>
                <c:pt idx="58">
                  <c:v>26.817729796491665</c:v>
                </c:pt>
                <c:pt idx="59">
                  <c:v>26.283121435095406</c:v>
                </c:pt>
                <c:pt idx="60">
                  <c:v>26.199190292406737</c:v>
                </c:pt>
                <c:pt idx="61">
                  <c:v>26.012834342252724</c:v>
                </c:pt>
                <c:pt idx="62">
                  <c:v>25.880659684344746</c:v>
                </c:pt>
                <c:pt idx="63">
                  <c:v>25.622590867571272</c:v>
                </c:pt>
                <c:pt idx="64">
                  <c:v>25.642764596004785</c:v>
                </c:pt>
                <c:pt idx="65">
                  <c:v>25.552309699286475</c:v>
                </c:pt>
                <c:pt idx="66">
                  <c:v>25.278808376751208</c:v>
                </c:pt>
                <c:pt idx="67">
                  <c:v>25.168273192570741</c:v>
                </c:pt>
                <c:pt idx="68">
                  <c:v>25.166166840018921</c:v>
                </c:pt>
                <c:pt idx="69">
                  <c:v>25.420078298853301</c:v>
                </c:pt>
                <c:pt idx="70">
                  <c:v>25.182832011410657</c:v>
                </c:pt>
                <c:pt idx="71">
                  <c:v>25.198149942556793</c:v>
                </c:pt>
                <c:pt idx="72">
                  <c:v>25.094998173383356</c:v>
                </c:pt>
                <c:pt idx="73">
                  <c:v>25.021278500395226</c:v>
                </c:pt>
                <c:pt idx="74">
                  <c:v>25.030856828614723</c:v>
                </c:pt>
                <c:pt idx="75">
                  <c:v>24.674434225432663</c:v>
                </c:pt>
                <c:pt idx="76">
                  <c:v>24.59475544530962</c:v>
                </c:pt>
                <c:pt idx="77">
                  <c:v>24.338598423130687</c:v>
                </c:pt>
                <c:pt idx="78">
                  <c:v>24.066019484450898</c:v>
                </c:pt>
                <c:pt idx="79">
                  <c:v>23.952501291508259</c:v>
                </c:pt>
                <c:pt idx="80">
                  <c:v>23.885700083368796</c:v>
                </c:pt>
                <c:pt idx="81">
                  <c:v>23.614570168555865</c:v>
                </c:pt>
                <c:pt idx="82">
                  <c:v>23.442799020415507</c:v>
                </c:pt>
                <c:pt idx="83">
                  <c:v>23.164416394377344</c:v>
                </c:pt>
                <c:pt idx="84">
                  <c:v>22.936714659030955</c:v>
                </c:pt>
                <c:pt idx="85">
                  <c:v>22.912216187804599</c:v>
                </c:pt>
                <c:pt idx="86">
                  <c:v>22.729733615276004</c:v>
                </c:pt>
                <c:pt idx="87">
                  <c:v>22.755034772281661</c:v>
                </c:pt>
                <c:pt idx="88">
                  <c:v>22.188623180737661</c:v>
                </c:pt>
                <c:pt idx="89">
                  <c:v>21.893146323685734</c:v>
                </c:pt>
                <c:pt idx="90">
                  <c:v>21.709157090253228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1D-462F-B04E-76D1A3149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313775"/>
        <c:axId val="880314255"/>
      </c:scatterChart>
      <c:valAx>
        <c:axId val="8803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crossBetween val="midCat"/>
      </c:val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and BMEP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0752644692663"/>
          <c:y val="0.15655406438404423"/>
          <c:w val="0.84720816586743941"/>
          <c:h val="0.73199958787830444"/>
        </c:manualLayout>
      </c:layout>
      <c:lineChart>
        <c:grouping val="standard"/>
        <c:varyColors val="0"/>
        <c:ser>
          <c:idx val="0"/>
          <c:order val="0"/>
          <c:tx>
            <c:v>BMEP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General</c:formatCode>
                <c:ptCount val="91"/>
                <c:pt idx="0">
                  <c:v>655.28510125998628</c:v>
                </c:pt>
                <c:pt idx="1">
                  <c:v>658.36691141599749</c:v>
                </c:pt>
                <c:pt idx="2">
                  <c:v>664.34472612609829</c:v>
                </c:pt>
                <c:pt idx="3">
                  <c:v>667.67641278124586</c:v>
                </c:pt>
                <c:pt idx="4">
                  <c:v>677.94057051498805</c:v>
                </c:pt>
                <c:pt idx="5">
                  <c:v>688.82621595170986</c:v>
                </c:pt>
                <c:pt idx="6">
                  <c:v>701.49943942071252</c:v>
                </c:pt>
                <c:pt idx="7">
                  <c:v>716.29340958751095</c:v>
                </c:pt>
                <c:pt idx="8">
                  <c:v>732.12532828918211</c:v>
                </c:pt>
                <c:pt idx="9">
                  <c:v>741.83206921715941</c:v>
                </c:pt>
                <c:pt idx="10">
                  <c:v>749.53339106232704</c:v>
                </c:pt>
                <c:pt idx="11">
                  <c:v>754.67828410864092</c:v>
                </c:pt>
                <c:pt idx="12">
                  <c:v>759.05432638838261</c:v>
                </c:pt>
                <c:pt idx="13">
                  <c:v>760.98286039453524</c:v>
                </c:pt>
                <c:pt idx="14">
                  <c:v>760.23963798684838</c:v>
                </c:pt>
                <c:pt idx="15">
                  <c:v>761.55309137974314</c:v>
                </c:pt>
                <c:pt idx="16">
                  <c:v>766.18541724834211</c:v>
                </c:pt>
                <c:pt idx="17">
                  <c:v>768.42789865084512</c:v>
                </c:pt>
                <c:pt idx="18">
                  <c:v>769.97841436343299</c:v>
                </c:pt>
                <c:pt idx="19">
                  <c:v>774.92468762838234</c:v>
                </c:pt>
                <c:pt idx="20">
                  <c:v>782.67085910159983</c:v>
                </c:pt>
                <c:pt idx="21">
                  <c:v>787.0789368299487</c:v>
                </c:pt>
                <c:pt idx="22">
                  <c:v>793.17207915503559</c:v>
                </c:pt>
                <c:pt idx="23">
                  <c:v>799.56635469702974</c:v>
                </c:pt>
                <c:pt idx="24">
                  <c:v>801.76398647148267</c:v>
                </c:pt>
                <c:pt idx="25">
                  <c:v>807.47270341328328</c:v>
                </c:pt>
                <c:pt idx="26">
                  <c:v>811.52198411723145</c:v>
                </c:pt>
                <c:pt idx="27">
                  <c:v>812.55993265210441</c:v>
                </c:pt>
                <c:pt idx="28">
                  <c:v>811.71419680887459</c:v>
                </c:pt>
                <c:pt idx="29">
                  <c:v>810.83001842731642</c:v>
                </c:pt>
                <c:pt idx="30">
                  <c:v>810.09961019907246</c:v>
                </c:pt>
                <c:pt idx="31">
                  <c:v>808.82459934450662</c:v>
                </c:pt>
                <c:pt idx="32">
                  <c:v>808.32484634623449</c:v>
                </c:pt>
                <c:pt idx="33">
                  <c:v>806.31302017370308</c:v>
                </c:pt>
                <c:pt idx="34">
                  <c:v>800.31598419443787</c:v>
                </c:pt>
                <c:pt idx="35">
                  <c:v>794.01140790854379</c:v>
                </c:pt>
                <c:pt idx="36">
                  <c:v>792.48652055484172</c:v>
                </c:pt>
                <c:pt idx="37">
                  <c:v>790.56439363841059</c:v>
                </c:pt>
                <c:pt idx="38">
                  <c:v>784.99022558076013</c:v>
                </c:pt>
                <c:pt idx="39">
                  <c:v>780.62059039074006</c:v>
                </c:pt>
                <c:pt idx="40">
                  <c:v>779.80048290639616</c:v>
                </c:pt>
                <c:pt idx="41">
                  <c:v>776.04592832963397</c:v>
                </c:pt>
                <c:pt idx="42">
                  <c:v>776.05233541935547</c:v>
                </c:pt>
                <c:pt idx="43">
                  <c:v>774.30319992540296</c:v>
                </c:pt>
                <c:pt idx="44">
                  <c:v>772.66939204643654</c:v>
                </c:pt>
                <c:pt idx="45">
                  <c:v>774.23272193846742</c:v>
                </c:pt>
                <c:pt idx="46">
                  <c:v>779.31354408756704</c:v>
                </c:pt>
                <c:pt idx="47">
                  <c:v>782.82462925491438</c:v>
                </c:pt>
                <c:pt idx="48">
                  <c:v>787.64276072543532</c:v>
                </c:pt>
                <c:pt idx="49">
                  <c:v>791.1154033544542</c:v>
                </c:pt>
                <c:pt idx="50">
                  <c:v>790.8142701375466</c:v>
                </c:pt>
                <c:pt idx="51">
                  <c:v>795.79257885110337</c:v>
                </c:pt>
                <c:pt idx="52">
                  <c:v>794.90199337982358</c:v>
                </c:pt>
                <c:pt idx="53">
                  <c:v>794.2676914974013</c:v>
                </c:pt>
                <c:pt idx="54">
                  <c:v>793.29381385974284</c:v>
                </c:pt>
                <c:pt idx="55">
                  <c:v>792.98627355311373</c:v>
                </c:pt>
                <c:pt idx="56">
                  <c:v>791.33324440498291</c:v>
                </c:pt>
                <c:pt idx="57">
                  <c:v>785.97051030814009</c:v>
                </c:pt>
                <c:pt idx="58">
                  <c:v>782.67085910159983</c:v>
                </c:pt>
                <c:pt idx="59">
                  <c:v>776.43676080264163</c:v>
                </c:pt>
                <c:pt idx="60">
                  <c:v>768.87639493134577</c:v>
                </c:pt>
                <c:pt idx="61">
                  <c:v>760.73939098512051</c:v>
                </c:pt>
                <c:pt idx="62">
                  <c:v>752.4614310650237</c:v>
                </c:pt>
                <c:pt idx="63">
                  <c:v>746.42595254742992</c:v>
                </c:pt>
                <c:pt idx="64">
                  <c:v>742.78031849593219</c:v>
                </c:pt>
                <c:pt idx="65">
                  <c:v>737.03315901580311</c:v>
                </c:pt>
                <c:pt idx="66">
                  <c:v>732.91340032491894</c:v>
                </c:pt>
                <c:pt idx="67">
                  <c:v>730.51074167938009</c:v>
                </c:pt>
                <c:pt idx="68">
                  <c:v>729.5817136697716</c:v>
                </c:pt>
                <c:pt idx="69">
                  <c:v>730.31212189801545</c:v>
                </c:pt>
                <c:pt idx="70">
                  <c:v>725.96170797715968</c:v>
                </c:pt>
                <c:pt idx="71">
                  <c:v>724.47526316178619</c:v>
                </c:pt>
                <c:pt idx="72">
                  <c:v>718.84343129664285</c:v>
                </c:pt>
                <c:pt idx="73">
                  <c:v>711.5777915525332</c:v>
                </c:pt>
                <c:pt idx="74">
                  <c:v>704.60687793560965</c:v>
                </c:pt>
                <c:pt idx="75">
                  <c:v>696.15592659303388</c:v>
                </c:pt>
                <c:pt idx="76">
                  <c:v>686.04553901260601</c:v>
                </c:pt>
                <c:pt idx="77">
                  <c:v>674.28212228404743</c:v>
                </c:pt>
                <c:pt idx="78">
                  <c:v>663.97952201197654</c:v>
                </c:pt>
                <c:pt idx="79">
                  <c:v>655.66952664327243</c:v>
                </c:pt>
                <c:pt idx="80">
                  <c:v>647.79521337562619</c:v>
                </c:pt>
                <c:pt idx="81">
                  <c:v>636.31947497556007</c:v>
                </c:pt>
                <c:pt idx="82">
                  <c:v>625.21342565242094</c:v>
                </c:pt>
                <c:pt idx="83">
                  <c:v>614.11057987414245</c:v>
                </c:pt>
                <c:pt idx="84">
                  <c:v>607.41324898832409</c:v>
                </c:pt>
                <c:pt idx="85">
                  <c:v>596.48467605046881</c:v>
                </c:pt>
                <c:pt idx="86">
                  <c:v>588.09779560510754</c:v>
                </c:pt>
                <c:pt idx="87">
                  <c:v>580.44260480593437</c:v>
                </c:pt>
                <c:pt idx="88">
                  <c:v>574.31486419635189</c:v>
                </c:pt>
                <c:pt idx="89">
                  <c:v>569.75429773263295</c:v>
                </c:pt>
                <c:pt idx="90">
                  <c:v>567.97184537212911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0E-49E6-A36F-7B2E37CC8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313775"/>
        <c:axId val="880314255"/>
      </c:lineChart>
      <c:lineChart>
        <c:grouping val="standard"/>
        <c:varyColors val="0"/>
        <c:ser>
          <c:idx val="1"/>
          <c:order val="1"/>
          <c:tx>
            <c:v>Torque vs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1F-4E55-82C6-42EAEA6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353599"/>
        <c:axId val="598803839"/>
      </c:lineChart>
      <c:catAx>
        <c:axId val="8803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auto val="1"/>
        <c:lblAlgn val="ctr"/>
        <c:lblOffset val="100"/>
        <c:noMultiLvlLbl val="1"/>
      </c:cat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between"/>
      </c:valAx>
      <c:valAx>
        <c:axId val="59880383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663701695127781"/>
              <c:y val="0.450690894608614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353599"/>
        <c:crosses val="max"/>
        <c:crossBetween val="between"/>
      </c:valAx>
      <c:catAx>
        <c:axId val="8733535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9880383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9169468722727627"/>
          <c:y val="0.48260367111671998"/>
          <c:w val="0.25768869195584948"/>
          <c:h val="0.109337155547324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Lambda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644612320204147E-2"/>
          <c:y val="9.463662416451972E-2"/>
          <c:w val="0.84720816586743941"/>
          <c:h val="0.73199958787830444"/>
        </c:manualLayout>
      </c:layout>
      <c:scatterChart>
        <c:scatterStyle val="smoothMarker"/>
        <c:varyColors val="0"/>
        <c:ser>
          <c:idx val="0"/>
          <c:order val="0"/>
          <c:tx>
            <c:v>Lambda value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55-4B36-AA0D-7DDD8FCD558C}"/>
            </c:ext>
          </c:extLst>
        </c:ser>
        <c:ser>
          <c:idx val="1"/>
          <c:order val="1"/>
          <c:tx>
            <c:v>Stoichiometric Lambda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BsC'!$N$6:$N$96</c:f>
              <c:numCache>
                <c:formatCode>General</c:formatCode>
                <c:ptCount val="9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55-4B36-AA0D-7DDD8FCD5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313775"/>
        <c:axId val="880314255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Series3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'GrE HnD BsC'!$K$6:$K$96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8.8000000000000003E-4</c:v>
                      </c:pt>
                      <c:pt idx="1">
                        <c:v>9.050000000000001E-4</c:v>
                      </c:pt>
                      <c:pt idx="2">
                        <c:v>9.2124999999999998E-4</c:v>
                      </c:pt>
                      <c:pt idx="3">
                        <c:v>9.1E-4</c:v>
                      </c:pt>
                      <c:pt idx="4">
                        <c:v>9.2999999999999995E-4</c:v>
                      </c:pt>
                      <c:pt idx="5">
                        <c:v>9.8687500000000012E-4</c:v>
                      </c:pt>
                      <c:pt idx="6">
                        <c:v>9.875000000000001E-4</c:v>
                      </c:pt>
                      <c:pt idx="7">
                        <c:v>9.9500000000000001E-4</c:v>
                      </c:pt>
                      <c:pt idx="8">
                        <c:v>1.0437500000000002E-3</c:v>
                      </c:pt>
                      <c:pt idx="9">
                        <c:v>1.05875E-3</c:v>
                      </c:pt>
                      <c:pt idx="10">
                        <c:v>1.1081250000000002E-3</c:v>
                      </c:pt>
                      <c:pt idx="11">
                        <c:v>1.165E-3</c:v>
                      </c:pt>
                      <c:pt idx="12">
                        <c:v>1.1987499999999999E-3</c:v>
                      </c:pt>
                      <c:pt idx="13">
                        <c:v>1.234375E-3</c:v>
                      </c:pt>
                      <c:pt idx="14">
                        <c:v>1.250625E-3</c:v>
                      </c:pt>
                      <c:pt idx="15">
                        <c:v>1.2881250000000002E-3</c:v>
                      </c:pt>
                      <c:pt idx="16">
                        <c:v>1.3662499999999998E-3</c:v>
                      </c:pt>
                      <c:pt idx="17">
                        <c:v>1.426875E-3</c:v>
                      </c:pt>
                      <c:pt idx="18">
                        <c:v>1.468125E-3</c:v>
                      </c:pt>
                      <c:pt idx="19">
                        <c:v>1.5068750000000002E-3</c:v>
                      </c:pt>
                      <c:pt idx="20">
                        <c:v>1.5693749999999998E-3</c:v>
                      </c:pt>
                      <c:pt idx="21">
                        <c:v>1.5981249999999997E-3</c:v>
                      </c:pt>
                      <c:pt idx="22">
                        <c:v>1.6362499999999999E-3</c:v>
                      </c:pt>
                      <c:pt idx="23">
                        <c:v>1.6793750000000001E-3</c:v>
                      </c:pt>
                      <c:pt idx="24">
                        <c:v>1.7212499999999999E-3</c:v>
                      </c:pt>
                      <c:pt idx="25">
                        <c:v>1.7631250000000002E-3</c:v>
                      </c:pt>
                      <c:pt idx="26">
                        <c:v>1.8118749999999999E-3</c:v>
                      </c:pt>
                      <c:pt idx="27">
                        <c:v>1.873125E-3</c:v>
                      </c:pt>
                      <c:pt idx="28">
                        <c:v>1.92125E-3</c:v>
                      </c:pt>
                      <c:pt idx="29">
                        <c:v>1.9456250000000001E-3</c:v>
                      </c:pt>
                      <c:pt idx="30">
                        <c:v>1.9949999999999998E-3</c:v>
                      </c:pt>
                      <c:pt idx="31">
                        <c:v>2.0325E-3</c:v>
                      </c:pt>
                      <c:pt idx="32">
                        <c:v>2.1006250000000001E-3</c:v>
                      </c:pt>
                      <c:pt idx="33">
                        <c:v>2.1431250000000001E-3</c:v>
                      </c:pt>
                      <c:pt idx="34">
                        <c:v>2.1831250000000002E-3</c:v>
                      </c:pt>
                      <c:pt idx="35">
                        <c:v>2.2300000000000002E-3</c:v>
                      </c:pt>
                      <c:pt idx="36">
                        <c:v>2.250625E-3</c:v>
                      </c:pt>
                      <c:pt idx="37">
                        <c:v>2.2887500000000004E-3</c:v>
                      </c:pt>
                      <c:pt idx="38">
                        <c:v>2.3487500000000001E-3</c:v>
                      </c:pt>
                      <c:pt idx="39">
                        <c:v>2.4068749999999997E-3</c:v>
                      </c:pt>
                      <c:pt idx="40">
                        <c:v>2.4875000000000001E-3</c:v>
                      </c:pt>
                      <c:pt idx="41">
                        <c:v>2.5756249999999998E-3</c:v>
                      </c:pt>
                      <c:pt idx="42">
                        <c:v>2.6256249999999999E-3</c:v>
                      </c:pt>
                      <c:pt idx="43">
                        <c:v>2.7006249999999999E-3</c:v>
                      </c:pt>
                      <c:pt idx="44">
                        <c:v>2.7243750000000002E-3</c:v>
                      </c:pt>
                      <c:pt idx="45">
                        <c:v>2.7881249999999998E-3</c:v>
                      </c:pt>
                      <c:pt idx="46">
                        <c:v>2.8187500000000001E-3</c:v>
                      </c:pt>
                      <c:pt idx="47">
                        <c:v>2.8562499999999998E-3</c:v>
                      </c:pt>
                      <c:pt idx="48">
                        <c:v>2.9275E-3</c:v>
                      </c:pt>
                      <c:pt idx="49">
                        <c:v>2.9506249999999997E-3</c:v>
                      </c:pt>
                      <c:pt idx="50">
                        <c:v>3.0243750000000002E-3</c:v>
                      </c:pt>
                      <c:pt idx="51">
                        <c:v>3.0681250000000001E-3</c:v>
                      </c:pt>
                      <c:pt idx="52">
                        <c:v>3.188125E-3</c:v>
                      </c:pt>
                      <c:pt idx="53">
                        <c:v>3.219375E-3</c:v>
                      </c:pt>
                      <c:pt idx="54">
                        <c:v>3.305625E-3</c:v>
                      </c:pt>
                      <c:pt idx="55">
                        <c:v>3.3137499999999999E-3</c:v>
                      </c:pt>
                      <c:pt idx="56">
                        <c:v>3.3662499999999999E-3</c:v>
                      </c:pt>
                      <c:pt idx="57">
                        <c:v>3.421875E-3</c:v>
                      </c:pt>
                      <c:pt idx="58">
                        <c:v>3.4487499999999996E-3</c:v>
                      </c:pt>
                      <c:pt idx="59">
                        <c:v>3.5356249999999997E-3</c:v>
                      </c:pt>
                      <c:pt idx="60">
                        <c:v>3.5568750000000006E-3</c:v>
                      </c:pt>
                      <c:pt idx="61">
                        <c:v>3.5887500000000004E-3</c:v>
                      </c:pt>
                      <c:pt idx="62">
                        <c:v>3.6118749999999996E-3</c:v>
                      </c:pt>
                      <c:pt idx="63">
                        <c:v>3.6631249999999997E-3</c:v>
                      </c:pt>
                      <c:pt idx="64">
                        <c:v>3.6862499999999999E-3</c:v>
                      </c:pt>
                      <c:pt idx="65">
                        <c:v>3.7143750000000002E-3</c:v>
                      </c:pt>
                      <c:pt idx="66">
                        <c:v>3.7775E-3</c:v>
                      </c:pt>
                      <c:pt idx="67">
                        <c:v>3.825625E-3</c:v>
                      </c:pt>
                      <c:pt idx="68">
                        <c:v>3.8649999999999995E-3</c:v>
                      </c:pt>
                      <c:pt idx="69">
                        <c:v>3.87375E-3</c:v>
                      </c:pt>
                      <c:pt idx="70">
                        <c:v>3.9306250000000001E-3</c:v>
                      </c:pt>
                      <c:pt idx="71">
                        <c:v>3.9637499999999994E-3</c:v>
                      </c:pt>
                      <c:pt idx="72">
                        <c:v>3.9925000000000004E-3</c:v>
                      </c:pt>
                      <c:pt idx="73">
                        <c:v>4.006875E-3</c:v>
                      </c:pt>
                      <c:pt idx="74">
                        <c:v>4.0087499999999993E-3</c:v>
                      </c:pt>
                      <c:pt idx="75">
                        <c:v>4.060625E-3</c:v>
                      </c:pt>
                      <c:pt idx="76">
                        <c:v>4.0568749999999997E-3</c:v>
                      </c:pt>
                      <c:pt idx="77">
                        <c:v>4.0712500000000002E-3</c:v>
                      </c:pt>
                      <c:pt idx="78">
                        <c:v>4.0962500000000001E-3</c:v>
                      </c:pt>
                      <c:pt idx="79">
                        <c:v>4.1056249999999999E-3</c:v>
                      </c:pt>
                      <c:pt idx="80">
                        <c:v>4.1087500000000004E-3</c:v>
                      </c:pt>
                      <c:pt idx="81">
                        <c:v>4.1231250000000001E-3</c:v>
                      </c:pt>
                      <c:pt idx="82">
                        <c:v>4.1212499999999999E-3</c:v>
                      </c:pt>
                      <c:pt idx="83">
                        <c:v>4.1368749999999999E-3</c:v>
                      </c:pt>
                      <c:pt idx="84">
                        <c:v>4.1725E-3</c:v>
                      </c:pt>
                      <c:pt idx="85">
                        <c:v>4.14125E-3</c:v>
                      </c:pt>
                      <c:pt idx="86">
                        <c:v>4.1549999999999998E-3</c:v>
                      </c:pt>
                      <c:pt idx="87">
                        <c:v>4.1349999999999998E-3</c:v>
                      </c:pt>
                      <c:pt idx="88">
                        <c:v>4.235E-3</c:v>
                      </c:pt>
                      <c:pt idx="89">
                        <c:v>4.2975000000000001E-3</c:v>
                      </c:pt>
                      <c:pt idx="90">
                        <c:v>4.3600000000000002E-3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2755-4B36-AA0D-7DDD8FCD558C}"/>
                  </c:ext>
                </c:extLst>
              </c15:ser>
            </c15:filteredScatterSeries>
          </c:ext>
        </c:extLst>
      </c:scatterChart>
      <c:valAx>
        <c:axId val="8803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crossBetween val="midCat"/>
      </c:val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Lambda (</a:t>
                </a:r>
                <a:r>
                  <a:rPr lang="el-GR"/>
                  <a:t>λ</a:t>
                </a:r>
                <a:r>
                  <a:rPr lang="en-GB"/>
                  <a:t>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6028436889015358"/>
          <c:y val="0.45034958003165948"/>
          <c:w val="0.46718504171906411"/>
          <c:h val="0.130607792381912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Lambda vs Engine Speed</a:t>
            </a:r>
          </a:p>
        </c:rich>
      </c:tx>
      <c:layout>
        <c:manualLayout>
          <c:xMode val="edge"/>
          <c:yMode val="edge"/>
          <c:x val="0.34780188392540962"/>
          <c:y val="1.6180740141454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644612320204147E-2"/>
          <c:y val="9.463662416451972E-2"/>
          <c:w val="0.84720816586743941"/>
          <c:h val="0.73199958787830444"/>
        </c:manualLayout>
      </c:layout>
      <c:lineChart>
        <c:grouping val="standard"/>
        <c:varyColors val="0"/>
        <c:ser>
          <c:idx val="0"/>
          <c:order val="0"/>
          <c:tx>
            <c:v>Lambda value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BC-44F2-8BE3-73416F781365}"/>
            </c:ext>
          </c:extLst>
        </c:ser>
        <c:ser>
          <c:idx val="1"/>
          <c:order val="1"/>
          <c:tx>
            <c:v>Stoichiometric Lambda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BsC'!$N$6:$N$96</c:f>
              <c:numCache>
                <c:formatCode>General</c:formatCode>
                <c:ptCount val="9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BC-44F2-8BE3-73416F7813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313775"/>
        <c:axId val="880314255"/>
      </c:lineChart>
      <c:lineChart>
        <c:grouping val="standard"/>
        <c:varyColors val="0"/>
        <c:ser>
          <c:idx val="2"/>
          <c:order val="2"/>
          <c:tx>
            <c:v>Power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  <c:extLst xmlns:c15="http://schemas.microsoft.com/office/drawing/2012/chart"/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11.98170692382083</c:v>
                </c:pt>
                <c:pt idx="1">
                  <c:v>12.639959819089128</c:v>
                </c:pt>
                <c:pt idx="2">
                  <c:v>13.36209562597374</c:v>
                </c:pt>
                <c:pt idx="3">
                  <c:v>14.039520423838789</c:v>
                </c:pt>
                <c:pt idx="4">
                  <c:v>14.875147099288071</c:v>
                </c:pt>
                <c:pt idx="5">
                  <c:v>15.743746166951576</c:v>
                </c:pt>
                <c:pt idx="6">
                  <c:v>16.674740317554473</c:v>
                </c:pt>
                <c:pt idx="7">
                  <c:v>17.681256417494374</c:v>
                </c:pt>
                <c:pt idx="8">
                  <c:v>18.741392925735735</c:v>
                </c:pt>
                <c:pt idx="9">
                  <c:v>19.668081745324702</c:v>
                </c:pt>
                <c:pt idx="10">
                  <c:v>20.557516272058376</c:v>
                </c:pt>
                <c:pt idx="11">
                  <c:v>21.388579882392207</c:v>
                </c:pt>
                <c:pt idx="12">
                  <c:v>22.206557629480955</c:v>
                </c:pt>
                <c:pt idx="13">
                  <c:v>22.958696028819155</c:v>
                </c:pt>
                <c:pt idx="14">
                  <c:v>23.631311742653669</c:v>
                </c:pt>
                <c:pt idx="15">
                  <c:v>24.368378554646487</c:v>
                </c:pt>
                <c:pt idx="16">
                  <c:v>25.217079378154413</c:v>
                </c:pt>
                <c:pt idx="17">
                  <c:v>25.993409637475686</c:v>
                </c:pt>
                <c:pt idx="18">
                  <c:v>26.749800649488879</c:v>
                </c:pt>
                <c:pt idx="19">
                  <c:v>27.630103188398433</c:v>
                </c:pt>
                <c:pt idx="20">
                  <c:v>28.621840580653753</c:v>
                </c:pt>
                <c:pt idx="21">
                  <c:v>29.502617584613823</c:v>
                </c:pt>
                <c:pt idx="22">
                  <c:v>30.456157611506036</c:v>
                </c:pt>
                <c:pt idx="23">
                  <c:v>31.432676976585565</c:v>
                </c:pt>
                <c:pt idx="24">
                  <c:v>32.252072261232648</c:v>
                </c:pt>
                <c:pt idx="25">
                  <c:v>33.21993410353857</c:v>
                </c:pt>
                <c:pt idx="26">
                  <c:v>34.128446811377529</c:v>
                </c:pt>
                <c:pt idx="27">
                  <c:v>34.914969282895079</c:v>
                </c:pt>
                <c:pt idx="28">
                  <c:v>35.620727259147074</c:v>
                </c:pt>
                <c:pt idx="29">
                  <c:v>36.323216698384421</c:v>
                </c:pt>
                <c:pt idx="30">
                  <c:v>37.031118553753565</c:v>
                </c:pt>
                <c:pt idx="31">
                  <c:v>37.712292211277017</c:v>
                </c:pt>
                <c:pt idx="32">
                  <c:v>38.427990523216977</c:v>
                </c:pt>
                <c:pt idx="33">
                  <c:v>39.069508274666468</c:v>
                </c:pt>
                <c:pt idx="34">
                  <c:v>39.510602616629058</c:v>
                </c:pt>
                <c:pt idx="35">
                  <c:v>39.925267497999982</c:v>
                </c:pt>
                <c:pt idx="36">
                  <c:v>40.573111450123001</c:v>
                </c:pt>
                <c:pt idx="37">
                  <c:v>41.197466453448904</c:v>
                </c:pt>
                <c:pt idx="38">
                  <c:v>41.624654869116142</c:v>
                </c:pt>
                <c:pt idx="39">
                  <c:v>42.106623496541665</c:v>
                </c:pt>
                <c:pt idx="40">
                  <c:v>42.775308765328077</c:v>
                </c:pt>
                <c:pt idx="41">
                  <c:v>43.278845050975789</c:v>
                </c:pt>
                <c:pt idx="42">
                  <c:v>43.988697484885954</c:v>
                </c:pt>
                <c:pt idx="43">
                  <c:v>44.597447859883793</c:v>
                </c:pt>
                <c:pt idx="44">
                  <c:v>45.209747936370675</c:v>
                </c:pt>
                <c:pt idx="45">
                  <c:v>46.009051676286056</c:v>
                </c:pt>
                <c:pt idx="46">
                  <c:v>47.023457954288226</c:v>
                </c:pt>
                <c:pt idx="47">
                  <c:v>47.951001982486751</c:v>
                </c:pt>
                <c:pt idx="48">
                  <c:v>48.966222465945989</c:v>
                </c:pt>
                <c:pt idx="49">
                  <c:v>49.905376243899113</c:v>
                </c:pt>
                <c:pt idx="50">
                  <c:v>50.609371084593022</c:v>
                </c:pt>
                <c:pt idx="51">
                  <c:v>51.655507945047582</c:v>
                </c:pt>
                <c:pt idx="52">
                  <c:v>52.324427517562647</c:v>
                </c:pt>
                <c:pt idx="53">
                  <c:v>53.008822851355021</c:v>
                </c:pt>
                <c:pt idx="54">
                  <c:v>53.669084901096468</c:v>
                </c:pt>
                <c:pt idx="55">
                  <c:v>54.37325546958688</c:v>
                </c:pt>
                <c:pt idx="56">
                  <c:v>54.983376521397325</c:v>
                </c:pt>
                <c:pt idx="57">
                  <c:v>55.329325976748521</c:v>
                </c:pt>
                <c:pt idx="58">
                  <c:v>55.812589132274823</c:v>
                </c:pt>
                <c:pt idx="59">
                  <c:v>56.07787952903837</c:v>
                </c:pt>
                <c:pt idx="60">
                  <c:v>56.234769305742176</c:v>
                </c:pt>
                <c:pt idx="61">
                  <c:v>56.335133307909238</c:v>
                </c:pt>
                <c:pt idx="62">
                  <c:v>56.410051925144963</c:v>
                </c:pt>
                <c:pt idx="63">
                  <c:v>56.639997604441724</c:v>
                </c:pt>
                <c:pt idx="64">
                  <c:v>57.042437688770342</c:v>
                </c:pt>
                <c:pt idx="65">
                  <c:v>57.274902133150078</c:v>
                </c:pt>
                <c:pt idx="66">
                  <c:v>57.624811321515445</c:v>
                </c:pt>
                <c:pt idx="67">
                  <c:v>58.1037632884346</c:v>
                </c:pt>
                <c:pt idx="68">
                  <c:v>58.696879747138297</c:v>
                </c:pt>
                <c:pt idx="69">
                  <c:v>59.423320885036844</c:v>
                </c:pt>
                <c:pt idx="70">
                  <c:v>59.73304112634559</c:v>
                </c:pt>
                <c:pt idx="71">
                  <c:v>60.273076075323708</c:v>
                </c:pt>
                <c:pt idx="72">
                  <c:v>60.461725722445941</c:v>
                </c:pt>
                <c:pt idx="73">
                  <c:v>60.501164897570909</c:v>
                </c:pt>
                <c:pt idx="74">
                  <c:v>60.552647284348446</c:v>
                </c:pt>
                <c:pt idx="75">
                  <c:v>60.462838665157044</c:v>
                </c:pt>
                <c:pt idx="76">
                  <c:v>60.211934517332573</c:v>
                </c:pt>
                <c:pt idx="77">
                  <c:v>59.795951677488006</c:v>
                </c:pt>
                <c:pt idx="78">
                  <c:v>59.489341818177095</c:v>
                </c:pt>
                <c:pt idx="79">
                  <c:v>59.344243376617584</c:v>
                </c:pt>
                <c:pt idx="80">
                  <c:v>59.2237819721256</c:v>
                </c:pt>
                <c:pt idx="81">
                  <c:v>58.756374735676324</c:v>
                </c:pt>
                <c:pt idx="82">
                  <c:v>58.302458707922717</c:v>
                </c:pt>
                <c:pt idx="83">
                  <c:v>57.828537242057664</c:v>
                </c:pt>
                <c:pt idx="84">
                  <c:v>57.753193363554438</c:v>
                </c:pt>
                <c:pt idx="85">
                  <c:v>57.259426371872763</c:v>
                </c:pt>
                <c:pt idx="86">
                  <c:v>56.991989752954794</c:v>
                </c:pt>
                <c:pt idx="87">
                  <c:v>56.780794229543218</c:v>
                </c:pt>
                <c:pt idx="88">
                  <c:v>56.706418025439319</c:v>
                </c:pt>
                <c:pt idx="89">
                  <c:v>56.777009052806896</c:v>
                </c:pt>
                <c:pt idx="90">
                  <c:v>57.118644976513643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78BC-44F2-8BE3-73416F7813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583840"/>
        <c:axId val="1356585760"/>
      </c:lineChart>
      <c:catAx>
        <c:axId val="8803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auto val="1"/>
        <c:lblAlgn val="ctr"/>
        <c:lblOffset val="100"/>
        <c:noMultiLvlLbl val="0"/>
      </c:cat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Lambda (</a:t>
                </a:r>
                <a:r>
                  <a:rPr lang="el-GR"/>
                  <a:t>λ</a:t>
                </a:r>
                <a:r>
                  <a:rPr lang="en-GB"/>
                  <a:t>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between"/>
      </c:valAx>
      <c:valAx>
        <c:axId val="13565857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83840"/>
        <c:crosses val="max"/>
        <c:crossBetween val="between"/>
      </c:valAx>
      <c:catAx>
        <c:axId val="1356583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565857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6028436889015358"/>
          <c:y val="0.45034958003165948"/>
          <c:w val="0.26744024650405085"/>
          <c:h val="0.191076942005739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Overall Thermal Efficiency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0752644692663"/>
          <c:y val="0.15655406438404423"/>
          <c:w val="0.84720816586743941"/>
          <c:h val="0.73199958787830444"/>
        </c:manualLayout>
      </c:layout>
      <c:lineChart>
        <c:grouping val="standard"/>
        <c:varyColors val="0"/>
        <c:ser>
          <c:idx val="0"/>
          <c:order val="0"/>
          <c:tx>
            <c:v>Overall Thermal Efficiency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BsC'!$M$6:$M$96</c:f>
              <c:numCache>
                <c:formatCode>General</c:formatCode>
                <c:ptCount val="91"/>
                <c:pt idx="0">
                  <c:v>22.562518463968196</c:v>
                </c:pt>
                <c:pt idx="1">
                  <c:v>23.14454612904456</c:v>
                </c:pt>
                <c:pt idx="2">
                  <c:v>24.035249182812226</c:v>
                </c:pt>
                <c:pt idx="3">
                  <c:v>25.565979423618206</c:v>
                </c:pt>
                <c:pt idx="4">
                  <c:v>26.505126113158255</c:v>
                </c:pt>
                <c:pt idx="5">
                  <c:v>26.436106095558156</c:v>
                </c:pt>
                <c:pt idx="6">
                  <c:v>27.981663481773392</c:v>
                </c:pt>
                <c:pt idx="7">
                  <c:v>29.447036596219011</c:v>
                </c:pt>
                <c:pt idx="8">
                  <c:v>29.754792907568515</c:v>
                </c:pt>
                <c:pt idx="9">
                  <c:v>30.783651638103901</c:v>
                </c:pt>
                <c:pt idx="10">
                  <c:v>30.742093856228546</c:v>
                </c:pt>
                <c:pt idx="11">
                  <c:v>30.423388205647029</c:v>
                </c:pt>
                <c:pt idx="12">
                  <c:v>30.697582514355211</c:v>
                </c:pt>
                <c:pt idx="13">
                  <c:v>30.82134985130433</c:v>
                </c:pt>
                <c:pt idx="14">
                  <c:v>31.312105949684444</c:v>
                </c:pt>
                <c:pt idx="15">
                  <c:v>31.348746353343831</c:v>
                </c:pt>
                <c:pt idx="16">
                  <c:v>30.585540873503664</c:v>
                </c:pt>
                <c:pt idx="17">
                  <c:v>30.187620145496599</c:v>
                </c:pt>
                <c:pt idx="18">
                  <c:v>30.193194877292605</c:v>
                </c:pt>
                <c:pt idx="19">
                  <c:v>30.384831585855945</c:v>
                </c:pt>
                <c:pt idx="20">
                  <c:v>30.221943043846267</c:v>
                </c:pt>
                <c:pt idx="21">
                  <c:v>30.591541320184039</c:v>
                </c:pt>
                <c:pt idx="22">
                  <c:v>30.844448264739423</c:v>
                </c:pt>
                <c:pt idx="23">
                  <c:v>31.015960868839684</c:v>
                </c:pt>
                <c:pt idx="24">
                  <c:v>31.050258870265949</c:v>
                </c:pt>
                <c:pt idx="25">
                  <c:v>31.222467162943726</c:v>
                </c:pt>
                <c:pt idx="26">
                  <c:v>31.213311436876904</c:v>
                </c:pt>
                <c:pt idx="27">
                  <c:v>30.888474373859715</c:v>
                </c:pt>
                <c:pt idx="28">
                  <c:v>30.72348353622964</c:v>
                </c:pt>
                <c:pt idx="29">
                  <c:v>30.936894621705999</c:v>
                </c:pt>
                <c:pt idx="30">
                  <c:v>30.759231792528816</c:v>
                </c:pt>
                <c:pt idx="31">
                  <c:v>30.747083723416488</c:v>
                </c:pt>
                <c:pt idx="32">
                  <c:v>30.31452024429122</c:v>
                </c:pt>
                <c:pt idx="33">
                  <c:v>30.20939287193865</c:v>
                </c:pt>
                <c:pt idx="34">
                  <c:v>29.990700169569276</c:v>
                </c:pt>
                <c:pt idx="35">
                  <c:v>29.668427341460397</c:v>
                </c:pt>
                <c:pt idx="36">
                  <c:v>29.873542770379203</c:v>
                </c:pt>
                <c:pt idx="37">
                  <c:v>29.827970565761884</c:v>
                </c:pt>
                <c:pt idx="38">
                  <c:v>29.367393796873209</c:v>
                </c:pt>
                <c:pt idx="39">
                  <c:v>28.990014691389401</c:v>
                </c:pt>
                <c:pt idx="40">
                  <c:v>28.495850133837578</c:v>
                </c:pt>
                <c:pt idx="41">
                  <c:v>27.844830919783714</c:v>
                </c:pt>
                <c:pt idx="42">
                  <c:v>27.762588637113808</c:v>
                </c:pt>
                <c:pt idx="43">
                  <c:v>27.365114973977708</c:v>
                </c:pt>
                <c:pt idx="44">
                  <c:v>27.498990671856475</c:v>
                </c:pt>
                <c:pt idx="45">
                  <c:v>27.345293913187515</c:v>
                </c:pt>
                <c:pt idx="46">
                  <c:v>27.644552094429326</c:v>
                </c:pt>
                <c:pt idx="47">
                  <c:v>27.819737231049544</c:v>
                </c:pt>
                <c:pt idx="48">
                  <c:v>27.717321031367675</c:v>
                </c:pt>
                <c:pt idx="49">
                  <c:v>28.027532882470027</c:v>
                </c:pt>
                <c:pt idx="50">
                  <c:v>27.729807541314699</c:v>
                </c:pt>
                <c:pt idx="51">
                  <c:v>27.899417852565762</c:v>
                </c:pt>
                <c:pt idx="52">
                  <c:v>27.196981066843872</c:v>
                </c:pt>
                <c:pt idx="53">
                  <c:v>27.285263189315096</c:v>
                </c:pt>
                <c:pt idx="54">
                  <c:v>26.904328703413618</c:v>
                </c:pt>
                <c:pt idx="55">
                  <c:v>27.190497243932423</c:v>
                </c:pt>
                <c:pt idx="56">
                  <c:v>27.066780079240022</c:v>
                </c:pt>
                <c:pt idx="57">
                  <c:v>26.794323296201455</c:v>
                </c:pt>
                <c:pt idx="58">
                  <c:v>26.817729796491665</c:v>
                </c:pt>
                <c:pt idx="59">
                  <c:v>26.283121435095406</c:v>
                </c:pt>
                <c:pt idx="60">
                  <c:v>26.199190292406737</c:v>
                </c:pt>
                <c:pt idx="61">
                  <c:v>26.012834342252724</c:v>
                </c:pt>
                <c:pt idx="62">
                  <c:v>25.880659684344746</c:v>
                </c:pt>
                <c:pt idx="63">
                  <c:v>25.622590867571272</c:v>
                </c:pt>
                <c:pt idx="64">
                  <c:v>25.642764596004785</c:v>
                </c:pt>
                <c:pt idx="65">
                  <c:v>25.552309699286475</c:v>
                </c:pt>
                <c:pt idx="66">
                  <c:v>25.278808376751208</c:v>
                </c:pt>
                <c:pt idx="67">
                  <c:v>25.168273192570741</c:v>
                </c:pt>
                <c:pt idx="68">
                  <c:v>25.166166840018921</c:v>
                </c:pt>
                <c:pt idx="69">
                  <c:v>25.420078298853301</c:v>
                </c:pt>
                <c:pt idx="70">
                  <c:v>25.182832011410657</c:v>
                </c:pt>
                <c:pt idx="71">
                  <c:v>25.198149942556793</c:v>
                </c:pt>
                <c:pt idx="72">
                  <c:v>25.094998173383356</c:v>
                </c:pt>
                <c:pt idx="73">
                  <c:v>25.021278500395226</c:v>
                </c:pt>
                <c:pt idx="74">
                  <c:v>25.030856828614723</c:v>
                </c:pt>
                <c:pt idx="75">
                  <c:v>24.674434225432663</c:v>
                </c:pt>
                <c:pt idx="76">
                  <c:v>24.59475544530962</c:v>
                </c:pt>
                <c:pt idx="77">
                  <c:v>24.338598423130687</c:v>
                </c:pt>
                <c:pt idx="78">
                  <c:v>24.066019484450898</c:v>
                </c:pt>
                <c:pt idx="79">
                  <c:v>23.952501291508259</c:v>
                </c:pt>
                <c:pt idx="80">
                  <c:v>23.885700083368796</c:v>
                </c:pt>
                <c:pt idx="81">
                  <c:v>23.614570168555865</c:v>
                </c:pt>
                <c:pt idx="82">
                  <c:v>23.442799020415507</c:v>
                </c:pt>
                <c:pt idx="83">
                  <c:v>23.164416394377344</c:v>
                </c:pt>
                <c:pt idx="84">
                  <c:v>22.936714659030955</c:v>
                </c:pt>
                <c:pt idx="85">
                  <c:v>22.912216187804599</c:v>
                </c:pt>
                <c:pt idx="86">
                  <c:v>22.729733615276004</c:v>
                </c:pt>
                <c:pt idx="87">
                  <c:v>22.755034772281661</c:v>
                </c:pt>
                <c:pt idx="88">
                  <c:v>22.188623180737661</c:v>
                </c:pt>
                <c:pt idx="89">
                  <c:v>21.893146323685734</c:v>
                </c:pt>
                <c:pt idx="90">
                  <c:v>21.709157090253228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36-4879-B58D-11F655365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313775"/>
        <c:axId val="880314255"/>
      </c:lineChart>
      <c:lineChart>
        <c:grouping val="standard"/>
        <c:varyColors val="0"/>
        <c:ser>
          <c:idx val="1"/>
          <c:order val="1"/>
          <c:tx>
            <c:v>SFC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BsC'!$L$6:$L$96</c:f>
              <c:numCache>
                <c:formatCode>General</c:formatCode>
                <c:ptCount val="91"/>
                <c:pt idx="0">
                  <c:v>0.35457034695731371</c:v>
                </c:pt>
                <c:pt idx="1">
                  <c:v>0.34565378622658055</c:v>
                </c:pt>
                <c:pt idx="2">
                  <c:v>0.33284447933749139</c:v>
                </c:pt>
                <c:pt idx="3">
                  <c:v>0.31291584286457996</c:v>
                </c:pt>
                <c:pt idx="4">
                  <c:v>0.3018284072992381</c:v>
                </c:pt>
                <c:pt idx="5">
                  <c:v>0.30261642811851841</c:v>
                </c:pt>
                <c:pt idx="6">
                  <c:v>0.28590151565545818</c:v>
                </c:pt>
                <c:pt idx="7">
                  <c:v>0.2716741962764157</c:v>
                </c:pt>
                <c:pt idx="8">
                  <c:v>0.2688642473450083</c:v>
                </c:pt>
                <c:pt idx="9">
                  <c:v>0.25987820074268342</c:v>
                </c:pt>
                <c:pt idx="10">
                  <c:v>0.26022950933054767</c:v>
                </c:pt>
                <c:pt idx="11">
                  <c:v>0.26295559015070785</c:v>
                </c:pt>
                <c:pt idx="12">
                  <c:v>0.26060684082399438</c:v>
                </c:pt>
                <c:pt idx="13">
                  <c:v>0.25956033848600069</c:v>
                </c:pt>
                <c:pt idx="14">
                  <c:v>0.25549223718312764</c:v>
                </c:pt>
                <c:pt idx="15">
                  <c:v>0.25519361794659695</c:v>
                </c:pt>
                <c:pt idx="16">
                  <c:v>0.26156150166140829</c:v>
                </c:pt>
                <c:pt idx="17">
                  <c:v>0.2650092972364847</c:v>
                </c:pt>
                <c:pt idx="18">
                  <c:v>0.26496036714606047</c:v>
                </c:pt>
                <c:pt idx="19">
                  <c:v>0.26328926580998324</c:v>
                </c:pt>
                <c:pt idx="20">
                  <c:v>0.26470832760135671</c:v>
                </c:pt>
                <c:pt idx="21">
                  <c:v>0.2615101970923468</c:v>
                </c:pt>
                <c:pt idx="22">
                  <c:v>0.25936596211206647</c:v>
                </c:pt>
                <c:pt idx="23">
                  <c:v>0.25793171566827816</c:v>
                </c:pt>
                <c:pt idx="24">
                  <c:v>0.25764680524647354</c:v>
                </c:pt>
                <c:pt idx="25">
                  <c:v>0.25622574789652663</c:v>
                </c:pt>
                <c:pt idx="26">
                  <c:v>0.25630090598296518</c:v>
                </c:pt>
                <c:pt idx="27">
                  <c:v>0.2589962813692811</c:v>
                </c:pt>
                <c:pt idx="28">
                  <c:v>0.26038713971240496</c:v>
                </c:pt>
                <c:pt idx="29">
                  <c:v>0.25859091863690242</c:v>
                </c:pt>
                <c:pt idx="30">
                  <c:v>0.26008451881893679</c:v>
                </c:pt>
                <c:pt idx="31">
                  <c:v>0.2601872773354218</c:v>
                </c:pt>
                <c:pt idx="32">
                  <c:v>0.2638999375722117</c:v>
                </c:pt>
                <c:pt idx="33">
                  <c:v>0.26481829786891081</c:v>
                </c:pt>
                <c:pt idx="34">
                  <c:v>0.26674935745972933</c:v>
                </c:pt>
                <c:pt idx="35">
                  <c:v>0.26964691818431274</c:v>
                </c:pt>
                <c:pt idx="36">
                  <c:v>0.26779548918892587</c:v>
                </c:pt>
                <c:pt idx="37">
                  <c:v>0.26820463639530412</c:v>
                </c:pt>
                <c:pt idx="38">
                  <c:v>0.27241096214849586</c:v>
                </c:pt>
                <c:pt idx="39">
                  <c:v>0.27595708678188963</c:v>
                </c:pt>
                <c:pt idx="40">
                  <c:v>0.28074263313521391</c:v>
                </c:pt>
                <c:pt idx="41">
                  <c:v>0.2873064671517187</c:v>
                </c:pt>
                <c:pt idx="42">
                  <c:v>0.28815756716956048</c:v>
                </c:pt>
                <c:pt idx="43">
                  <c:v>0.29234300705871091</c:v>
                </c:pt>
                <c:pt idx="44">
                  <c:v>0.29091976849126716</c:v>
                </c:pt>
                <c:pt idx="45">
                  <c:v>0.29255491001111261</c:v>
                </c:pt>
                <c:pt idx="46">
                  <c:v>0.28938794062111378</c:v>
                </c:pt>
                <c:pt idx="47">
                  <c:v>0.28756562053617163</c:v>
                </c:pt>
                <c:pt idx="48">
                  <c:v>0.28862818275064911</c:v>
                </c:pt>
                <c:pt idx="49">
                  <c:v>0.28543361392338762</c:v>
                </c:pt>
                <c:pt idx="50">
                  <c:v>0.28849821579471052</c:v>
                </c:pt>
                <c:pt idx="51">
                  <c:v>0.28674433431822599</c:v>
                </c:pt>
                <c:pt idx="52">
                  <c:v>0.29415029485580979</c:v>
                </c:pt>
                <c:pt idx="53">
                  <c:v>0.29319856453254955</c:v>
                </c:pt>
                <c:pt idx="54">
                  <c:v>0.29734992046038156</c:v>
                </c:pt>
                <c:pt idx="55">
                  <c:v>0.29422043768564049</c:v>
                </c:pt>
                <c:pt idx="56">
                  <c:v>0.29556526400921729</c:v>
                </c:pt>
                <c:pt idx="57">
                  <c:v>0.29857070512895295</c:v>
                </c:pt>
                <c:pt idx="58">
                  <c:v>0.29831011277645769</c:v>
                </c:pt>
                <c:pt idx="59">
                  <c:v>0.30437785023957376</c:v>
                </c:pt>
                <c:pt idx="60">
                  <c:v>0.30535294834354576</c:v>
                </c:pt>
                <c:pt idx="61">
                  <c:v>0.30754049692330437</c:v>
                </c:pt>
                <c:pt idx="62">
                  <c:v>0.30911113153886161</c:v>
                </c:pt>
                <c:pt idx="63">
                  <c:v>0.3122244757115894</c:v>
                </c:pt>
                <c:pt idx="64">
                  <c:v>0.31197884183074487</c:v>
                </c:pt>
                <c:pt idx="65">
                  <c:v>0.31308324351686262</c:v>
                </c:pt>
                <c:pt idx="66">
                  <c:v>0.31647061367645635</c:v>
                </c:pt>
                <c:pt idx="67">
                  <c:v>0.31786050392847248</c:v>
                </c:pt>
                <c:pt idx="68">
                  <c:v>0.31788710815023685</c:v>
                </c:pt>
                <c:pt idx="69">
                  <c:v>0.31471185517004802</c:v>
                </c:pt>
                <c:pt idx="70">
                  <c:v>0.3176767408993198</c:v>
                </c:pt>
                <c:pt idx="71">
                  <c:v>0.31748362551366971</c:v>
                </c:pt>
                <c:pt idx="72">
                  <c:v>0.31878862651144096</c:v>
                </c:pt>
                <c:pt idx="73">
                  <c:v>0.31972786681838167</c:v>
                </c:pt>
                <c:pt idx="74">
                  <c:v>0.31960551949043059</c:v>
                </c:pt>
                <c:pt idx="75">
                  <c:v>0.32422222641093695</c:v>
                </c:pt>
                <c:pt idx="76">
                  <c:v>0.32527259796460595</c:v>
                </c:pt>
                <c:pt idx="77">
                  <c:v>0.32869600216572198</c:v>
                </c:pt>
                <c:pt idx="78">
                  <c:v>0.33241891145184255</c:v>
                </c:pt>
                <c:pt idx="79">
                  <c:v>0.33399434583628196</c:v>
                </c:pt>
                <c:pt idx="80">
                  <c:v>0.33492842881211016</c:v>
                </c:pt>
                <c:pt idx="81">
                  <c:v>0.33877389860995444</c:v>
                </c:pt>
                <c:pt idx="82">
                  <c:v>0.34125617819924503</c:v>
                </c:pt>
                <c:pt idx="83">
                  <c:v>0.34535728696112655</c:v>
                </c:pt>
                <c:pt idx="84">
                  <c:v>0.34878578379358843</c:v>
                </c:pt>
                <c:pt idx="85">
                  <c:v>0.34915871666129489</c:v>
                </c:pt>
                <c:pt idx="86">
                  <c:v>0.35196188989313226</c:v>
                </c:pt>
                <c:pt idx="87">
                  <c:v>0.3515705460377917</c:v>
                </c:pt>
                <c:pt idx="88">
                  <c:v>0.36054512868310568</c:v>
                </c:pt>
                <c:pt idx="89">
                  <c:v>0.36541116026548304</c:v>
                </c:pt>
                <c:pt idx="90">
                  <c:v>0.36850808931645551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36-4879-B58D-11F655365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1872992"/>
        <c:axId val="1011876832"/>
      </c:lineChart>
      <c:catAx>
        <c:axId val="880313775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lumMod val="15000"/>
                  <a:lumOff val="85000"/>
                  <a:alpha val="99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4255"/>
        <c:crosses val="autoZero"/>
        <c:auto val="1"/>
        <c:lblAlgn val="ctr"/>
        <c:lblOffset val="100"/>
        <c:noMultiLvlLbl val="0"/>
      </c:catAx>
      <c:valAx>
        <c:axId val="880314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  <a:r>
                  <a:rPr lang="en-GB" baseline="0"/>
                  <a:t>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313775"/>
        <c:crosses val="autoZero"/>
        <c:crossBetween val="between"/>
      </c:valAx>
      <c:valAx>
        <c:axId val="10118768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1872992"/>
        <c:crosses val="max"/>
        <c:crossBetween val="between"/>
      </c:valAx>
      <c:catAx>
        <c:axId val="1011872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187683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8329557083898439"/>
          <c:y val="0.55139380469177079"/>
          <c:w val="0.28644897780003914"/>
          <c:h val="0.132677274789931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230002</xdr:colOff>
      <xdr:row>2</xdr:row>
      <xdr:rowOff>105401</xdr:rowOff>
    </xdr:from>
    <xdr:to>
      <xdr:col>24</xdr:col>
      <xdr:colOff>37722</xdr:colOff>
      <xdr:row>19</xdr:row>
      <xdr:rowOff>68598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252323E-2DD8-1E82-59D8-2B9EF12262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267987</xdr:colOff>
      <xdr:row>21</xdr:row>
      <xdr:rowOff>45122</xdr:rowOff>
    </xdr:from>
    <xdr:to>
      <xdr:col>24</xdr:col>
      <xdr:colOff>244516</xdr:colOff>
      <xdr:row>37</xdr:row>
      <xdr:rowOff>149572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39E585-4E38-1AED-FEA7-7171631601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228984</xdr:colOff>
      <xdr:row>39</xdr:row>
      <xdr:rowOff>35599</xdr:rowOff>
    </xdr:from>
    <xdr:to>
      <xdr:col>25</xdr:col>
      <xdr:colOff>205514</xdr:colOff>
      <xdr:row>55</xdr:row>
      <xdr:rowOff>140050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9FC061-EEBB-4EE0-B019-0CF934AEEC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171738</xdr:colOff>
      <xdr:row>1</xdr:row>
      <xdr:rowOff>149087</xdr:rowOff>
    </xdr:from>
    <xdr:to>
      <xdr:col>34</xdr:col>
      <xdr:colOff>447261</xdr:colOff>
      <xdr:row>19</xdr:row>
      <xdr:rowOff>161636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255D9CF-0C9F-45F7-AAA3-4A1468CDBC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86591</xdr:colOff>
      <xdr:row>21</xdr:row>
      <xdr:rowOff>72159</xdr:rowOff>
    </xdr:from>
    <xdr:to>
      <xdr:col>34</xdr:col>
      <xdr:colOff>9241</xdr:colOff>
      <xdr:row>38</xdr:row>
      <xdr:rowOff>115454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24956C7-FAEA-4191-958B-2B150EEC20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587205</xdr:colOff>
      <xdr:row>40</xdr:row>
      <xdr:rowOff>95592</xdr:rowOff>
    </xdr:from>
    <xdr:to>
      <xdr:col>34</xdr:col>
      <xdr:colOff>509855</xdr:colOff>
      <xdr:row>57</xdr:row>
      <xdr:rowOff>138887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6DBED8F-FB75-4BD6-8719-64E1E7953F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421853</xdr:colOff>
      <xdr:row>58</xdr:row>
      <xdr:rowOff>72158</xdr:rowOff>
    </xdr:from>
    <xdr:to>
      <xdr:col>25</xdr:col>
      <xdr:colOff>484869</xdr:colOff>
      <xdr:row>74</xdr:row>
      <xdr:rowOff>176610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03AE00D-F553-4896-99A2-2C48BC5294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zoomScale="26" zoomScaleNormal="38" workbookViewId="0">
      <selection activeCell="AI40" sqref="AI40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7" width="10.54296875" customWidth="1"/>
    <col min="8" max="9" width="9.1796875" style="1"/>
    <col min="10" max="10" width="15.26953125" style="1" customWidth="1"/>
    <col min="13" max="13" width="13.1796875" customWidth="1"/>
    <col min="14" max="14" width="13.26953125" customWidth="1"/>
  </cols>
  <sheetData>
    <row r="1" spans="1:14" x14ac:dyDescent="0.35">
      <c r="A1"/>
      <c r="B1"/>
      <c r="H1" s="2" t="s">
        <v>0</v>
      </c>
      <c r="I1" s="2" t="s">
        <v>1</v>
      </c>
      <c r="J1" s="2" t="s">
        <v>2</v>
      </c>
    </row>
    <row r="2" spans="1:14" x14ac:dyDescent="0.35">
      <c r="C2" s="1"/>
      <c r="H2" s="2" t="s">
        <v>3</v>
      </c>
      <c r="I2" s="2" t="s">
        <v>4</v>
      </c>
      <c r="J2" s="2" t="s">
        <v>5</v>
      </c>
    </row>
    <row r="3" spans="1:14" ht="9.65" customHeight="1" x14ac:dyDescent="0.35">
      <c r="C3" s="1"/>
      <c r="H3" s="3">
        <v>1018.9</v>
      </c>
      <c r="I3" s="3">
        <v>46</v>
      </c>
      <c r="J3" s="3">
        <v>27</v>
      </c>
    </row>
    <row r="4" spans="1:14" ht="51.65" customHeight="1" x14ac:dyDescent="0.35">
      <c r="A4" s="4" t="s">
        <v>6</v>
      </c>
      <c r="B4" s="4" t="s">
        <v>7</v>
      </c>
      <c r="C4" s="4" t="s">
        <v>8</v>
      </c>
      <c r="D4" s="4" t="s">
        <v>9</v>
      </c>
      <c r="E4" s="4" t="s">
        <v>13</v>
      </c>
      <c r="F4" s="4" t="s">
        <v>16</v>
      </c>
      <c r="G4" s="5" t="s">
        <v>28</v>
      </c>
      <c r="H4" s="4" t="s">
        <v>16</v>
      </c>
      <c r="I4" s="5" t="s">
        <v>19</v>
      </c>
      <c r="J4" s="4" t="s">
        <v>21</v>
      </c>
      <c r="K4" s="4" t="s">
        <v>24</v>
      </c>
      <c r="L4" s="4" t="s">
        <v>20</v>
      </c>
      <c r="M4" s="5" t="s">
        <v>26</v>
      </c>
      <c r="N4" s="5" t="s">
        <v>27</v>
      </c>
    </row>
    <row r="5" spans="1:14" x14ac:dyDescent="0.35">
      <c r="A5" s="2" t="s">
        <v>10</v>
      </c>
      <c r="B5" s="2" t="s">
        <v>11</v>
      </c>
      <c r="C5" s="2" t="s">
        <v>12</v>
      </c>
      <c r="D5" s="2" t="s">
        <v>14</v>
      </c>
      <c r="E5" s="2" t="s">
        <v>15</v>
      </c>
      <c r="F5" s="2" t="s">
        <v>17</v>
      </c>
      <c r="G5" s="2" t="s">
        <v>17</v>
      </c>
      <c r="H5" s="2" t="s">
        <v>18</v>
      </c>
      <c r="I5" s="2" t="s">
        <v>18</v>
      </c>
      <c r="J5" s="2" t="s">
        <v>22</v>
      </c>
      <c r="K5" s="2" t="s">
        <v>25</v>
      </c>
      <c r="L5" s="2" t="s">
        <v>23</v>
      </c>
      <c r="M5" s="2" t="s">
        <v>4</v>
      </c>
      <c r="N5" s="4" t="s">
        <v>14</v>
      </c>
    </row>
    <row r="6" spans="1:14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0.815776*A6</f>
        <v>83.433490399999997</v>
      </c>
      <c r="F6">
        <f>E6*(PI()/30)*B6/1000</f>
        <v>8.7371346834664827</v>
      </c>
      <c r="G6">
        <f>F6*1.0226187</f>
        <v>8.9347573117314063</v>
      </c>
      <c r="H6" s="1">
        <f>F6*1.34102209</f>
        <v>11.716690613833711</v>
      </c>
      <c r="I6" s="1">
        <f>1.0226187*H6</f>
        <v>11.98170692382083</v>
      </c>
      <c r="J6" s="1">
        <f>(2*PI()*E6*2)/(0.0016*1000)</f>
        <v>655.28510125998628</v>
      </c>
      <c r="K6">
        <f>(C6*750)/60000</f>
        <v>8.8000000000000003E-4</v>
      </c>
      <c r="L6">
        <f>(K6*3600)/G6</f>
        <v>0.35457034695731371</v>
      </c>
      <c r="M6">
        <f>(100*G6)/(K6*45000)</f>
        <v>22.562518463968196</v>
      </c>
      <c r="N6">
        <v>1</v>
      </c>
    </row>
    <row r="7" spans="1:14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0.815776*A7</f>
        <v>83.825878656</v>
      </c>
      <c r="F7">
        <f>E7*(PI()/30)*B7/1000</f>
        <v>9.2171367598239673</v>
      </c>
      <c r="G7">
        <f t="shared" ref="G7:G70" si="2">F7*1.0226187</f>
        <v>9.4256164110533973</v>
      </c>
      <c r="H7" s="1">
        <f t="shared" ref="H7:H70" si="3">F7*1.34102209</f>
        <v>12.360384001474966</v>
      </c>
      <c r="I7" s="1">
        <f t="shared" ref="I7:I70" si="4">1.0226187*H7</f>
        <v>12.639959819089128</v>
      </c>
      <c r="J7" s="1">
        <f>(2*PI()*E7*2)/(0.0016*1000)</f>
        <v>658.36691141599749</v>
      </c>
      <c r="K7">
        <f>(C7*750)/60000</f>
        <v>9.050000000000001E-4</v>
      </c>
      <c r="L7">
        <f t="shared" ref="L7:L70" si="5">(K7*3600)/G7</f>
        <v>0.34565378622658055</v>
      </c>
      <c r="M7">
        <f t="shared" ref="M7:M70" si="6">(100*G7)/(K7*45000)</f>
        <v>23.14454612904456</v>
      </c>
      <c r="N7">
        <v>1</v>
      </c>
    </row>
    <row r="8" spans="1:14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84.586997663999995</v>
      </c>
      <c r="F8">
        <f>E8*(PI()/30)*B8/1000</f>
        <v>9.7437226498494436</v>
      </c>
      <c r="G8">
        <f t="shared" si="2"/>
        <v>9.9641129893495926</v>
      </c>
      <c r="H8" s="1">
        <f t="shared" si="3"/>
        <v>13.06654731228144</v>
      </c>
      <c r="I8" s="1">
        <f t="shared" si="4"/>
        <v>13.36209562597374</v>
      </c>
      <c r="J8" s="1">
        <f>(2*PI()*E8*2)/(0.0016*1000)</f>
        <v>664.34472612609829</v>
      </c>
      <c r="K8">
        <f>(C8*750)/60000</f>
        <v>9.2124999999999998E-4</v>
      </c>
      <c r="L8">
        <f t="shared" si="5"/>
        <v>0.33284447933749139</v>
      </c>
      <c r="M8">
        <f t="shared" si="6"/>
        <v>24.035249182812226</v>
      </c>
      <c r="N8">
        <v>1</v>
      </c>
    </row>
    <row r="9" spans="1:14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85.011201184000001</v>
      </c>
      <c r="F9">
        <f>E9*(PI()/30)*B9/1000</f>
        <v>10.237704995979103</v>
      </c>
      <c r="G9">
        <f t="shared" si="2"/>
        <v>10.469268573971656</v>
      </c>
      <c r="H9" s="1">
        <f t="shared" si="3"/>
        <v>13.728988550511339</v>
      </c>
      <c r="I9" s="1">
        <f t="shared" si="4"/>
        <v>14.039520423838789</v>
      </c>
      <c r="J9" s="1">
        <f>(2*PI()*E9*2)/(0.0016*1000)</f>
        <v>667.67641278124586</v>
      </c>
      <c r="K9">
        <f>(C9*750)/60000</f>
        <v>9.1E-4</v>
      </c>
      <c r="L9">
        <f t="shared" si="5"/>
        <v>0.31291584286457996</v>
      </c>
      <c r="M9">
        <f t="shared" si="6"/>
        <v>25.565979423618206</v>
      </c>
      <c r="N9">
        <v>1</v>
      </c>
    </row>
    <row r="10" spans="1:14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86.318074335999995</v>
      </c>
      <c r="F10">
        <f>E10*(PI()/30)*B10/1000</f>
        <v>10.84704912823981</v>
      </c>
      <c r="G10">
        <f t="shared" si="2"/>
        <v>11.092395278356728</v>
      </c>
      <c r="H10" s="1">
        <f t="shared" si="3"/>
        <v>14.546132492284828</v>
      </c>
      <c r="I10" s="1">
        <f t="shared" si="4"/>
        <v>14.875147099288071</v>
      </c>
      <c r="J10" s="1">
        <f>(2*PI()*E10*2)/(0.0016*1000)</f>
        <v>677.94057051498805</v>
      </c>
      <c r="K10">
        <f>(C10*750)/60000</f>
        <v>9.2999999999999995E-4</v>
      </c>
      <c r="L10">
        <f t="shared" si="5"/>
        <v>0.3018284072992381</v>
      </c>
      <c r="M10">
        <f t="shared" si="6"/>
        <v>26.505126113158255</v>
      </c>
      <c r="N10">
        <v>1</v>
      </c>
    </row>
    <row r="11" spans="1:14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87.704077760000004</v>
      </c>
      <c r="F11">
        <f>E11*(PI()/30)*B11/1000</f>
        <v>11.480436932528498</v>
      </c>
      <c r="G11">
        <f t="shared" si="2"/>
        <v>11.74010949137428</v>
      </c>
      <c r="H11" s="1">
        <f t="shared" si="3"/>
        <v>15.395519529372557</v>
      </c>
      <c r="I11" s="1">
        <f t="shared" si="4"/>
        <v>15.743746166951576</v>
      </c>
      <c r="J11" s="1">
        <f>(2*PI()*E11*2)/(0.0016*1000)</f>
        <v>688.82621595170986</v>
      </c>
      <c r="K11">
        <f>(C11*750)/60000</f>
        <v>9.8687500000000012E-4</v>
      </c>
      <c r="L11">
        <f t="shared" si="5"/>
        <v>0.30261642811851841</v>
      </c>
      <c r="M11">
        <f t="shared" si="6"/>
        <v>26.436106095558156</v>
      </c>
      <c r="N11">
        <v>1</v>
      </c>
    </row>
    <row r="12" spans="1:14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89.317682687999991</v>
      </c>
      <c r="F12">
        <f>E12*(PI()/30)*B12/1000</f>
        <v>12.159323616625683</v>
      </c>
      <c r="G12">
        <f t="shared" si="2"/>
        <v>12.434351709713054</v>
      </c>
      <c r="H12" s="1">
        <f t="shared" si="3"/>
        <v>16.305921569353732</v>
      </c>
      <c r="I12" s="1">
        <f t="shared" si="4"/>
        <v>16.674740317554473</v>
      </c>
      <c r="J12" s="1">
        <f>(2*PI()*E12*2)/(0.0016*1000)</f>
        <v>701.49943942071252</v>
      </c>
      <c r="K12">
        <f>(C12*750)/60000</f>
        <v>9.875000000000001E-4</v>
      </c>
      <c r="L12">
        <f t="shared" si="5"/>
        <v>0.28590151565545818</v>
      </c>
      <c r="M12">
        <f t="shared" si="6"/>
        <v>27.981663481773392</v>
      </c>
      <c r="N12">
        <v>1</v>
      </c>
    </row>
    <row r="13" spans="1:14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91.201309471999991</v>
      </c>
      <c r="F13">
        <f>E13*(PI()/30)*B13/1000</f>
        <v>12.893281372575197</v>
      </c>
      <c r="G13">
        <f t="shared" si="2"/>
        <v>13.184910635957063</v>
      </c>
      <c r="H13" s="1">
        <f t="shared" si="3"/>
        <v>17.290175133208862</v>
      </c>
      <c r="I13" s="1">
        <f t="shared" si="4"/>
        <v>17.681256417494374</v>
      </c>
      <c r="J13" s="1">
        <f>(2*PI()*E13*2)/(0.0016*1000)</f>
        <v>716.29340958751095</v>
      </c>
      <c r="K13">
        <f>(C13*750)/60000</f>
        <v>9.9500000000000001E-4</v>
      </c>
      <c r="L13">
        <f t="shared" si="5"/>
        <v>0.2716741962764157</v>
      </c>
      <c r="M13">
        <f t="shared" si="6"/>
        <v>29.447036596219011</v>
      </c>
      <c r="N13">
        <v>1</v>
      </c>
    </row>
    <row r="14" spans="1:14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93.217091967999991</v>
      </c>
      <c r="F14">
        <f>E14*(PI()/30)*B14/1000</f>
        <v>13.666339461398065</v>
      </c>
      <c r="G14">
        <f t="shared" si="2"/>
        <v>13.975454293773589</v>
      </c>
      <c r="H14" s="1">
        <f t="shared" si="3"/>
        <v>18.326863107173509</v>
      </c>
      <c r="I14" s="1">
        <f t="shared" si="4"/>
        <v>18.741392925735735</v>
      </c>
      <c r="J14" s="1">
        <f>(2*PI()*E14*2)/(0.0016*1000)</f>
        <v>732.12532828918211</v>
      </c>
      <c r="K14">
        <f>(C14*750)/60000</f>
        <v>1.0437500000000002E-3</v>
      </c>
      <c r="L14">
        <f t="shared" si="5"/>
        <v>0.2688642473450083</v>
      </c>
      <c r="M14">
        <f t="shared" si="6"/>
        <v>29.754792907568515</v>
      </c>
      <c r="N14">
        <v>1</v>
      </c>
    </row>
    <row r="15" spans="1:14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94.452992607999988</v>
      </c>
      <c r="F15">
        <f>E15*(PI()/30)*B15/1000</f>
        <v>14.342086671531751</v>
      </c>
      <c r="G15">
        <f t="shared" si="2"/>
        <v>14.666486027329126</v>
      </c>
      <c r="H15" s="1">
        <f t="shared" si="3"/>
        <v>19.233055043218652</v>
      </c>
      <c r="I15" s="1">
        <f t="shared" si="4"/>
        <v>19.668081745324702</v>
      </c>
      <c r="J15" s="1">
        <f>(2*PI()*E15*2)/(0.0016*1000)</f>
        <v>741.83206921715941</v>
      </c>
      <c r="K15">
        <f>(C15*750)/60000</f>
        <v>1.05875E-3</v>
      </c>
      <c r="L15">
        <f t="shared" si="5"/>
        <v>0.25987820074268342</v>
      </c>
      <c r="M15">
        <f t="shared" si="6"/>
        <v>30.783651638103901</v>
      </c>
      <c r="N15">
        <v>1</v>
      </c>
    </row>
    <row r="16" spans="1:14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95.43355536</v>
      </c>
      <c r="F16">
        <f>E16*(PI()/30)*B16/1000</f>
        <v>14.990667821246541</v>
      </c>
      <c r="G16">
        <f t="shared" si="2"/>
        <v>15.329737239494969</v>
      </c>
      <c r="H16" s="1">
        <f t="shared" si="3"/>
        <v>20.102816692143783</v>
      </c>
      <c r="I16" s="1">
        <f t="shared" si="4"/>
        <v>20.557516272058376</v>
      </c>
      <c r="J16" s="1">
        <f>(2*PI()*E16*2)/(0.0016*1000)</f>
        <v>749.53339106232704</v>
      </c>
      <c r="K16">
        <f>(C16*750)/60000</f>
        <v>1.1081250000000002E-3</v>
      </c>
      <c r="L16">
        <f t="shared" si="5"/>
        <v>0.26022950933054767</v>
      </c>
      <c r="M16">
        <f t="shared" si="6"/>
        <v>30.742093856228546</v>
      </c>
      <c r="N16">
        <v>1</v>
      </c>
    </row>
    <row r="17" spans="1:14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96.088623487999996</v>
      </c>
      <c r="F17">
        <f>E17*(PI()/30)*B17/1000</f>
        <v>15.596684538245249</v>
      </c>
      <c r="G17">
        <f t="shared" si="2"/>
        <v>15.949461266810456</v>
      </c>
      <c r="H17" s="1">
        <f t="shared" si="3"/>
        <v>20.915498496548331</v>
      </c>
      <c r="I17" s="1">
        <f t="shared" si="4"/>
        <v>21.388579882392207</v>
      </c>
      <c r="J17" s="1">
        <f>(2*PI()*E17*2)/(0.0016*1000)</f>
        <v>754.67828410864092</v>
      </c>
      <c r="K17">
        <f>(C17*750)/60000</f>
        <v>1.165E-3</v>
      </c>
      <c r="L17">
        <f t="shared" si="5"/>
        <v>0.26295559015070785</v>
      </c>
      <c r="M17">
        <f t="shared" si="6"/>
        <v>30.423388205647029</v>
      </c>
      <c r="N17">
        <v>1</v>
      </c>
    </row>
    <row r="18" spans="1:14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96.645798495999998</v>
      </c>
      <c r="F18">
        <f>E18*(PI()/30)*B18/1000</f>
        <v>16.193158962952161</v>
      </c>
      <c r="G18">
        <f t="shared" si="2"/>
        <v>16.559427167587486</v>
      </c>
      <c r="H18" s="1">
        <f t="shared" si="3"/>
        <v>21.715383876200342</v>
      </c>
      <c r="I18" s="1">
        <f t="shared" si="4"/>
        <v>22.206557629480955</v>
      </c>
      <c r="J18" s="1">
        <f>(2*PI()*E18*2)/(0.0016*1000)</f>
        <v>759.05432638838261</v>
      </c>
      <c r="K18">
        <f>(C18*750)/60000</f>
        <v>1.1987499999999999E-3</v>
      </c>
      <c r="L18">
        <f t="shared" si="5"/>
        <v>0.26060684082399438</v>
      </c>
      <c r="M18">
        <f t="shared" si="6"/>
        <v>30.697582514355211</v>
      </c>
      <c r="N18">
        <v>1</v>
      </c>
    </row>
    <row r="19" spans="1:14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96.891347072000002</v>
      </c>
      <c r="F19">
        <f>E19*(PI()/30)*B19/1000</f>
        <v>16.741622928679774</v>
      </c>
      <c r="G19">
        <f t="shared" si="2"/>
        <v>17.120296675216704</v>
      </c>
      <c r="H19" s="1">
        <f t="shared" si="3"/>
        <v>22.450886169810072</v>
      </c>
      <c r="I19" s="1">
        <f t="shared" si="4"/>
        <v>22.958696028819155</v>
      </c>
      <c r="J19" s="1">
        <f>(2*PI()*E19*2)/(0.0016*1000)</f>
        <v>760.98286039453524</v>
      </c>
      <c r="K19">
        <f>(C19*750)/60000</f>
        <v>1.234375E-3</v>
      </c>
      <c r="L19">
        <f t="shared" si="5"/>
        <v>0.25956033848600069</v>
      </c>
      <c r="M19">
        <f t="shared" si="6"/>
        <v>30.82134985130433</v>
      </c>
      <c r="N19">
        <v>1</v>
      </c>
    </row>
    <row r="20" spans="1:14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96.796717055999991</v>
      </c>
      <c r="F20">
        <f>E20*(PI()/30)*B20/1000</f>
        <v>17.232098461035232</v>
      </c>
      <c r="G20">
        <f t="shared" si="2"/>
        <v>17.621866126495849</v>
      </c>
      <c r="H20" s="1">
        <f t="shared" si="3"/>
        <v>23.108624693303252</v>
      </c>
      <c r="I20" s="1">
        <f t="shared" si="4"/>
        <v>23.631311742653669</v>
      </c>
      <c r="J20" s="1">
        <f>(2*PI()*E20*2)/(0.0016*1000)</f>
        <v>760.23963798684838</v>
      </c>
      <c r="K20">
        <f>(C20*750)/60000</f>
        <v>1.250625E-3</v>
      </c>
      <c r="L20">
        <f t="shared" si="5"/>
        <v>0.25549223718312764</v>
      </c>
      <c r="M20">
        <f t="shared" si="6"/>
        <v>31.312105949684444</v>
      </c>
      <c r="N20">
        <v>1</v>
      </c>
    </row>
    <row r="21" spans="1:14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96.963951135999991</v>
      </c>
      <c r="F21">
        <f>E21*(PI()/30)*B21/1000</f>
        <v>17.769572132194007</v>
      </c>
      <c r="G21">
        <f t="shared" si="2"/>
        <v>18.171496753380463</v>
      </c>
      <c r="H21" s="1">
        <f t="shared" si="3"/>
        <v>23.829388759120565</v>
      </c>
      <c r="I21" s="1">
        <f t="shared" si="4"/>
        <v>24.368378554646487</v>
      </c>
      <c r="J21" s="1">
        <f>(2*PI()*E21*2)/(0.0016*1000)</f>
        <v>761.55309137974314</v>
      </c>
      <c r="K21">
        <f>(C21*750)/60000</f>
        <v>1.2881250000000002E-3</v>
      </c>
      <c r="L21">
        <f t="shared" si="5"/>
        <v>0.25519361794659695</v>
      </c>
      <c r="M21">
        <f t="shared" si="6"/>
        <v>31.348746353343831</v>
      </c>
      <c r="N21">
        <v>1</v>
      </c>
    </row>
    <row r="22" spans="1:14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97.553757183999991</v>
      </c>
      <c r="F22">
        <f>E22*(PI()/30)*B22/1000</f>
        <v>18.38845001396021</v>
      </c>
      <c r="G22">
        <f t="shared" si="2"/>
        <v>18.804372848290971</v>
      </c>
      <c r="H22" s="1">
        <f t="shared" si="3"/>
        <v>24.659317669581451</v>
      </c>
      <c r="I22" s="1">
        <f t="shared" si="4"/>
        <v>25.217079378154413</v>
      </c>
      <c r="J22" s="1">
        <f>(2*PI()*E22*2)/(0.0016*1000)</f>
        <v>766.18541724834211</v>
      </c>
      <c r="K22">
        <f>(C22*750)/60000</f>
        <v>1.3662499999999998E-3</v>
      </c>
      <c r="L22">
        <f t="shared" si="5"/>
        <v>0.26156150166140829</v>
      </c>
      <c r="M22">
        <f t="shared" si="6"/>
        <v>30.585540873503664</v>
      </c>
      <c r="N22">
        <v>1</v>
      </c>
    </row>
    <row r="23" spans="1:14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97.839278783999987</v>
      </c>
      <c r="F23">
        <f>E23*(PI()/30)*B23/1000</f>
        <v>18.954554833387512</v>
      </c>
      <c r="G23">
        <f t="shared" si="2"/>
        <v>19.383282222797455</v>
      </c>
      <c r="H23" s="1">
        <f t="shared" si="3"/>
        <v>25.418476737688923</v>
      </c>
      <c r="I23" s="1">
        <f t="shared" si="4"/>
        <v>25.993409637475686</v>
      </c>
      <c r="J23" s="1">
        <f>(2*PI()*E23*2)/(0.0016*1000)</f>
        <v>768.42789865084512</v>
      </c>
      <c r="K23">
        <f>(C23*750)/60000</f>
        <v>1.426875E-3</v>
      </c>
      <c r="L23">
        <f t="shared" si="5"/>
        <v>0.2650092972364847</v>
      </c>
      <c r="M23">
        <f t="shared" si="6"/>
        <v>30.187620145496599</v>
      </c>
      <c r="N23">
        <v>1</v>
      </c>
    </row>
    <row r="24" spans="1:14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98.036696575999997</v>
      </c>
      <c r="F24">
        <f>E24*(PI()/30)*B24/1000</f>
        <v>19.5061198305403</v>
      </c>
      <c r="G24">
        <f t="shared" si="2"/>
        <v>19.947322903151342</v>
      </c>
      <c r="H24" s="1">
        <f t="shared" si="3"/>
        <v>26.158137582941599</v>
      </c>
      <c r="I24" s="1">
        <f t="shared" si="4"/>
        <v>26.749800649488879</v>
      </c>
      <c r="J24" s="1">
        <f>(2*PI()*E24*2)/(0.0016*1000)</f>
        <v>769.97841436343299</v>
      </c>
      <c r="K24">
        <f>(C24*750)/60000</f>
        <v>1.468125E-3</v>
      </c>
      <c r="L24">
        <f t="shared" si="5"/>
        <v>0.26496036714606047</v>
      </c>
      <c r="M24">
        <f t="shared" si="6"/>
        <v>30.193194877292605</v>
      </c>
      <c r="N24">
        <v>1</v>
      </c>
    </row>
    <row r="25" spans="1:14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98.666475647999988</v>
      </c>
      <c r="F25">
        <f>E25*(PI()/30)*B25/1000</f>
        <v>20.148041878337942</v>
      </c>
      <c r="G25">
        <f t="shared" si="2"/>
        <v>20.603764393171506</v>
      </c>
      <c r="H25" s="1">
        <f t="shared" si="3"/>
        <v>27.018969229096275</v>
      </c>
      <c r="I25" s="1">
        <f t="shared" si="4"/>
        <v>27.630103188398433</v>
      </c>
      <c r="J25" s="1">
        <f>(2*PI()*E25*2)/(0.0016*1000)</f>
        <v>774.92468762838234</v>
      </c>
      <c r="K25">
        <f>(C25*750)/60000</f>
        <v>1.5068750000000002E-3</v>
      </c>
      <c r="L25">
        <f t="shared" si="5"/>
        <v>0.26328926580998324</v>
      </c>
      <c r="M25">
        <f t="shared" si="6"/>
        <v>30.384831585855945</v>
      </c>
      <c r="N25">
        <v>1</v>
      </c>
    </row>
    <row r="26" spans="1:14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99.652748831999986</v>
      </c>
      <c r="F26">
        <f>E26*(PI()/30)*B26/1000</f>
        <v>20.871222909375998</v>
      </c>
      <c r="G26">
        <f t="shared" si="2"/>
        <v>21.343302838996301</v>
      </c>
      <c r="H26" s="1">
        <f t="shared" si="3"/>
        <v>27.988770966787282</v>
      </c>
      <c r="I26" s="1">
        <f t="shared" si="4"/>
        <v>28.621840580653753</v>
      </c>
      <c r="J26" s="1">
        <f>(2*PI()*E26*2)/(0.0016*1000)</f>
        <v>782.67085910159983</v>
      </c>
      <c r="K26">
        <f>(C26*750)/60000</f>
        <v>1.5693749999999998E-3</v>
      </c>
      <c r="L26">
        <f t="shared" si="5"/>
        <v>0.26470832760135671</v>
      </c>
      <c r="M26">
        <f t="shared" si="6"/>
        <v>30.221943043846267</v>
      </c>
      <c r="N26">
        <v>1</v>
      </c>
    </row>
    <row r="27" spans="1:14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100.21400272</v>
      </c>
      <c r="F27">
        <f>E27*(PI()/30)*B27/1000</f>
        <v>21.513490940018599</v>
      </c>
      <c r="G27">
        <f t="shared" si="2"/>
        <v>22.000098137543599</v>
      </c>
      <c r="H27" s="1">
        <f t="shared" si="3"/>
        <v>28.850066583579807</v>
      </c>
      <c r="I27" s="1">
        <f t="shared" si="4"/>
        <v>29.502617584613823</v>
      </c>
      <c r="J27" s="1">
        <f>(2*PI()*E27*2)/(0.0016*1000)</f>
        <v>787.0789368299487</v>
      </c>
      <c r="K27">
        <f>(C27*750)/60000</f>
        <v>1.5981249999999997E-3</v>
      </c>
      <c r="L27">
        <f t="shared" si="5"/>
        <v>0.2615101970923468</v>
      </c>
      <c r="M27">
        <f t="shared" si="6"/>
        <v>30.591541320184039</v>
      </c>
      <c r="N27">
        <v>1</v>
      </c>
    </row>
    <row r="28" spans="1:14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100.989805696</v>
      </c>
      <c r="F28">
        <f>E28*(PI()/30)*B28/1000</f>
        <v>22.208818216340994</v>
      </c>
      <c r="G28">
        <f t="shared" si="2"/>
        <v>22.711152812930944</v>
      </c>
      <c r="H28" s="1">
        <f t="shared" si="3"/>
        <v>29.782515820907673</v>
      </c>
      <c r="I28" s="1">
        <f t="shared" si="4"/>
        <v>30.456157611506036</v>
      </c>
      <c r="J28" s="1">
        <f>(2*PI()*E28*2)/(0.0016*1000)</f>
        <v>793.17207915503559</v>
      </c>
      <c r="K28">
        <f>(C28*750)/60000</f>
        <v>1.6362499999999999E-3</v>
      </c>
      <c r="L28">
        <f t="shared" si="5"/>
        <v>0.25936596211206647</v>
      </c>
      <c r="M28">
        <f t="shared" si="6"/>
        <v>30.844448264739423</v>
      </c>
      <c r="N28">
        <v>1</v>
      </c>
    </row>
    <row r="29" spans="1:14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101.80395014399998</v>
      </c>
      <c r="F29">
        <f>E29*(PI()/30)*B29/1000</f>
        <v>22.92090216798152</v>
      </c>
      <c r="G29">
        <f t="shared" si="2"/>
        <v>23.439343177848443</v>
      </c>
      <c r="H29" s="1">
        <f t="shared" si="3"/>
        <v>30.737436129992112</v>
      </c>
      <c r="I29" s="1">
        <f t="shared" si="4"/>
        <v>31.432676976585565</v>
      </c>
      <c r="J29" s="1">
        <f>(2*PI()*E29*2)/(0.0016*1000)</f>
        <v>799.56635469702974</v>
      </c>
      <c r="K29">
        <f>(C29*750)/60000</f>
        <v>1.6793750000000001E-3</v>
      </c>
      <c r="L29">
        <f t="shared" si="5"/>
        <v>0.25793171566827816</v>
      </c>
      <c r="M29">
        <f t="shared" si="6"/>
        <v>31.015960868839684</v>
      </c>
      <c r="N29">
        <v>1</v>
      </c>
    </row>
    <row r="30" spans="1:14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102.08376131199999</v>
      </c>
      <c r="F30">
        <f>E30*(PI()/30)*B30/1000</f>
        <v>23.518410269830163</v>
      </c>
      <c r="G30">
        <f t="shared" si="2"/>
        <v>24.05036613620037</v>
      </c>
      <c r="H30" s="1">
        <f t="shared" si="3"/>
        <v>31.538707693525112</v>
      </c>
      <c r="I30" s="1">
        <f t="shared" si="4"/>
        <v>32.252072261232648</v>
      </c>
      <c r="J30" s="1">
        <f>(2*PI()*E30*2)/(0.0016*1000)</f>
        <v>801.76398647148267</v>
      </c>
      <c r="K30">
        <f>(C30*750)/60000</f>
        <v>1.7212499999999999E-3</v>
      </c>
      <c r="L30">
        <f t="shared" si="5"/>
        <v>0.25764680524647354</v>
      </c>
      <c r="M30">
        <f t="shared" si="6"/>
        <v>31.050258870265949</v>
      </c>
      <c r="N30">
        <v>1</v>
      </c>
    </row>
    <row r="31" spans="1:14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102.810617728</v>
      </c>
      <c r="F31">
        <f>E31*(PI()/30)*B31/1000</f>
        <v>24.2241811023985</v>
      </c>
      <c r="G31">
        <f t="shared" si="2"/>
        <v>24.77210058749932</v>
      </c>
      <c r="H31" s="1">
        <f t="shared" si="3"/>
        <v>32.485161970476945</v>
      </c>
      <c r="I31" s="1">
        <f t="shared" si="4"/>
        <v>33.21993410353857</v>
      </c>
      <c r="J31" s="1">
        <f>(2*PI()*E31*2)/(0.0016*1000)</f>
        <v>807.47270341328328</v>
      </c>
      <c r="K31">
        <f>(C31*750)/60000</f>
        <v>1.7631250000000002E-3</v>
      </c>
      <c r="L31">
        <f t="shared" si="5"/>
        <v>0.25622574789652663</v>
      </c>
      <c r="M31">
        <f t="shared" si="6"/>
        <v>31.222467162943726</v>
      </c>
      <c r="N31">
        <v>1</v>
      </c>
    </row>
    <row r="32" spans="1:14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103.32618815999999</v>
      </c>
      <c r="F32">
        <f>E32*(PI()/30)*B32/1000</f>
        <v>24.886674179595097</v>
      </c>
      <c r="G32">
        <f t="shared" si="2"/>
        <v>25.449578396861103</v>
      </c>
      <c r="H32" s="1">
        <f t="shared" si="3"/>
        <v>33.373579821469654</v>
      </c>
      <c r="I32" s="1">
        <f t="shared" si="4"/>
        <v>34.128446811377529</v>
      </c>
      <c r="J32" s="1">
        <f>(2*PI()*E32*2)/(0.0016*1000)</f>
        <v>811.52198411723145</v>
      </c>
      <c r="K32">
        <f>(C32*750)/60000</f>
        <v>1.8118749999999999E-3</v>
      </c>
      <c r="L32">
        <f t="shared" si="5"/>
        <v>0.25630090598296518</v>
      </c>
      <c r="M32">
        <f t="shared" si="6"/>
        <v>31.213311436876904</v>
      </c>
      <c r="N32">
        <v>1</v>
      </c>
    </row>
    <row r="33" spans="1:14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103.458343872</v>
      </c>
      <c r="F33">
        <f>E33*(PI()/30)*B33/1000</f>
        <v>25.460211223099275</v>
      </c>
      <c r="G33">
        <f t="shared" si="2"/>
        <v>26.036088102691192</v>
      </c>
      <c r="H33" s="1">
        <f t="shared" si="3"/>
        <v>34.142705666242051</v>
      </c>
      <c r="I33" s="1">
        <f t="shared" si="4"/>
        <v>34.914969282895079</v>
      </c>
      <c r="J33" s="1">
        <f>(2*PI()*E33*2)/(0.0016*1000)</f>
        <v>812.55993265210441</v>
      </c>
      <c r="K33">
        <f>(C33*750)/60000</f>
        <v>1.873125E-3</v>
      </c>
      <c r="L33">
        <f t="shared" si="5"/>
        <v>0.2589962813692811</v>
      </c>
      <c r="M33">
        <f t="shared" si="6"/>
        <v>30.888474373859715</v>
      </c>
      <c r="N33">
        <v>1</v>
      </c>
    </row>
    <row r="34" spans="1:14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103.35066144</v>
      </c>
      <c r="F34">
        <f>E34*(PI()/30)*B34/1000</f>
        <v>25.97485429788399</v>
      </c>
      <c r="G34">
        <f t="shared" si="2"/>
        <v>26.562371734791537</v>
      </c>
      <c r="H34" s="1">
        <f t="shared" si="3"/>
        <v>34.832853397993873</v>
      </c>
      <c r="I34" s="1">
        <f t="shared" si="4"/>
        <v>35.620727259147074</v>
      </c>
      <c r="J34" s="1">
        <f>(2*PI()*E34*2)/(0.0016*1000)</f>
        <v>811.71419680887459</v>
      </c>
      <c r="K34">
        <f>(C34*750)/60000</f>
        <v>1.92125E-3</v>
      </c>
      <c r="L34">
        <f t="shared" si="5"/>
        <v>0.26038713971240496</v>
      </c>
      <c r="M34">
        <f t="shared" si="6"/>
        <v>30.72348353622964</v>
      </c>
      <c r="N34">
        <v>1</v>
      </c>
    </row>
    <row r="35" spans="1:14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103.238084352</v>
      </c>
      <c r="F35">
        <f>E35*(PI()/30)*B35/1000</f>
        <v>26.487113935292335</v>
      </c>
      <c r="G35">
        <f t="shared" si="2"/>
        <v>27.086218019260532</v>
      </c>
      <c r="H35" s="1">
        <f t="shared" si="3"/>
        <v>35.519804887573855</v>
      </c>
      <c r="I35" s="1">
        <f t="shared" si="4"/>
        <v>36.323216698384421</v>
      </c>
      <c r="J35" s="1">
        <f>(2*PI()*E35*2)/(0.0016*1000)</f>
        <v>810.83001842731642</v>
      </c>
      <c r="K35">
        <f>(C35*750)/60000</f>
        <v>1.9456250000000001E-3</v>
      </c>
      <c r="L35">
        <f t="shared" si="5"/>
        <v>0.25859091863690242</v>
      </c>
      <c r="M35">
        <f t="shared" si="6"/>
        <v>30.936894621705999</v>
      </c>
      <c r="N35">
        <v>1</v>
      </c>
    </row>
    <row r="36" spans="1:14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103.145085888</v>
      </c>
      <c r="F36">
        <f>E36*(PI()/30)*B36/1000</f>
        <v>27.003320339969083</v>
      </c>
      <c r="G36">
        <f t="shared" si="2"/>
        <v>27.614100341742741</v>
      </c>
      <c r="H36" s="1">
        <f t="shared" si="3"/>
        <v>36.212049079244849</v>
      </c>
      <c r="I36" s="1">
        <f t="shared" si="4"/>
        <v>37.031118553753565</v>
      </c>
      <c r="J36" s="1">
        <f>(2*PI()*E36*2)/(0.0016*1000)</f>
        <v>810.09961019907246</v>
      </c>
      <c r="K36">
        <f>(C36*750)/60000</f>
        <v>1.9949999999999998E-3</v>
      </c>
      <c r="L36">
        <f t="shared" si="5"/>
        <v>0.26008451881893679</v>
      </c>
      <c r="M36">
        <f t="shared" si="6"/>
        <v>30.759231792528816</v>
      </c>
      <c r="N36">
        <v>1</v>
      </c>
    </row>
    <row r="37" spans="1:14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102.982746464</v>
      </c>
      <c r="F37">
        <f>E37*(PI()/30)*B37/1000</f>
        <v>27.500036377713226</v>
      </c>
      <c r="G37">
        <f t="shared" si="2"/>
        <v>28.122051450529806</v>
      </c>
      <c r="H37" s="1">
        <f t="shared" si="3"/>
        <v>36.87815625831702</v>
      </c>
      <c r="I37" s="1">
        <f t="shared" si="4"/>
        <v>37.712292211277017</v>
      </c>
      <c r="J37" s="1">
        <f>(2*PI()*E37*2)/(0.0016*1000)</f>
        <v>808.82459934450662</v>
      </c>
      <c r="K37">
        <f>(C37*750)/60000</f>
        <v>2.0325E-3</v>
      </c>
      <c r="L37">
        <f t="shared" si="5"/>
        <v>0.2601872773354218</v>
      </c>
      <c r="M37">
        <f t="shared" si="6"/>
        <v>30.747083723416488</v>
      </c>
      <c r="N37">
        <v>1</v>
      </c>
    </row>
    <row r="38" spans="1:14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102.919115936</v>
      </c>
      <c r="F38">
        <f>E38*(PI()/30)*B38/1000</f>
        <v>28.021928006669459</v>
      </c>
      <c r="G38">
        <f t="shared" si="2"/>
        <v>28.655747589673911</v>
      </c>
      <c r="H38" s="1">
        <f t="shared" si="3"/>
        <v>37.578024461333413</v>
      </c>
      <c r="I38" s="1">
        <f t="shared" si="4"/>
        <v>38.427990523216977</v>
      </c>
      <c r="J38" s="1">
        <f>(2*PI()*E38*2)/(0.0016*1000)</f>
        <v>808.32484634623449</v>
      </c>
      <c r="K38">
        <f>(C38*750)/60000</f>
        <v>2.1006250000000001E-3</v>
      </c>
      <c r="L38">
        <f t="shared" si="5"/>
        <v>0.2638999375722117</v>
      </c>
      <c r="M38">
        <f t="shared" si="6"/>
        <v>30.31452024429122</v>
      </c>
      <c r="N38">
        <v>1</v>
      </c>
    </row>
    <row r="39" spans="1:14" x14ac:dyDescent="0.3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f t="shared" si="1"/>
        <v>102.66296227199999</v>
      </c>
      <c r="F39">
        <f>E39*(PI()/30)*B39/1000</f>
        <v>28.489726712804178</v>
      </c>
      <c r="G39">
        <f t="shared" si="2"/>
        <v>29.134127294403083</v>
      </c>
      <c r="H39" s="1">
        <f t="shared" si="3"/>
        <v>38.205352859933491</v>
      </c>
      <c r="I39" s="1">
        <f t="shared" si="4"/>
        <v>39.069508274666468</v>
      </c>
      <c r="J39" s="1">
        <f>(2*PI()*E39*2)/(0.0016*1000)</f>
        <v>806.31302017370308</v>
      </c>
      <c r="K39">
        <f>(C39*750)/60000</f>
        <v>2.1431250000000001E-3</v>
      </c>
      <c r="L39">
        <f t="shared" si="5"/>
        <v>0.26481829786891081</v>
      </c>
      <c r="M39">
        <f t="shared" si="6"/>
        <v>30.20939287193865</v>
      </c>
      <c r="N39">
        <v>1</v>
      </c>
    </row>
    <row r="40" spans="1:14" x14ac:dyDescent="0.3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f t="shared" si="1"/>
        <v>101.89939593599999</v>
      </c>
      <c r="F40">
        <f>E40*(PI()/30)*B40/1000</f>
        <v>28.811375430999767</v>
      </c>
      <c r="G40">
        <f t="shared" si="2"/>
        <v>29.463051288460921</v>
      </c>
      <c r="H40" s="1">
        <f t="shared" si="3"/>
        <v>38.63669089625396</v>
      </c>
      <c r="I40" s="1">
        <f t="shared" si="4"/>
        <v>39.510602616629058</v>
      </c>
      <c r="J40" s="1">
        <f>(2*PI()*E40*2)/(0.0016*1000)</f>
        <v>800.31598419443787</v>
      </c>
      <c r="K40">
        <f>(C40*750)/60000</f>
        <v>2.1831250000000002E-3</v>
      </c>
      <c r="L40">
        <f t="shared" si="5"/>
        <v>0.26674935745972933</v>
      </c>
      <c r="M40">
        <f t="shared" si="6"/>
        <v>29.990700169569276</v>
      </c>
      <c r="N40">
        <v>1</v>
      </c>
    </row>
    <row r="41" spans="1:14" x14ac:dyDescent="0.3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f t="shared" si="1"/>
        <v>101.096672352</v>
      </c>
      <c r="F41">
        <f>E41*(PI()/30)*B41/1000</f>
        <v>29.113751623313277</v>
      </c>
      <c r="G41">
        <f t="shared" si="2"/>
        <v>29.772266837155513</v>
      </c>
      <c r="H41" s="1">
        <f t="shared" si="3"/>
        <v>39.042184049636468</v>
      </c>
      <c r="I41" s="1">
        <f t="shared" si="4"/>
        <v>39.925267497999982</v>
      </c>
      <c r="J41" s="1">
        <f>(2*PI()*E41*2)/(0.0016*1000)</f>
        <v>794.01140790854379</v>
      </c>
      <c r="K41">
        <f>(C41*750)/60000</f>
        <v>2.2300000000000002E-3</v>
      </c>
      <c r="L41">
        <f t="shared" si="5"/>
        <v>0.26964691818431274</v>
      </c>
      <c r="M41">
        <f t="shared" si="6"/>
        <v>29.668427341460397</v>
      </c>
      <c r="N41">
        <v>1</v>
      </c>
    </row>
    <row r="42" spans="1:14" x14ac:dyDescent="0.3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f t="shared" si="1"/>
        <v>100.90251766399999</v>
      </c>
      <c r="F42">
        <f>E42*(PI()/30)*B42/1000</f>
        <v>29.586163434047425</v>
      </c>
      <c r="G42">
        <f t="shared" si="2"/>
        <v>30.255363988913114</v>
      </c>
      <c r="H42" s="1">
        <f t="shared" si="3"/>
        <v>39.675698723407855</v>
      </c>
      <c r="I42" s="1">
        <f t="shared" si="4"/>
        <v>40.573111450123001</v>
      </c>
      <c r="J42" s="1">
        <f>(2*PI()*E42*2)/(0.0016*1000)</f>
        <v>792.48652055484172</v>
      </c>
      <c r="K42">
        <f>(C42*750)/60000</f>
        <v>2.250625E-3</v>
      </c>
      <c r="L42">
        <f t="shared" si="5"/>
        <v>0.26779548918892587</v>
      </c>
      <c r="M42">
        <f t="shared" si="6"/>
        <v>29.873542770379203</v>
      </c>
      <c r="N42">
        <v>1</v>
      </c>
    </row>
    <row r="43" spans="1:14" x14ac:dyDescent="0.3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f t="shared" si="1"/>
        <v>100.65778486399999</v>
      </c>
      <c r="F43">
        <f>E43*(PI()/30)*B43/1000</f>
        <v>30.041446958259602</v>
      </c>
      <c r="G43">
        <f t="shared" si="2"/>
        <v>30.720945434574389</v>
      </c>
      <c r="H43" s="1">
        <f t="shared" si="3"/>
        <v>40.286243986589433</v>
      </c>
      <c r="I43" s="1">
        <f t="shared" si="4"/>
        <v>41.197466453448904</v>
      </c>
      <c r="J43" s="1">
        <f>(2*PI()*E43*2)/(0.0016*1000)</f>
        <v>790.56439363841059</v>
      </c>
      <c r="K43">
        <f>(C43*750)/60000</f>
        <v>2.2887500000000004E-3</v>
      </c>
      <c r="L43">
        <f t="shared" si="5"/>
        <v>0.26820463639530412</v>
      </c>
      <c r="M43">
        <f t="shared" si="6"/>
        <v>29.827970565761884</v>
      </c>
      <c r="N43">
        <v>1</v>
      </c>
    </row>
    <row r="44" spans="1:14" x14ac:dyDescent="0.3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f t="shared" si="1"/>
        <v>99.948059743999991</v>
      </c>
      <c r="F44">
        <f>E44*(PI()/30)*B44/1000</f>
        <v>30.35295538912273</v>
      </c>
      <c r="G44">
        <f t="shared" si="2"/>
        <v>31.03949978118268</v>
      </c>
      <c r="H44" s="1">
        <f t="shared" si="3"/>
        <v>40.703983673598131</v>
      </c>
      <c r="I44" s="1">
        <f t="shared" si="4"/>
        <v>41.624654869116142</v>
      </c>
      <c r="J44" s="1">
        <f>(2*PI()*E44*2)/(0.0016*1000)</f>
        <v>784.99022558076013</v>
      </c>
      <c r="K44">
        <f>(C44*750)/60000</f>
        <v>2.3487500000000001E-3</v>
      </c>
      <c r="L44">
        <f t="shared" si="5"/>
        <v>0.27241096214849586</v>
      </c>
      <c r="M44">
        <f t="shared" si="6"/>
        <v>29.367393796873209</v>
      </c>
      <c r="N44">
        <v>1</v>
      </c>
    </row>
    <row r="45" spans="1:14" x14ac:dyDescent="0.35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f t="shared" si="1"/>
        <v>99.391700512</v>
      </c>
      <c r="F45">
        <f>E45*(PI()/30)*B45/1000</f>
        <v>30.704409888702443</v>
      </c>
      <c r="G45">
        <f t="shared" si="2"/>
        <v>31.398903724652037</v>
      </c>
      <c r="H45" s="1">
        <f t="shared" si="3"/>
        <v>41.175291921164423</v>
      </c>
      <c r="I45" s="1">
        <f t="shared" si="4"/>
        <v>42.106623496541665</v>
      </c>
      <c r="J45" s="1">
        <f>(2*PI()*E45*2)/(0.0016*1000)</f>
        <v>780.62059039074006</v>
      </c>
      <c r="K45">
        <f>(C45*750)/60000</f>
        <v>2.4068749999999997E-3</v>
      </c>
      <c r="L45">
        <f t="shared" si="5"/>
        <v>0.27595708678188963</v>
      </c>
      <c r="M45">
        <f t="shared" si="6"/>
        <v>28.990014691389401</v>
      </c>
      <c r="N45">
        <v>1</v>
      </c>
    </row>
    <row r="46" spans="1:14" x14ac:dyDescent="0.3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f t="shared" si="1"/>
        <v>99.287281183999994</v>
      </c>
      <c r="F46">
        <f>E46*(PI()/30)*B46/1000</f>
        <v>31.192019316255845</v>
      </c>
      <c r="G46">
        <f t="shared" si="2"/>
        <v>31.897542243564441</v>
      </c>
      <c r="H46" s="1">
        <f t="shared" si="3"/>
        <v>41.829186934805783</v>
      </c>
      <c r="I46" s="1">
        <f t="shared" si="4"/>
        <v>42.775308765328077</v>
      </c>
      <c r="J46" s="1">
        <f>(2*PI()*E46*2)/(0.0016*1000)</f>
        <v>779.80048290639616</v>
      </c>
      <c r="K46">
        <f>(C46*750)/60000</f>
        <v>2.4875000000000001E-3</v>
      </c>
      <c r="L46">
        <f t="shared" si="5"/>
        <v>0.28074263313521391</v>
      </c>
      <c r="M46">
        <f t="shared" si="6"/>
        <v>28.495850133837578</v>
      </c>
      <c r="N46">
        <v>1</v>
      </c>
    </row>
    <row r="47" spans="1:14" x14ac:dyDescent="0.3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f t="shared" si="1"/>
        <v>98.809236447999993</v>
      </c>
      <c r="F47">
        <f>E47*(PI()/30)*B47/1000</f>
        <v>31.55920108540511</v>
      </c>
      <c r="G47">
        <f t="shared" si="2"/>
        <v>32.273029186995565</v>
      </c>
      <c r="H47" s="1">
        <f t="shared" si="3"/>
        <v>42.321585798280232</v>
      </c>
      <c r="I47" s="1">
        <f t="shared" si="4"/>
        <v>43.278845050975789</v>
      </c>
      <c r="J47" s="1">
        <f>(2*PI()*E47*2)/(0.0016*1000)</f>
        <v>776.04592832963397</v>
      </c>
      <c r="K47">
        <f>(C47*750)/60000</f>
        <v>2.5756249999999998E-3</v>
      </c>
      <c r="L47">
        <f t="shared" si="5"/>
        <v>0.2873064671517187</v>
      </c>
      <c r="M47">
        <f t="shared" si="6"/>
        <v>27.844830919783714</v>
      </c>
      <c r="N47">
        <v>1</v>
      </c>
    </row>
    <row r="48" spans="1:14" x14ac:dyDescent="0.3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f t="shared" si="1"/>
        <v>98.810052223999989</v>
      </c>
      <c r="F48">
        <f>E48*(PI()/30)*B48/1000</f>
        <v>32.076829864000018</v>
      </c>
      <c r="G48">
        <f t="shared" si="2"/>
        <v>32.802366055644875</v>
      </c>
      <c r="H48" s="1">
        <f t="shared" si="3"/>
        <v>43.015737424795724</v>
      </c>
      <c r="I48" s="1">
        <f t="shared" si="4"/>
        <v>43.988697484885954</v>
      </c>
      <c r="J48" s="1">
        <f>(2*PI()*E48*2)/(0.0016*1000)</f>
        <v>776.05233541935547</v>
      </c>
      <c r="K48">
        <f>(C48*750)/60000</f>
        <v>2.6256249999999999E-3</v>
      </c>
      <c r="L48">
        <f t="shared" si="5"/>
        <v>0.28815756716956048</v>
      </c>
      <c r="M48">
        <f t="shared" si="6"/>
        <v>27.762588637113808</v>
      </c>
      <c r="N48">
        <v>1</v>
      </c>
    </row>
    <row r="49" spans="1:14" x14ac:dyDescent="0.3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f t="shared" si="1"/>
        <v>98.587345375999988</v>
      </c>
      <c r="F49">
        <f>E49*(PI()/30)*B49/1000</f>
        <v>32.520734396866928</v>
      </c>
      <c r="G49">
        <f t="shared" si="2"/>
        <v>33.256311131969341</v>
      </c>
      <c r="H49" s="1">
        <f t="shared" si="3"/>
        <v>43.611023209221379</v>
      </c>
      <c r="I49" s="1">
        <f t="shared" si="4"/>
        <v>44.597447859883793</v>
      </c>
      <c r="J49" s="1">
        <f>(2*PI()*E49*2)/(0.0016*1000)</f>
        <v>774.30319992540296</v>
      </c>
      <c r="K49">
        <f>(C49*750)/60000</f>
        <v>2.7006249999999999E-3</v>
      </c>
      <c r="L49">
        <f t="shared" si="5"/>
        <v>0.29234300705871091</v>
      </c>
      <c r="M49">
        <f t="shared" si="6"/>
        <v>27.365114973977708</v>
      </c>
      <c r="N49">
        <v>1</v>
      </c>
    </row>
    <row r="50" spans="1:14" x14ac:dyDescent="0.3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f t="shared" si="1"/>
        <v>98.379322496</v>
      </c>
      <c r="F50">
        <f>E50*(PI()/30)*B50/1000</f>
        <v>32.967227393981297</v>
      </c>
      <c r="G50">
        <f t="shared" si="2"/>
        <v>33.712903220237543</v>
      </c>
      <c r="H50" s="1">
        <f t="shared" si="3"/>
        <v>44.209780181382051</v>
      </c>
      <c r="I50" s="1">
        <f t="shared" si="4"/>
        <v>45.209747936370675</v>
      </c>
      <c r="J50" s="1">
        <f>(2*PI()*E50*2)/(0.0016*1000)</f>
        <v>772.66939204643654</v>
      </c>
      <c r="K50">
        <f>(C50*750)/60000</f>
        <v>2.7243750000000002E-3</v>
      </c>
      <c r="L50">
        <f t="shared" si="5"/>
        <v>0.29091976849126716</v>
      </c>
      <c r="M50">
        <f t="shared" si="6"/>
        <v>27.498990671856475</v>
      </c>
      <c r="N50">
        <v>1</v>
      </c>
    </row>
    <row r="51" spans="1:14" x14ac:dyDescent="0.35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f t="shared" si="1"/>
        <v>98.578371840000003</v>
      </c>
      <c r="F51">
        <f>E51*(PI()/30)*B51/1000</f>
        <v>33.550084617333589</v>
      </c>
      <c r="G51">
        <f t="shared" si="2"/>
        <v>34.308943916267673</v>
      </c>
      <c r="H51" s="1">
        <f t="shared" si="3"/>
        <v>44.991404593213538</v>
      </c>
      <c r="I51" s="1">
        <f t="shared" si="4"/>
        <v>46.009051676286056</v>
      </c>
      <c r="J51" s="1">
        <f>(2*PI()*E51*2)/(0.0016*1000)</f>
        <v>774.23272193846742</v>
      </c>
      <c r="K51">
        <f>(C51*750)/60000</f>
        <v>2.7881249999999998E-3</v>
      </c>
      <c r="L51">
        <f t="shared" si="5"/>
        <v>0.29255491001111261</v>
      </c>
      <c r="M51">
        <f t="shared" si="6"/>
        <v>27.345293913187515</v>
      </c>
      <c r="N51">
        <v>1</v>
      </c>
    </row>
    <row r="52" spans="1:14" x14ac:dyDescent="0.3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f t="shared" si="1"/>
        <v>99.225282207999996</v>
      </c>
      <c r="F52">
        <f>E52*(PI()/30)*B52/1000</f>
        <v>34.289795939852944</v>
      </c>
      <c r="G52">
        <f t="shared" si="2"/>
        <v>35.065386547277697</v>
      </c>
      <c r="H52" s="1">
        <f t="shared" si="3"/>
        <v>45.983373816935114</v>
      </c>
      <c r="I52" s="1">
        <f t="shared" si="4"/>
        <v>47.023457954288226</v>
      </c>
      <c r="J52" s="1">
        <f>(2*PI()*E52*2)/(0.0016*1000)</f>
        <v>779.31354408756704</v>
      </c>
      <c r="K52">
        <f>(C52*750)/60000</f>
        <v>2.8187500000000001E-3</v>
      </c>
      <c r="L52">
        <f t="shared" si="5"/>
        <v>0.28938794062111378</v>
      </c>
      <c r="M52">
        <f t="shared" si="6"/>
        <v>27.644552094429326</v>
      </c>
      <c r="N52">
        <v>1</v>
      </c>
    </row>
    <row r="53" spans="1:14" x14ac:dyDescent="0.3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f t="shared" si="1"/>
        <v>99.672327455999991</v>
      </c>
      <c r="F53">
        <f>E53*(PI()/30)*B53/1000</f>
        <v>34.966166773386178</v>
      </c>
      <c r="G53">
        <f t="shared" si="2"/>
        <v>35.757056009783369</v>
      </c>
      <c r="H53" s="1">
        <f t="shared" si="3"/>
        <v>46.890402045734888</v>
      </c>
      <c r="I53" s="1">
        <f t="shared" si="4"/>
        <v>47.951001982486751</v>
      </c>
      <c r="J53" s="1">
        <f>(2*PI()*E53*2)/(0.0016*1000)</f>
        <v>782.82462925491438</v>
      </c>
      <c r="K53">
        <f>(C53*750)/60000</f>
        <v>2.8562499999999998E-3</v>
      </c>
      <c r="L53">
        <f t="shared" si="5"/>
        <v>0.28756562053617163</v>
      </c>
      <c r="M53">
        <f t="shared" si="6"/>
        <v>27.819737231049544</v>
      </c>
      <c r="N53">
        <v>1</v>
      </c>
    </row>
    <row r="54" spans="1:14" x14ac:dyDescent="0.3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f t="shared" si="1"/>
        <v>100.285791008</v>
      </c>
      <c r="F54">
        <f>E54*(PI()/30)*B54/1000</f>
        <v>35.706471819553066</v>
      </c>
      <c r="G54">
        <f t="shared" si="2"/>
        <v>36.514105793697993</v>
      </c>
      <c r="H54" s="1">
        <f t="shared" si="3"/>
        <v>47.883167465983156</v>
      </c>
      <c r="I54" s="1">
        <f t="shared" si="4"/>
        <v>48.966222465945989</v>
      </c>
      <c r="J54" s="1">
        <f>(2*PI()*E54*2)/(0.0016*1000)</f>
        <v>787.64276072543532</v>
      </c>
      <c r="K54">
        <f>(C54*750)/60000</f>
        <v>2.9275E-3</v>
      </c>
      <c r="L54">
        <f t="shared" si="5"/>
        <v>0.28862818275064911</v>
      </c>
      <c r="M54">
        <f t="shared" si="6"/>
        <v>27.717321031367675</v>
      </c>
      <c r="N54">
        <v>1</v>
      </c>
    </row>
    <row r="55" spans="1:14" x14ac:dyDescent="0.3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f t="shared" si="1"/>
        <v>100.72794159999999</v>
      </c>
      <c r="F55">
        <f>E55*(PI()/30)*B55/1000</f>
        <v>36.391308554304892</v>
      </c>
      <c r="G55">
        <f t="shared" si="2"/>
        <v>37.21443264510215</v>
      </c>
      <c r="H55" s="1">
        <f t="shared" si="3"/>
        <v>48.80154865532883</v>
      </c>
      <c r="I55" s="1">
        <f t="shared" si="4"/>
        <v>49.905376243899113</v>
      </c>
      <c r="J55" s="1">
        <f>(2*PI()*E55*2)/(0.0016*1000)</f>
        <v>791.1154033544542</v>
      </c>
      <c r="K55">
        <f>(C55*750)/60000</f>
        <v>2.9506249999999997E-3</v>
      </c>
      <c r="L55">
        <f t="shared" si="5"/>
        <v>0.28543361392338762</v>
      </c>
      <c r="M55">
        <f t="shared" si="6"/>
        <v>28.027532882470027</v>
      </c>
      <c r="N55">
        <v>1</v>
      </c>
    </row>
    <row r="56" spans="1:14" x14ac:dyDescent="0.35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f t="shared" si="1"/>
        <v>100.689600128</v>
      </c>
      <c r="F56">
        <f>E56*(PI()/30)*B56/1000</f>
        <v>36.904665939752171</v>
      </c>
      <c r="G56">
        <f t="shared" si="2"/>
        <v>37.739401507243642</v>
      </c>
      <c r="H56" s="1">
        <f t="shared" si="3"/>
        <v>49.489972249278274</v>
      </c>
      <c r="I56" s="1">
        <f t="shared" si="4"/>
        <v>50.609371084593022</v>
      </c>
      <c r="J56" s="1">
        <f>(2*PI()*E56*2)/(0.0016*1000)</f>
        <v>790.8142701375466</v>
      </c>
      <c r="K56">
        <f>(C56*750)/60000</f>
        <v>3.0243750000000002E-3</v>
      </c>
      <c r="L56">
        <f t="shared" si="5"/>
        <v>0.28849821579471052</v>
      </c>
      <c r="M56">
        <f t="shared" si="6"/>
        <v>27.729807541314699</v>
      </c>
      <c r="N56">
        <v>1</v>
      </c>
    </row>
    <row r="57" spans="1:14" x14ac:dyDescent="0.35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f t="shared" si="1"/>
        <v>101.32345807999999</v>
      </c>
      <c r="F57">
        <f>E57*(PI()/30)*B57/1000</f>
        <v>37.667515398952226</v>
      </c>
      <c r="G57">
        <f t="shared" si="2"/>
        <v>38.519505629506504</v>
      </c>
      <c r="H57" s="1">
        <f t="shared" si="3"/>
        <v>50.512970225410101</v>
      </c>
      <c r="I57" s="1">
        <f t="shared" si="4"/>
        <v>51.655507945047582</v>
      </c>
      <c r="J57" s="1">
        <f>(2*PI()*E57*2)/(0.0016*1000)</f>
        <v>795.79257885110337</v>
      </c>
      <c r="K57">
        <f>(C57*750)/60000</f>
        <v>3.0681250000000001E-3</v>
      </c>
      <c r="L57">
        <f t="shared" si="5"/>
        <v>0.28674433431822599</v>
      </c>
      <c r="M57">
        <f t="shared" si="6"/>
        <v>27.899417852565762</v>
      </c>
      <c r="N57">
        <v>1</v>
      </c>
    </row>
    <row r="58" spans="1:14" x14ac:dyDescent="0.35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f t="shared" si="1"/>
        <v>101.21006521599999</v>
      </c>
      <c r="F58">
        <f>E58*(PI()/30)*B58/1000</f>
        <v>38.155295682231532</v>
      </c>
      <c r="G58">
        <f t="shared" si="2"/>
        <v>39.018318868679223</v>
      </c>
      <c r="H58" s="1">
        <f t="shared" si="3"/>
        <v>51.167094360354106</v>
      </c>
      <c r="I58" s="1">
        <f t="shared" si="4"/>
        <v>52.324427517562647</v>
      </c>
      <c r="J58" s="1">
        <f>(2*PI()*E58*2)/(0.0016*1000)</f>
        <v>794.90199337982358</v>
      </c>
      <c r="K58">
        <f>(C58*750)/60000</f>
        <v>3.188125E-3</v>
      </c>
      <c r="L58">
        <f t="shared" si="5"/>
        <v>0.29415029485580979</v>
      </c>
      <c r="M58">
        <f t="shared" si="6"/>
        <v>27.196981066843872</v>
      </c>
      <c r="N58">
        <v>1</v>
      </c>
    </row>
    <row r="59" spans="1:14" x14ac:dyDescent="0.3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f t="shared" si="1"/>
        <v>101.129303392</v>
      </c>
      <c r="F59">
        <f>E59*(PI()/30)*B59/1000</f>
        <v>38.654360986206861</v>
      </c>
      <c r="G59">
        <f t="shared" si="2"/>
        <v>39.528672381045574</v>
      </c>
      <c r="H59" s="1">
        <f t="shared" si="3"/>
        <v>51.836351957337591</v>
      </c>
      <c r="I59" s="1">
        <f t="shared" si="4"/>
        <v>53.008822851355021</v>
      </c>
      <c r="J59" s="1">
        <f>(2*PI()*E59*2)/(0.0016*1000)</f>
        <v>794.2676914974013</v>
      </c>
      <c r="K59">
        <f>(C59*750)/60000</f>
        <v>3.219375E-3</v>
      </c>
      <c r="L59">
        <f t="shared" si="5"/>
        <v>0.29319856453254955</v>
      </c>
      <c r="M59">
        <f t="shared" si="6"/>
        <v>27.285263189315096</v>
      </c>
      <c r="N59">
        <v>1</v>
      </c>
    </row>
    <row r="60" spans="1:14" x14ac:dyDescent="0.3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f t="shared" si="1"/>
        <v>101.00530543999999</v>
      </c>
      <c r="F60">
        <f>E60*(PI()/30)*B60/1000</f>
        <v>39.135828150413971</v>
      </c>
      <c r="G60">
        <f t="shared" si="2"/>
        <v>40.021029706599741</v>
      </c>
      <c r="H60" s="1">
        <f t="shared" si="3"/>
        <v>52.48201006014898</v>
      </c>
      <c r="I60" s="1">
        <f t="shared" si="4"/>
        <v>53.669084901096468</v>
      </c>
      <c r="J60" s="1">
        <f>(2*PI()*E60*2)/(0.0016*1000)</f>
        <v>793.29381385974284</v>
      </c>
      <c r="K60">
        <f>(C60*750)/60000</f>
        <v>3.305625E-3</v>
      </c>
      <c r="L60">
        <f t="shared" si="5"/>
        <v>0.29734992046038156</v>
      </c>
      <c r="M60">
        <f t="shared" si="6"/>
        <v>26.904328703413618</v>
      </c>
      <c r="N60">
        <v>1</v>
      </c>
    </row>
    <row r="61" spans="1:14" x14ac:dyDescent="0.3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f t="shared" si="1"/>
        <v>100.96614819199999</v>
      </c>
      <c r="F61">
        <f>E61*(PI()/30)*B61/1000</f>
        <v>39.649313677655691</v>
      </c>
      <c r="G61">
        <f t="shared" si="2"/>
        <v>40.546129608936482</v>
      </c>
      <c r="H61" s="1">
        <f t="shared" si="3"/>
        <v>53.170605495075421</v>
      </c>
      <c r="I61" s="1">
        <f t="shared" si="4"/>
        <v>54.37325546958688</v>
      </c>
      <c r="J61" s="1">
        <f>(2*PI()*E61*2)/(0.0016*1000)</f>
        <v>792.98627355311373</v>
      </c>
      <c r="K61">
        <f>(C61*750)/60000</f>
        <v>3.3137499999999999E-3</v>
      </c>
      <c r="L61">
        <f t="shared" si="5"/>
        <v>0.29422043768564049</v>
      </c>
      <c r="M61">
        <f t="shared" si="6"/>
        <v>27.190497243932423</v>
      </c>
      <c r="N61">
        <v>1</v>
      </c>
    </row>
    <row r="62" spans="1:14" x14ac:dyDescent="0.3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f t="shared" si="1"/>
        <v>100.75567798399999</v>
      </c>
      <c r="F62">
        <f>E62*(PI()/30)*B62/1000</f>
        <v>40.09421771651914</v>
      </c>
      <c r="G62">
        <f t="shared" si="2"/>
        <v>41.00109679878377</v>
      </c>
      <c r="H62" s="1">
        <f t="shared" si="3"/>
        <v>53.767231639121526</v>
      </c>
      <c r="I62" s="1">
        <f t="shared" si="4"/>
        <v>54.983376521397325</v>
      </c>
      <c r="J62" s="1">
        <f>(2*PI()*E62*2)/(0.0016*1000)</f>
        <v>791.33324440498291</v>
      </c>
      <c r="K62">
        <f>(C62*750)/60000</f>
        <v>3.3662499999999999E-3</v>
      </c>
      <c r="L62">
        <f t="shared" si="5"/>
        <v>0.29556526400921729</v>
      </c>
      <c r="M62">
        <f t="shared" si="6"/>
        <v>27.066780079240022</v>
      </c>
      <c r="N62">
        <v>1</v>
      </c>
    </row>
    <row r="63" spans="1:14" x14ac:dyDescent="0.3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f t="shared" si="1"/>
        <v>100.072873472</v>
      </c>
      <c r="F63">
        <f>E63*(PI()/30)*B63/1000</f>
        <v>40.346486195817867</v>
      </c>
      <c r="G63">
        <f t="shared" si="2"/>
        <v>41.259071263135212</v>
      </c>
      <c r="H63" s="1">
        <f t="shared" si="3"/>
        <v>54.105529242471825</v>
      </c>
      <c r="I63" s="1">
        <f t="shared" si="4"/>
        <v>55.329325976748521</v>
      </c>
      <c r="J63" s="1">
        <f>(2*PI()*E63*2)/(0.0016*1000)</f>
        <v>785.97051030814009</v>
      </c>
      <c r="K63">
        <f>(C63*750)/60000</f>
        <v>3.421875E-3</v>
      </c>
      <c r="L63">
        <f t="shared" si="5"/>
        <v>0.29857070512895295</v>
      </c>
      <c r="M63">
        <f t="shared" si="6"/>
        <v>26.794323296201455</v>
      </c>
      <c r="N63">
        <v>1</v>
      </c>
    </row>
    <row r="64" spans="1:14" x14ac:dyDescent="0.3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f t="shared" si="1"/>
        <v>99.652748831999986</v>
      </c>
      <c r="F64">
        <f>E64*(PI()/30)*B64/1000</f>
        <v>40.698884673283196</v>
      </c>
      <c r="G64">
        <f t="shared" si="2"/>
        <v>41.619440536042788</v>
      </c>
      <c r="H64" s="1">
        <f t="shared" si="3"/>
        <v>54.578103385235202</v>
      </c>
      <c r="I64" s="1">
        <f t="shared" si="4"/>
        <v>55.812589132274823</v>
      </c>
      <c r="J64" s="1">
        <f>(2*PI()*E64*2)/(0.0016*1000)</f>
        <v>782.67085910159983</v>
      </c>
      <c r="K64">
        <f>(C64*750)/60000</f>
        <v>3.4487499999999996E-3</v>
      </c>
      <c r="L64">
        <f t="shared" si="5"/>
        <v>0.29831011277645769</v>
      </c>
      <c r="M64">
        <f t="shared" si="6"/>
        <v>26.817729796491665</v>
      </c>
      <c r="N64">
        <v>1</v>
      </c>
    </row>
    <row r="65" spans="1:14" x14ac:dyDescent="0.3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f t="shared" si="1"/>
        <v>98.858998783999994</v>
      </c>
      <c r="F65">
        <f>E65*(PI()/30)*B65/1000</f>
        <v>40.892336068939123</v>
      </c>
      <c r="G65">
        <f t="shared" si="2"/>
        <v>41.817267550781636</v>
      </c>
      <c r="H65" s="1">
        <f t="shared" si="3"/>
        <v>54.837525980151128</v>
      </c>
      <c r="I65" s="1">
        <f t="shared" si="4"/>
        <v>56.07787952903837</v>
      </c>
      <c r="J65" s="1">
        <f>(2*PI()*E65*2)/(0.0016*1000)</f>
        <v>776.43676080264163</v>
      </c>
      <c r="K65">
        <f>(C65*750)/60000</f>
        <v>3.5356249999999997E-3</v>
      </c>
      <c r="L65">
        <f t="shared" si="5"/>
        <v>0.30437785023957376</v>
      </c>
      <c r="M65">
        <f t="shared" si="6"/>
        <v>26.283121435095406</v>
      </c>
      <c r="N65">
        <v>1</v>
      </c>
    </row>
    <row r="66" spans="1:14" x14ac:dyDescent="0.3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f t="shared" si="1"/>
        <v>97.896383103999995</v>
      </c>
      <c r="F66">
        <f>E66*(PI()/30)*B66/1000</f>
        <v>41.006741063005109</v>
      </c>
      <c r="G66">
        <f t="shared" si="2"/>
        <v>41.934260237086903</v>
      </c>
      <c r="H66" s="1">
        <f t="shared" si="3"/>
        <v>54.990945604399933</v>
      </c>
      <c r="I66" s="1">
        <f t="shared" si="4"/>
        <v>56.234769305742176</v>
      </c>
      <c r="J66" s="1">
        <f>(2*PI()*E66*2)/(0.0016*1000)</f>
        <v>768.87639493134577</v>
      </c>
      <c r="K66">
        <f>(C66*750)/60000</f>
        <v>3.5568750000000006E-3</v>
      </c>
      <c r="L66">
        <f t="shared" si="5"/>
        <v>0.30535294834354576</v>
      </c>
      <c r="M66">
        <f t="shared" si="6"/>
        <v>26.199190292406737</v>
      </c>
      <c r="N66">
        <v>1</v>
      </c>
    </row>
    <row r="67" spans="1:14" x14ac:dyDescent="0.3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f t="shared" si="1"/>
        <v>96.860347583999996</v>
      </c>
      <c r="F67">
        <f>E67*(PI()/30)*B67/1000</f>
        <v>41.079927113196504</v>
      </c>
      <c r="G67">
        <f t="shared" si="2"/>
        <v>42.00910166059176</v>
      </c>
      <c r="H67" s="1">
        <f t="shared" si="3"/>
        <v>55.089089714386446</v>
      </c>
      <c r="I67" s="1">
        <f t="shared" si="4"/>
        <v>56.335133307909238</v>
      </c>
      <c r="J67" s="1">
        <f>(2*PI()*E67*2)/(0.0016*1000)</f>
        <v>760.73939098512051</v>
      </c>
      <c r="K67">
        <f>(C67*750)/60000</f>
        <v>3.5887500000000004E-3</v>
      </c>
      <c r="L67">
        <f t="shared" si="5"/>
        <v>0.30754049692330437</v>
      </c>
      <c r="M67">
        <f t="shared" si="6"/>
        <v>26.012834342252724</v>
      </c>
      <c r="N67">
        <v>1</v>
      </c>
    </row>
    <row r="68" spans="1:14" x14ac:dyDescent="0.3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f t="shared" si="1"/>
        <v>95.806364991999985</v>
      </c>
      <c r="F68">
        <f>E68*(PI()/30)*B68/1000</f>
        <v>41.134558231554628</v>
      </c>
      <c r="G68">
        <f t="shared" si="2"/>
        <v>42.064968463826695</v>
      </c>
      <c r="H68" s="1">
        <f t="shared" si="3"/>
        <v>55.162351250906092</v>
      </c>
      <c r="I68" s="1">
        <f t="shared" si="4"/>
        <v>56.410051925144963</v>
      </c>
      <c r="J68" s="1">
        <f>(2*PI()*E68*2)/(0.0016*1000)</f>
        <v>752.4614310650237</v>
      </c>
      <c r="K68">
        <f>(C68*750)/60000</f>
        <v>3.6118749999999996E-3</v>
      </c>
      <c r="L68">
        <f t="shared" si="5"/>
        <v>0.30911113153886161</v>
      </c>
      <c r="M68">
        <f t="shared" si="6"/>
        <v>25.880659684344746</v>
      </c>
      <c r="N68">
        <v>1</v>
      </c>
    </row>
    <row r="69" spans="1:14" x14ac:dyDescent="0.3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f t="shared" si="1"/>
        <v>95.037903999999997</v>
      </c>
      <c r="F69">
        <f>E69*(PI()/30)*B69/1000</f>
        <v>41.302236040957794</v>
      </c>
      <c r="G69">
        <f t="shared" si="2"/>
        <v>42.236438927297407</v>
      </c>
      <c r="H69" s="1">
        <f t="shared" si="3"/>
        <v>55.387210897318546</v>
      </c>
      <c r="I69" s="1">
        <f t="shared" si="4"/>
        <v>56.639997604441724</v>
      </c>
      <c r="J69" s="1">
        <f>(2*PI()*E69*2)/(0.0016*1000)</f>
        <v>746.42595254742992</v>
      </c>
      <c r="K69">
        <f>(C69*750)/60000</f>
        <v>3.6631249999999997E-3</v>
      </c>
      <c r="L69">
        <f t="shared" si="5"/>
        <v>0.3122244757115894</v>
      </c>
      <c r="M69">
        <f t="shared" si="6"/>
        <v>25.622590867571272</v>
      </c>
      <c r="N69">
        <v>1</v>
      </c>
    </row>
    <row r="70" spans="1:14" x14ac:dyDescent="0.3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f t="shared" si="1"/>
        <v>94.573727455999986</v>
      </c>
      <c r="F70">
        <f>E70*(PI()/30)*B70/1000</f>
        <v>41.595697835772206</v>
      </c>
      <c r="G70">
        <f t="shared" si="2"/>
        <v>42.536538446410184</v>
      </c>
      <c r="H70" s="1">
        <f t="shared" si="3"/>
        <v>55.780749646735721</v>
      </c>
      <c r="I70" s="1">
        <f t="shared" si="4"/>
        <v>57.042437688770342</v>
      </c>
      <c r="J70" s="1">
        <f>(2*PI()*E70*2)/(0.0016*1000)</f>
        <v>742.78031849593219</v>
      </c>
      <c r="K70">
        <f>(C70*750)/60000</f>
        <v>3.6862499999999999E-3</v>
      </c>
      <c r="L70">
        <f t="shared" si="5"/>
        <v>0.31197884183074487</v>
      </c>
      <c r="M70">
        <f t="shared" si="6"/>
        <v>25.642764596004785</v>
      </c>
      <c r="N70">
        <v>1</v>
      </c>
    </row>
    <row r="71" spans="1:14" x14ac:dyDescent="0.3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f t="shared" ref="E71:E96" si="9">0.815776*A71</f>
        <v>93.841976383999992</v>
      </c>
      <c r="F71">
        <f>E71*(PI()/30)*B71/1000</f>
        <v>41.765212344228843</v>
      </c>
      <c r="G71">
        <f t="shared" ref="G71:G96" si="10">F71*1.0226187</f>
        <v>42.709887152679251</v>
      </c>
      <c r="H71" s="1">
        <f t="shared" ref="H71:H96" si="11">F71*1.34102209</f>
        <v>56.008072347151561</v>
      </c>
      <c r="I71" s="1">
        <f t="shared" ref="I71:I96" si="12">1.0226187*H71</f>
        <v>57.274902133150078</v>
      </c>
      <c r="J71" s="1">
        <f>(2*PI()*E71*2)/(0.0016*1000)</f>
        <v>737.03315901580311</v>
      </c>
      <c r="K71">
        <f>(C71*750)/60000</f>
        <v>3.7143750000000002E-3</v>
      </c>
      <c r="L71">
        <f t="shared" ref="L71:L96" si="13">(K71*3600)/G71</f>
        <v>0.31308324351686262</v>
      </c>
      <c r="M71">
        <f t="shared" ref="M71:M96" si="14">(100*G71)/(K71*45000)</f>
        <v>25.552309699286475</v>
      </c>
      <c r="N71">
        <v>1</v>
      </c>
    </row>
    <row r="72" spans="1:14" x14ac:dyDescent="0.3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f t="shared" si="9"/>
        <v>93.317432416000003</v>
      </c>
      <c r="F72">
        <f>E72*(PI()/30)*B72/1000</f>
        <v>42.020368285295355</v>
      </c>
      <c r="G72">
        <f t="shared" si="10"/>
        <v>42.970814389429961</v>
      </c>
      <c r="H72" s="1">
        <f t="shared" si="11"/>
        <v>56.350242100516496</v>
      </c>
      <c r="I72" s="1">
        <f t="shared" si="12"/>
        <v>57.624811321515445</v>
      </c>
      <c r="J72" s="1">
        <f>(2*PI()*E72*2)/(0.0016*1000)</f>
        <v>732.91340032491894</v>
      </c>
      <c r="K72">
        <f>(C72*750)/60000</f>
        <v>3.7775E-3</v>
      </c>
      <c r="L72">
        <f t="shared" si="13"/>
        <v>0.31647061367645635</v>
      </c>
      <c r="M72">
        <f t="shared" si="14"/>
        <v>25.278808376751208</v>
      </c>
      <c r="N72">
        <v>1</v>
      </c>
    </row>
    <row r="73" spans="1:14" x14ac:dyDescent="0.3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f t="shared" si="9"/>
        <v>93.011516415999992</v>
      </c>
      <c r="F73">
        <f>E73*(PI()/30)*B73/1000</f>
        <v>42.369623017404038</v>
      </c>
      <c r="G73">
        <f t="shared" si="10"/>
        <v>43.327968809547791</v>
      </c>
      <c r="H73" s="1">
        <f t="shared" si="11"/>
        <v>56.818600411311273</v>
      </c>
      <c r="I73" s="1">
        <f t="shared" si="12"/>
        <v>58.1037632884346</v>
      </c>
      <c r="J73" s="1">
        <f>(2*PI()*E73*2)/(0.0016*1000)</f>
        <v>730.51074167938009</v>
      </c>
      <c r="K73">
        <f>(C73*750)/60000</f>
        <v>3.825625E-3</v>
      </c>
      <c r="L73">
        <f t="shared" si="13"/>
        <v>0.31786050392847248</v>
      </c>
      <c r="M73">
        <f t="shared" si="14"/>
        <v>25.168273192570741</v>
      </c>
      <c r="N73">
        <v>1</v>
      </c>
    </row>
    <row r="74" spans="1:14" x14ac:dyDescent="0.3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f t="shared" si="9"/>
        <v>92.893228895999997</v>
      </c>
      <c r="F74">
        <f>E74*(PI()/30)*B74/1000</f>
        <v>42.802127201959934</v>
      </c>
      <c r="G74">
        <f t="shared" si="10"/>
        <v>43.770255676502906</v>
      </c>
      <c r="H74" s="1">
        <f t="shared" si="11"/>
        <v>57.398598076818168</v>
      </c>
      <c r="I74" s="1">
        <f t="shared" si="12"/>
        <v>58.696879747138297</v>
      </c>
      <c r="J74" s="1">
        <f>(2*PI()*E74*2)/(0.0016*1000)</f>
        <v>729.5817136697716</v>
      </c>
      <c r="K74">
        <f>(C74*750)/60000</f>
        <v>3.8649999999999995E-3</v>
      </c>
      <c r="L74">
        <f t="shared" si="13"/>
        <v>0.31788710815023685</v>
      </c>
      <c r="M74">
        <f t="shared" si="14"/>
        <v>25.166166840018921</v>
      </c>
      <c r="N74">
        <v>1</v>
      </c>
    </row>
    <row r="75" spans="1:14" x14ac:dyDescent="0.3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f t="shared" si="9"/>
        <v>92.986227359999987</v>
      </c>
      <c r="F75">
        <f>E75*(PI()/30)*B75/1000</f>
        <v>43.331852565948914</v>
      </c>
      <c r="G75">
        <f t="shared" si="10"/>
        <v>44.311962739582341</v>
      </c>
      <c r="H75" s="1">
        <f t="shared" si="11"/>
        <v>58.108971491560681</v>
      </c>
      <c r="I75" s="1">
        <f t="shared" si="12"/>
        <v>59.423320885036844</v>
      </c>
      <c r="J75" s="1">
        <f>(2*PI()*E75*2)/(0.0016*1000)</f>
        <v>730.31212189801545</v>
      </c>
      <c r="K75">
        <f>(C75*750)/60000</f>
        <v>3.87375E-3</v>
      </c>
      <c r="L75">
        <f t="shared" si="13"/>
        <v>0.31471185517004802</v>
      </c>
      <c r="M75">
        <f t="shared" si="14"/>
        <v>25.420078298853301</v>
      </c>
      <c r="N75">
        <v>1</v>
      </c>
    </row>
    <row r="76" spans="1:14" x14ac:dyDescent="0.3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f t="shared" si="9"/>
        <v>92.432315455999998</v>
      </c>
      <c r="F76">
        <f>E76*(PI()/30)*B76/1000</f>
        <v>43.557702478629579</v>
      </c>
      <c r="G76">
        <f t="shared" si="10"/>
        <v>44.542921083682955</v>
      </c>
      <c r="H76" s="1">
        <f t="shared" si="11"/>
        <v>58.411841213490021</v>
      </c>
      <c r="I76" s="1">
        <f t="shared" si="12"/>
        <v>59.73304112634559</v>
      </c>
      <c r="J76" s="1">
        <f>(2*PI()*E76*2)/(0.0016*1000)</f>
        <v>725.96170797715968</v>
      </c>
      <c r="K76">
        <f>(C76*750)/60000</f>
        <v>3.9306250000000001E-3</v>
      </c>
      <c r="L76">
        <f t="shared" si="13"/>
        <v>0.3176767408993198</v>
      </c>
      <c r="M76">
        <f t="shared" si="14"/>
        <v>25.182832011410657</v>
      </c>
      <c r="N76">
        <v>1</v>
      </c>
    </row>
    <row r="77" spans="1:14" x14ac:dyDescent="0.3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f t="shared" si="9"/>
        <v>92.243055423999991</v>
      </c>
      <c r="F77">
        <f>E77*(PI()/30)*B77/1000</f>
        <v>43.9514992984817</v>
      </c>
      <c r="G77">
        <f t="shared" si="10"/>
        <v>44.945625075664267</v>
      </c>
      <c r="H77" s="1">
        <f t="shared" si="11"/>
        <v>58.939931447883467</v>
      </c>
      <c r="I77" s="1">
        <f t="shared" si="12"/>
        <v>60.273076075323708</v>
      </c>
      <c r="J77" s="1">
        <f>(2*PI()*E77*2)/(0.0016*1000)</f>
        <v>724.47526316178619</v>
      </c>
      <c r="K77">
        <f>(C77*750)/60000</f>
        <v>3.9637499999999994E-3</v>
      </c>
      <c r="L77">
        <f t="shared" si="13"/>
        <v>0.31748362551366971</v>
      </c>
      <c r="M77">
        <f t="shared" si="14"/>
        <v>25.198149942556793</v>
      </c>
      <c r="N77">
        <v>1</v>
      </c>
    </row>
    <row r="78" spans="1:14" x14ac:dyDescent="0.3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f t="shared" si="9"/>
        <v>91.525988319999982</v>
      </c>
      <c r="F78">
        <f>E78*(PI()/30)*B78/1000</f>
        <v>44.089063786194089</v>
      </c>
      <c r="G78">
        <f t="shared" si="10"/>
        <v>45.086301093254875</v>
      </c>
      <c r="H78" s="1">
        <f t="shared" si="11"/>
        <v>59.124408464705311</v>
      </c>
      <c r="I78" s="1">
        <f t="shared" si="12"/>
        <v>60.461725722445941</v>
      </c>
      <c r="J78" s="1">
        <f>(2*PI()*E78*2)/(0.0016*1000)</f>
        <v>718.84343129664285</v>
      </c>
      <c r="K78">
        <f>(C78*750)/60000</f>
        <v>3.9925000000000004E-3</v>
      </c>
      <c r="L78">
        <f t="shared" si="13"/>
        <v>0.31878862651144096</v>
      </c>
      <c r="M78">
        <f t="shared" si="14"/>
        <v>25.094998173383356</v>
      </c>
      <c r="N78">
        <v>1</v>
      </c>
    </row>
    <row r="79" spans="1:14" x14ac:dyDescent="0.3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f t="shared" si="9"/>
        <v>90.600898336</v>
      </c>
      <c r="F79">
        <f>E79*(PI()/30)*B79/1000</f>
        <v>44.117823076257061</v>
      </c>
      <c r="G79">
        <f t="shared" si="10"/>
        <v>45.115710881071998</v>
      </c>
      <c r="H79" s="1">
        <f t="shared" si="11"/>
        <v>59.162975307972474</v>
      </c>
      <c r="I79" s="1">
        <f t="shared" si="12"/>
        <v>60.501164897570909</v>
      </c>
      <c r="J79" s="1">
        <f>(2*PI()*E79*2)/(0.0016*1000)</f>
        <v>711.5777915525332</v>
      </c>
      <c r="K79">
        <f>(C79*750)/60000</f>
        <v>4.006875E-3</v>
      </c>
      <c r="L79">
        <f t="shared" si="13"/>
        <v>0.31972786681838167</v>
      </c>
      <c r="M79">
        <f t="shared" si="14"/>
        <v>25.021278500395226</v>
      </c>
      <c r="N79">
        <v>1</v>
      </c>
    </row>
    <row r="80" spans="1:14" x14ac:dyDescent="0.3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f t="shared" si="9"/>
        <v>89.713334047999993</v>
      </c>
      <c r="F80">
        <f>E80*(PI()/30)*B80/1000</f>
        <v>44.15536435063153</v>
      </c>
      <c r="G80">
        <f t="shared" si="10"/>
        <v>45.154101290269161</v>
      </c>
      <c r="H80" s="1">
        <f t="shared" si="11"/>
        <v>59.213318986195389</v>
      </c>
      <c r="I80" s="1">
        <f t="shared" si="12"/>
        <v>60.552647284348446</v>
      </c>
      <c r="J80" s="1">
        <f>(2*PI()*E80*2)/(0.0016*1000)</f>
        <v>704.60687793560965</v>
      </c>
      <c r="K80">
        <f>(C80*750)/60000</f>
        <v>4.0087499999999993E-3</v>
      </c>
      <c r="L80">
        <f t="shared" si="13"/>
        <v>0.31960551949043059</v>
      </c>
      <c r="M80">
        <f t="shared" si="14"/>
        <v>25.030856828614723</v>
      </c>
      <c r="N80">
        <v>1</v>
      </c>
    </row>
    <row r="81" spans="1:14" x14ac:dyDescent="0.3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f t="shared" si="9"/>
        <v>88.637325503999989</v>
      </c>
      <c r="F81">
        <f>E81*(PI()/30)*B81/1000</f>
        <v>44.08987535089215</v>
      </c>
      <c r="G81">
        <f t="shared" si="10"/>
        <v>45.087131014491376</v>
      </c>
      <c r="H81" s="1">
        <f t="shared" si="11"/>
        <v>59.125496790892875</v>
      </c>
      <c r="I81" s="1">
        <f t="shared" si="12"/>
        <v>60.462838665157044</v>
      </c>
      <c r="J81" s="1">
        <f>(2*PI()*E81*2)/(0.0016*1000)</f>
        <v>696.15592659303388</v>
      </c>
      <c r="K81">
        <f>(C81*750)/60000</f>
        <v>4.060625E-3</v>
      </c>
      <c r="L81">
        <f t="shared" si="13"/>
        <v>0.32422222641093695</v>
      </c>
      <c r="M81">
        <f t="shared" si="14"/>
        <v>24.674434225432663</v>
      </c>
      <c r="N81">
        <v>1</v>
      </c>
    </row>
    <row r="82" spans="1:14" x14ac:dyDescent="0.3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f t="shared" si="9"/>
        <v>87.350030975999985</v>
      </c>
      <c r="F82">
        <f>E82*(PI()/30)*B82/1000</f>
        <v>43.906914496806785</v>
      </c>
      <c r="G82">
        <f t="shared" si="10"/>
        <v>44.900031823735709</v>
      </c>
      <c r="H82" s="1">
        <f t="shared" si="11"/>
        <v>58.880142243959135</v>
      </c>
      <c r="I82" s="1">
        <f t="shared" si="12"/>
        <v>60.211934517332573</v>
      </c>
      <c r="J82" s="1">
        <f>(2*PI()*E82*2)/(0.0016*1000)</f>
        <v>686.04553901260601</v>
      </c>
      <c r="K82">
        <f>(C82*750)/60000</f>
        <v>4.0568749999999997E-3</v>
      </c>
      <c r="L82">
        <f t="shared" si="13"/>
        <v>0.32527259796460595</v>
      </c>
      <c r="M82">
        <f t="shared" si="14"/>
        <v>24.59475544530962</v>
      </c>
      <c r="N82">
        <v>1</v>
      </c>
    </row>
    <row r="83" spans="1:14" x14ac:dyDescent="0.3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f t="shared" si="9"/>
        <v>85.852266239999992</v>
      </c>
      <c r="F83">
        <f>E83*(PI()/30)*B83/1000</f>
        <v>43.603577241035062</v>
      </c>
      <c r="G83">
        <f t="shared" si="10"/>
        <v>44.58983347357686</v>
      </c>
      <c r="H83" s="1">
        <f t="shared" si="11"/>
        <v>58.473360283249278</v>
      </c>
      <c r="I83" s="1">
        <f t="shared" si="12"/>
        <v>59.795951677488006</v>
      </c>
      <c r="J83" s="1">
        <f>(2*PI()*E83*2)/(0.0016*1000)</f>
        <v>674.28212228404743</v>
      </c>
      <c r="K83">
        <f>(C83*750)/60000</f>
        <v>4.0712500000000002E-3</v>
      </c>
      <c r="L83">
        <f t="shared" si="13"/>
        <v>0.32869600216572198</v>
      </c>
      <c r="M83">
        <f t="shared" si="14"/>
        <v>24.338598423130687</v>
      </c>
      <c r="N83">
        <v>1</v>
      </c>
    </row>
    <row r="84" spans="1:14" x14ac:dyDescent="0.3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f t="shared" si="9"/>
        <v>84.540498431999993</v>
      </c>
      <c r="F84">
        <f>E84*(PI()/30)*B84/1000</f>
        <v>43.379995438115792</v>
      </c>
      <c r="G84">
        <f t="shared" si="10"/>
        <v>44.361194540931898</v>
      </c>
      <c r="H84" s="1">
        <f t="shared" si="11"/>
        <v>58.173532146612509</v>
      </c>
      <c r="I84" s="1">
        <f t="shared" si="12"/>
        <v>59.489341818177095</v>
      </c>
      <c r="J84" s="1">
        <f>(2*PI()*E84*2)/(0.0016*1000)</f>
        <v>663.97952201197654</v>
      </c>
      <c r="K84">
        <f>(C84*750)/60000</f>
        <v>4.0962500000000001E-3</v>
      </c>
      <c r="L84">
        <f t="shared" si="13"/>
        <v>0.33241891145184255</v>
      </c>
      <c r="M84">
        <f t="shared" si="14"/>
        <v>24.066019484450898</v>
      </c>
      <c r="N84">
        <v>1</v>
      </c>
    </row>
    <row r="85" spans="1:14" x14ac:dyDescent="0.3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f t="shared" si="9"/>
        <v>83.482436959999987</v>
      </c>
      <c r="F85">
        <f>E85*(PI()/30)*B85/1000</f>
        <v>43.274188758455978</v>
      </c>
      <c r="G85">
        <f t="shared" si="10"/>
        <v>44.252994651726866</v>
      </c>
      <c r="H85" s="1">
        <f t="shared" si="11"/>
        <v>58.03164305191914</v>
      </c>
      <c r="I85" s="1">
        <f t="shared" si="12"/>
        <v>59.344243376617584</v>
      </c>
      <c r="J85" s="1">
        <f>(2*PI()*E85*2)/(0.0016*1000)</f>
        <v>655.66952664327243</v>
      </c>
      <c r="K85">
        <f>(C85*750)/60000</f>
        <v>4.1056249999999999E-3</v>
      </c>
      <c r="L85">
        <f t="shared" si="13"/>
        <v>0.33399434583628196</v>
      </c>
      <c r="M85">
        <f t="shared" si="14"/>
        <v>23.952501291508259</v>
      </c>
      <c r="N85">
        <v>1</v>
      </c>
    </row>
    <row r="86" spans="1:14" x14ac:dyDescent="0.3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f t="shared" si="9"/>
        <v>82.479848255999997</v>
      </c>
      <c r="F86">
        <f>E86*(PI()/30)*B86/1000</f>
        <v>43.186347558375083</v>
      </c>
      <c r="G86">
        <f t="shared" si="10"/>
        <v>44.163166597893699</v>
      </c>
      <c r="H86" s="1">
        <f t="shared" si="11"/>
        <v>57.913846062198552</v>
      </c>
      <c r="I86" s="1">
        <f t="shared" si="12"/>
        <v>59.2237819721256</v>
      </c>
      <c r="J86" s="1">
        <f>(2*PI()*E86*2)/(0.0016*1000)</f>
        <v>647.79521337562619</v>
      </c>
      <c r="K86">
        <f>(C86*750)/60000</f>
        <v>4.1087500000000004E-3</v>
      </c>
      <c r="L86">
        <f t="shared" si="13"/>
        <v>0.33492842881211016</v>
      </c>
      <c r="M86">
        <f t="shared" si="14"/>
        <v>23.885700083368796</v>
      </c>
      <c r="N86">
        <v>1</v>
      </c>
    </row>
    <row r="87" spans="1:14" x14ac:dyDescent="0.3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f t="shared" si="9"/>
        <v>81.018711862399996</v>
      </c>
      <c r="F87">
        <f>E87*(PI()/30)*B87/1000</f>
        <v>42.845511315021042</v>
      </c>
      <c r="G87">
        <f t="shared" si="10"/>
        <v>43.814621081802109</v>
      </c>
      <c r="H87" s="1">
        <f t="shared" si="11"/>
        <v>57.456777130788169</v>
      </c>
      <c r="I87" s="1">
        <f t="shared" si="12"/>
        <v>58.756374735676324</v>
      </c>
      <c r="J87" s="1">
        <f>(2*PI()*E87*2)/(0.0016*1000)</f>
        <v>636.31947497556007</v>
      </c>
      <c r="K87">
        <f>(C87*750)/60000</f>
        <v>4.1231250000000001E-3</v>
      </c>
      <c r="L87">
        <f t="shared" si="13"/>
        <v>0.33877389860995444</v>
      </c>
      <c r="M87">
        <f t="shared" si="14"/>
        <v>23.614570168555865</v>
      </c>
      <c r="N87">
        <v>1</v>
      </c>
    </row>
    <row r="88" spans="1:14" x14ac:dyDescent="0.3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f t="shared" si="9"/>
        <v>79.604645743999995</v>
      </c>
      <c r="F88">
        <f>E88*(PI()/30)*B88/1000</f>
        <v>42.514512944364625</v>
      </c>
      <c r="G88">
        <f t="shared" si="10"/>
        <v>43.476135958299324</v>
      </c>
      <c r="H88" s="1">
        <f t="shared" si="11"/>
        <v>57.012901003983906</v>
      </c>
      <c r="I88" s="1">
        <f t="shared" si="12"/>
        <v>58.302458707922717</v>
      </c>
      <c r="J88" s="1">
        <f>(2*PI()*E88*2)/(0.0016*1000)</f>
        <v>625.21342565242094</v>
      </c>
      <c r="K88">
        <f>(C88*750)/60000</f>
        <v>4.1212499999999999E-3</v>
      </c>
      <c r="L88">
        <f t="shared" si="13"/>
        <v>0.34125617819924503</v>
      </c>
      <c r="M88">
        <f t="shared" si="14"/>
        <v>23.442799020415507</v>
      </c>
      <c r="N88">
        <v>1</v>
      </c>
    </row>
    <row r="89" spans="1:14" x14ac:dyDescent="0.3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f t="shared" si="9"/>
        <v>78.190987513599993</v>
      </c>
      <c r="F89">
        <f>E89*(PI()/30)*B89/1000</f>
        <v>42.168926484691113</v>
      </c>
      <c r="G89">
        <f t="shared" si="10"/>
        <v>43.122732782170395</v>
      </c>
      <c r="H89" s="1">
        <f t="shared" si="11"/>
        <v>56.549461927556834</v>
      </c>
      <c r="I89" s="1">
        <f t="shared" si="12"/>
        <v>57.828537242057664</v>
      </c>
      <c r="J89" s="1">
        <f>(2*PI()*E89*2)/(0.0016*1000)</f>
        <v>614.11057987414245</v>
      </c>
      <c r="K89">
        <f>(C89*750)/60000</f>
        <v>4.1368749999999999E-3</v>
      </c>
      <c r="L89">
        <f t="shared" si="13"/>
        <v>0.34535728696112655</v>
      </c>
      <c r="M89">
        <f t="shared" si="14"/>
        <v>23.164416394377344</v>
      </c>
      <c r="N89">
        <v>1</v>
      </c>
    </row>
    <row r="90" spans="1:14" x14ac:dyDescent="0.3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f t="shared" si="9"/>
        <v>77.338256860799987</v>
      </c>
      <c r="F90">
        <f>E90*(PI()/30)*B90/1000</f>
        <v>42.113985263190472</v>
      </c>
      <c r="G90">
        <f t="shared" si="10"/>
        <v>43.066548861662994</v>
      </c>
      <c r="H90" s="1">
        <f t="shared" si="11"/>
        <v>56.47578453587289</v>
      </c>
      <c r="I90" s="1">
        <f t="shared" si="12"/>
        <v>57.753193363554438</v>
      </c>
      <c r="J90" s="1">
        <f>(2*PI()*E90*2)/(0.0016*1000)</f>
        <v>607.41324898832409</v>
      </c>
      <c r="K90">
        <f>(C90*750)/60000</f>
        <v>4.1725E-3</v>
      </c>
      <c r="L90">
        <f t="shared" si="13"/>
        <v>0.34878578379358843</v>
      </c>
      <c r="M90">
        <f t="shared" si="14"/>
        <v>22.936714659030955</v>
      </c>
      <c r="N90">
        <v>1</v>
      </c>
    </row>
    <row r="91" spans="1:14" x14ac:dyDescent="0.3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f t="shared" si="9"/>
        <v>75.94678773759999</v>
      </c>
      <c r="F91">
        <f>E91*(PI()/30)*B91/1000</f>
        <v>41.753927323532814</v>
      </c>
      <c r="G91">
        <f t="shared" si="10"/>
        <v>42.698346879485605</v>
      </c>
      <c r="H91" s="1">
        <f t="shared" si="11"/>
        <v>55.992938885112082</v>
      </c>
      <c r="I91" s="1">
        <f t="shared" si="12"/>
        <v>57.259426371872763</v>
      </c>
      <c r="J91" s="1">
        <f>(2*PI()*E91*2)/(0.0016*1000)</f>
        <v>596.48467605046881</v>
      </c>
      <c r="K91">
        <f>(C91*750)/60000</f>
        <v>4.14125E-3</v>
      </c>
      <c r="L91">
        <f t="shared" si="13"/>
        <v>0.34915871666129489</v>
      </c>
      <c r="M91">
        <f t="shared" si="14"/>
        <v>22.912216187804599</v>
      </c>
      <c r="N91">
        <v>1</v>
      </c>
    </row>
    <row r="92" spans="1:14" x14ac:dyDescent="0.3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f t="shared" si="9"/>
        <v>74.878936953600004</v>
      </c>
      <c r="F92">
        <f>E92*(PI()/30)*B92/1000</f>
        <v>41.558910889427608</v>
      </c>
      <c r="G92">
        <f t="shared" si="10"/>
        <v>42.498919427162306</v>
      </c>
      <c r="H92" s="1">
        <f t="shared" si="11"/>
        <v>55.731417539063969</v>
      </c>
      <c r="I92" s="1">
        <f t="shared" si="12"/>
        <v>56.991989752954794</v>
      </c>
      <c r="J92" s="1">
        <f>(2*PI()*E92*2)/(0.0016*1000)</f>
        <v>588.09779560510754</v>
      </c>
      <c r="K92">
        <f>(C92*750)/60000</f>
        <v>4.1549999999999998E-3</v>
      </c>
      <c r="L92">
        <f t="shared" si="13"/>
        <v>0.35196188989313226</v>
      </c>
      <c r="M92">
        <f t="shared" si="14"/>
        <v>22.729733615276004</v>
      </c>
      <c r="N92">
        <v>1</v>
      </c>
    </row>
    <row r="93" spans="1:14" x14ac:dyDescent="0.3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f t="shared" si="9"/>
        <v>73.904247788799992</v>
      </c>
      <c r="F93">
        <f>E93*(PI()/30)*B93/1000</f>
        <v>41.404905809489989</v>
      </c>
      <c r="G93">
        <f t="shared" si="10"/>
        <v>42.341430952523098</v>
      </c>
      <c r="H93" s="1">
        <f t="shared" si="11"/>
        <v>55.524893324895409</v>
      </c>
      <c r="I93" s="1">
        <f t="shared" si="12"/>
        <v>56.780794229543218</v>
      </c>
      <c r="J93" s="1">
        <f>(2*PI()*E93*2)/(0.0016*1000)</f>
        <v>580.44260480593437</v>
      </c>
      <c r="K93">
        <f>(C93*750)/60000</f>
        <v>4.1349999999999998E-3</v>
      </c>
      <c r="L93">
        <f t="shared" si="13"/>
        <v>0.3515705460377917</v>
      </c>
      <c r="M93">
        <f t="shared" si="14"/>
        <v>22.755034772281661</v>
      </c>
      <c r="N93">
        <v>1</v>
      </c>
    </row>
    <row r="94" spans="1:14" x14ac:dyDescent="0.3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f t="shared" si="9"/>
        <v>73.124039622399991</v>
      </c>
      <c r="F94">
        <f>E94*(PI()/30)*B94/1000</f>
        <v>41.350670222137332</v>
      </c>
      <c r="G94">
        <f t="shared" si="10"/>
        <v>42.285968626690789</v>
      </c>
      <c r="H94" s="1">
        <f t="shared" si="11"/>
        <v>55.452162204191374</v>
      </c>
      <c r="I94" s="1">
        <f t="shared" si="12"/>
        <v>56.706418025439319</v>
      </c>
      <c r="J94" s="1">
        <f>(2*PI()*E94*2)/(0.0016*1000)</f>
        <v>574.31486419635189</v>
      </c>
      <c r="K94">
        <f>(C94*750)/60000</f>
        <v>4.235E-3</v>
      </c>
      <c r="L94">
        <f t="shared" si="13"/>
        <v>0.36054512868310568</v>
      </c>
      <c r="M94">
        <f t="shared" si="14"/>
        <v>22.188623180737661</v>
      </c>
      <c r="N94">
        <v>1</v>
      </c>
    </row>
    <row r="95" spans="1:14" x14ac:dyDescent="0.3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f t="shared" si="9"/>
        <v>72.543370265600004</v>
      </c>
      <c r="F95">
        <f>E95*(PI()/30)*B95/1000</f>
        <v>41.402145635238</v>
      </c>
      <c r="G95">
        <f t="shared" si="10"/>
        <v>42.338608346717756</v>
      </c>
      <c r="H95" s="1">
        <f t="shared" si="11"/>
        <v>55.521191870251243</v>
      </c>
      <c r="I95" s="1">
        <f t="shared" si="12"/>
        <v>56.777009052806896</v>
      </c>
      <c r="J95" s="1">
        <f>(2*PI()*E95*2)/(0.0016*1000)</f>
        <v>569.75429773263295</v>
      </c>
      <c r="K95">
        <f>(C95*750)/60000</f>
        <v>4.2975000000000001E-3</v>
      </c>
      <c r="L95">
        <f t="shared" si="13"/>
        <v>0.36541116026548304</v>
      </c>
      <c r="M95">
        <f t="shared" si="14"/>
        <v>21.893146323685734</v>
      </c>
      <c r="N95">
        <v>1</v>
      </c>
    </row>
    <row r="96" spans="1:14" x14ac:dyDescent="0.3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f t="shared" si="9"/>
        <v>72.316421382399994</v>
      </c>
      <c r="F96">
        <f>E96*(PI()/30)*B96/1000</f>
        <v>41.651268660622804</v>
      </c>
      <c r="G96">
        <f t="shared" si="10"/>
        <v>42.593366211076834</v>
      </c>
      <c r="H96" s="1">
        <f t="shared" si="11"/>
        <v>55.855271350419898</v>
      </c>
      <c r="I96" s="1">
        <f t="shared" si="12"/>
        <v>57.118644976513643</v>
      </c>
      <c r="J96" s="1">
        <f>(2*PI()*E96*2)/(0.0016*1000)</f>
        <v>567.97184537212911</v>
      </c>
      <c r="K96">
        <f>(C96*750)/60000</f>
        <v>4.3600000000000002E-3</v>
      </c>
      <c r="L96">
        <f t="shared" si="13"/>
        <v>0.36850808931645551</v>
      </c>
      <c r="M96">
        <f t="shared" si="14"/>
        <v>21.709157090253228</v>
      </c>
      <c r="N96">
        <v>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7da2dc2f-10e7-442f-ad91-645aa4b47b8a"/>
    <ds:schemaRef ds:uri="c9412f1f-c5de-433b-90f0-e30b35783b1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Will McPherson (2501006)</cp:lastModifiedBy>
  <cp:revision/>
  <dcterms:created xsi:type="dcterms:W3CDTF">2019-10-18T15:00:30Z</dcterms:created>
  <dcterms:modified xsi:type="dcterms:W3CDTF">2026-03-21T22:54:35Z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