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sm2\Documents\"/>
    </mc:Choice>
  </mc:AlternateContent>
  <xr:revisionPtr revIDLastSave="0" documentId="8_{A8A158FF-03C7-4C58-859B-4029125C6A38}" xr6:coauthVersionLast="36" xr6:coauthVersionMax="36" xr10:uidLastSave="{00000000-0000-0000-0000-000000000000}"/>
  <bookViews>
    <workbookView xWindow="0" yWindow="0" windowWidth="19200" windowHeight="8820" xr2:uid="{B30545BE-9F46-4B3F-87E8-8408CB242C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H13" i="1"/>
  <c r="H12" i="1"/>
  <c r="H11" i="1"/>
  <c r="D12" i="1"/>
  <c r="E12" i="1"/>
  <c r="D13" i="1"/>
  <c r="E13" i="1"/>
  <c r="D14" i="1"/>
  <c r="E14" i="1"/>
  <c r="D15" i="1"/>
  <c r="E15" i="1"/>
  <c r="C15" i="1"/>
  <c r="C14" i="1"/>
  <c r="C13" i="1"/>
  <c r="C12" i="1"/>
</calcChain>
</file>

<file path=xl/sharedStrings.xml><?xml version="1.0" encoding="utf-8"?>
<sst xmlns="http://schemas.openxmlformats.org/spreadsheetml/2006/main" count="15" uniqueCount="12">
  <si>
    <t>C (µF)</t>
  </si>
  <si>
    <t>L (mH)</t>
  </si>
  <si>
    <t>R (Ohms)</t>
  </si>
  <si>
    <t>Max</t>
  </si>
  <si>
    <t>Min</t>
  </si>
  <si>
    <t>Mean</t>
  </si>
  <si>
    <t>Std Dev</t>
  </si>
  <si>
    <t>F Res (min)</t>
  </si>
  <si>
    <t>F Res (max)</t>
  </si>
  <si>
    <t>F Res (stated Vals)</t>
  </si>
  <si>
    <t>Hz</t>
  </si>
  <si>
    <t>F Res (Mean)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</si>
</sst>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D705C-B92E-4AA9-BAA9-8784370D9252}">
  <dimension ref="B4:I15"/>
  <sheetViews>
    <sheetView tabSelected="1" zoomScale="115" zoomScaleNormal="115" workbookViewId="0">
      <selection activeCell="I15" sqref="I15"/>
    </sheetView>
  </sheetViews>
  <sheetFormatPr defaultRowHeight="15" x14ac:dyDescent="0.25"/>
  <cols>
    <col min="7" max="7" width="17.42578125" bestFit="1" customWidth="1"/>
  </cols>
  <sheetData>
    <row r="4" spans="2:9" x14ac:dyDescent="0.25">
      <c r="C4" t="s">
        <v>0</v>
      </c>
      <c r="D4" t="s">
        <v>1</v>
      </c>
      <c r="E4" t="s">
        <v>2</v>
      </c>
    </row>
    <row r="5" spans="2:9" x14ac:dyDescent="0.25">
      <c r="C5">
        <v>1.054</v>
      </c>
      <c r="D5">
        <v>0.98899999999999999</v>
      </c>
      <c r="E5">
        <v>983</v>
      </c>
    </row>
    <row r="6" spans="2:9" x14ac:dyDescent="0.25">
      <c r="C6">
        <v>1.0469999999999999</v>
      </c>
      <c r="D6">
        <v>1.0009999999999999</v>
      </c>
      <c r="E6">
        <v>988</v>
      </c>
    </row>
    <row r="7" spans="2:9" x14ac:dyDescent="0.25">
      <c r="C7">
        <v>1.032</v>
      </c>
      <c r="D7">
        <v>0.99299999999999999</v>
      </c>
      <c r="E7">
        <v>984</v>
      </c>
    </row>
    <row r="8" spans="2:9" x14ac:dyDescent="0.25">
      <c r="C8">
        <v>1.0489999999999999</v>
      </c>
      <c r="D8">
        <v>1.0009999999999999</v>
      </c>
      <c r="E8">
        <v>981</v>
      </c>
    </row>
    <row r="9" spans="2:9" x14ac:dyDescent="0.25">
      <c r="C9">
        <v>1.046</v>
      </c>
      <c r="D9">
        <v>1.0049999999999999</v>
      </c>
      <c r="E9">
        <v>983</v>
      </c>
    </row>
    <row r="10" spans="2:9" x14ac:dyDescent="0.25">
      <c r="C10">
        <v>1.0229999999999999</v>
      </c>
      <c r="D10">
        <v>0.98599999999999999</v>
      </c>
      <c r="E10">
        <v>982</v>
      </c>
    </row>
    <row r="11" spans="2:9" x14ac:dyDescent="0.25">
      <c r="G11" t="s">
        <v>7</v>
      </c>
      <c r="H11">
        <f>1/(2*PI()*SQRT(D12*0.001*C12*0.000001))</f>
        <v>4890.0893595998714</v>
      </c>
      <c r="I11" t="s">
        <v>10</v>
      </c>
    </row>
    <row r="12" spans="2:9" x14ac:dyDescent="0.25">
      <c r="B12" t="s">
        <v>3</v>
      </c>
      <c r="C12">
        <f>MAX(C5:C10)</f>
        <v>1.054</v>
      </c>
      <c r="D12">
        <f t="shared" ref="D12:E12" si="0">MAX(D5:D10)</f>
        <v>1.0049999999999999</v>
      </c>
      <c r="E12">
        <f t="shared" si="0"/>
        <v>988</v>
      </c>
      <c r="G12" t="s">
        <v>8</v>
      </c>
      <c r="H12">
        <f>1/(2*PI()*SQRT(D13*0.001*C13*0.000001))</f>
        <v>5011.2244768273813</v>
      </c>
      <c r="I12" t="s">
        <v>10</v>
      </c>
    </row>
    <row r="13" spans="2:9" x14ac:dyDescent="0.25">
      <c r="B13" t="s">
        <v>4</v>
      </c>
      <c r="C13">
        <f>MIN(C5:C10)</f>
        <v>1.0229999999999999</v>
      </c>
      <c r="D13">
        <f t="shared" ref="D13:E13" si="1">MIN(D5:D10)</f>
        <v>0.98599999999999999</v>
      </c>
      <c r="E13">
        <f t="shared" si="1"/>
        <v>981</v>
      </c>
      <c r="G13" t="s">
        <v>9</v>
      </c>
      <c r="H13">
        <f>1/(2*PI()*SQRT(1*0.001*1*0.000001))</f>
        <v>5032.9212104487033</v>
      </c>
      <c r="I13" t="s">
        <v>10</v>
      </c>
    </row>
    <row r="14" spans="2:9" x14ac:dyDescent="0.25">
      <c r="B14" t="s">
        <v>5</v>
      </c>
      <c r="C14">
        <f>AVERAGE(C5:C10)</f>
        <v>1.0418333333333334</v>
      </c>
      <c r="D14">
        <f t="shared" ref="D14:E14" si="2">AVERAGE(D5:D10)</f>
        <v>0.99583333333333313</v>
      </c>
      <c r="E14">
        <f t="shared" si="2"/>
        <v>983.5</v>
      </c>
      <c r="G14" t="s">
        <v>11</v>
      </c>
      <c r="H14">
        <f>1/(2*PI()*SQRT(D14*0.001*C14*0.000001))</f>
        <v>4941.1459003110785</v>
      </c>
      <c r="I14" t="s">
        <v>10</v>
      </c>
    </row>
    <row r="15" spans="2:9" x14ac:dyDescent="0.25">
      <c r="B15" t="s">
        <v>6</v>
      </c>
      <c r="C15">
        <f>_xlfn.STDEV.P(C5:C10)</f>
        <v>1.0761298971571973E-2</v>
      </c>
      <c r="D15">
        <f t="shared" ref="D15:E15" si="3">_xlfn.STDEV.P(D5:D10)</f>
        <v>6.9382194321661707E-3</v>
      </c>
      <c r="E15">
        <f t="shared" si="3"/>
        <v>2.2173557826083452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2022-03-15T15:25:49Z</dcterms:created>
  <dcterms:modified xsi:type="dcterms:W3CDTF">2022-03-15T15:39:46Z</dcterms:modified>
</cp:coreProperties>
</file>