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cademic 2019\Modules\BMSP4004 GBD&amp;A\Week 5\"/>
    </mc:Choice>
  </mc:AlternateContent>
  <bookViews>
    <workbookView xWindow="0" yWindow="0" windowWidth="24000" windowHeight="9135"/>
  </bookViews>
  <sheets>
    <sheet name="Cashflow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1" l="1"/>
  <c r="C28" i="1"/>
  <c r="C26" i="1" l="1"/>
  <c r="H24" i="1"/>
  <c r="G24" i="1"/>
  <c r="F24" i="1"/>
  <c r="E24" i="1"/>
  <c r="C22" i="1"/>
  <c r="H21" i="1"/>
  <c r="G21" i="1"/>
  <c r="F21" i="1"/>
  <c r="E21" i="1"/>
  <c r="D21" i="1"/>
  <c r="H20" i="1"/>
  <c r="G20" i="1"/>
  <c r="F20" i="1"/>
  <c r="E20" i="1"/>
  <c r="D20" i="1"/>
  <c r="H19" i="1"/>
  <c r="G19" i="1"/>
  <c r="G22" i="1" s="1"/>
  <c r="F19" i="1"/>
  <c r="E19" i="1"/>
  <c r="D19" i="1"/>
  <c r="H17" i="1"/>
  <c r="H22" i="1" s="1"/>
  <c r="G17" i="1"/>
  <c r="F17" i="1"/>
  <c r="F22" i="1" s="1"/>
  <c r="E17" i="1"/>
  <c r="E22" i="1" s="1"/>
  <c r="D17" i="1"/>
  <c r="D22" i="1" s="1"/>
  <c r="F14" i="1"/>
  <c r="E14" i="1"/>
  <c r="D14" i="1"/>
  <c r="C14" i="1"/>
  <c r="D5" i="1" s="1"/>
  <c r="H11" i="1"/>
  <c r="H14" i="1" s="1"/>
  <c r="G11" i="1"/>
  <c r="G14" i="1" s="1"/>
  <c r="F11" i="1"/>
  <c r="H10" i="1"/>
  <c r="G10" i="1"/>
  <c r="F10" i="1"/>
  <c r="E10" i="1"/>
  <c r="D10" i="1"/>
  <c r="D26" i="1" l="1"/>
  <c r="D28" i="1" s="1"/>
  <c r="D30" i="1" s="1"/>
  <c r="E5" i="1" s="1"/>
  <c r="E26" i="1" l="1"/>
  <c r="E28" i="1" s="1"/>
  <c r="E30" i="1" s="1"/>
  <c r="F5" i="1" s="1"/>
  <c r="F26" i="1" l="1"/>
  <c r="F28" i="1" s="1"/>
  <c r="F30" i="1" s="1"/>
  <c r="G5" i="1" s="1"/>
  <c r="G26" i="1" l="1"/>
  <c r="G28" i="1" s="1"/>
  <c r="G30" i="1" s="1"/>
  <c r="H5" i="1" s="1"/>
  <c r="H26" i="1" l="1"/>
  <c r="H28" i="1" s="1"/>
  <c r="H30" i="1" s="1"/>
</calcChain>
</file>

<file path=xl/sharedStrings.xml><?xml version="1.0" encoding="utf-8"?>
<sst xmlns="http://schemas.openxmlformats.org/spreadsheetml/2006/main" count="79" uniqueCount="28">
  <si>
    <t/>
  </si>
  <si>
    <t>FEB</t>
  </si>
  <si>
    <t>MAR</t>
  </si>
  <si>
    <t>APR</t>
  </si>
  <si>
    <t>MAY</t>
  </si>
  <si>
    <t>JUN</t>
  </si>
  <si>
    <t>JUL</t>
  </si>
  <si>
    <t>Cash in Bank</t>
  </si>
  <si>
    <t>CASH INFLOW:</t>
  </si>
  <si>
    <t>Sales Volume</t>
  </si>
  <si>
    <t>Unit Price</t>
  </si>
  <si>
    <t>Sales Income</t>
  </si>
  <si>
    <t>Lottery Winnings</t>
  </si>
  <si>
    <t>Total Inflows</t>
  </si>
  <si>
    <t>CASH OUTFLOW:</t>
  </si>
  <si>
    <t>Production Volume</t>
  </si>
  <si>
    <t>Unit Costs</t>
  </si>
  <si>
    <t>materials</t>
  </si>
  <si>
    <t>labour</t>
  </si>
  <si>
    <t>variables</t>
  </si>
  <si>
    <t>Total Prod'n Costs</t>
  </si>
  <si>
    <t>Fixed Overheads</t>
  </si>
  <si>
    <t>New Machinery</t>
  </si>
  <si>
    <t>Overdraft charges</t>
  </si>
  <si>
    <t>Total Outflows</t>
  </si>
  <si>
    <t>C/F to Bank</t>
  </si>
  <si>
    <t>All user input cells are shaded green</t>
  </si>
  <si>
    <t xml:space="preserve"> Cashflow Analysis Model for Dai's Barbecues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</si>
</sst>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General_)"/>
    <numFmt numFmtId="165" formatCode="0.00_)"/>
    <numFmt numFmtId="166" formatCode="\£#,##0;\-\£#,##0"/>
    <numFmt numFmtId="167" formatCode="\£#,##0;\-&quot;IR£&quot;#,##0"/>
    <numFmt numFmtId="168" formatCode="0_)"/>
  </numFmts>
  <fonts count="11" x14ac:knownFonts="1">
    <font>
      <sz val="11"/>
      <color theme="1"/>
      <name val="Calibri"/>
      <family val="2"/>
      <scheme val="minor"/>
    </font>
    <font>
      <sz val="10"/>
      <name val="Courier"/>
    </font>
    <font>
      <b/>
      <sz val="10"/>
      <color indexed="8"/>
      <name val="Times New Roman"/>
      <family val="1"/>
    </font>
    <font>
      <b/>
      <sz val="10"/>
      <color indexed="3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u val="doubleAccounting"/>
      <sz val="10"/>
      <name val="Times New Roman"/>
      <family val="1"/>
    </font>
    <font>
      <sz val="10"/>
      <color indexed="56"/>
      <name val="Times New Roman"/>
      <family val="1"/>
    </font>
    <font>
      <sz val="10"/>
      <color indexed="4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164" fontId="1" fillId="0" borderId="0"/>
  </cellStyleXfs>
  <cellXfs count="38">
    <xf numFmtId="0" fontId="0" fillId="0" borderId="0" xfId="0"/>
    <xf numFmtId="165" fontId="2" fillId="0" borderId="0" xfId="1" quotePrefix="1" applyNumberFormat="1" applyFont="1" applyFill="1" applyAlignment="1" applyProtection="1">
      <alignment horizontal="left"/>
    </xf>
    <xf numFmtId="164" fontId="3" fillId="0" borderId="0" xfId="1" applyFont="1" applyFill="1" applyProtection="1"/>
    <xf numFmtId="164" fontId="4" fillId="0" borderId="0" xfId="1" applyFont="1"/>
    <xf numFmtId="165" fontId="4" fillId="0" borderId="0" xfId="1" applyNumberFormat="1" applyFont="1" applyAlignment="1" applyProtection="1">
      <alignment horizontal="fill"/>
      <protection locked="0"/>
    </xf>
    <xf numFmtId="165" fontId="4" fillId="0" borderId="0" xfId="1" applyNumberFormat="1" applyFont="1" applyAlignment="1" applyProtection="1">
      <alignment horizontal="right"/>
      <protection locked="0"/>
    </xf>
    <xf numFmtId="165" fontId="5" fillId="2" borderId="1" xfId="1" applyNumberFormat="1" applyFont="1" applyFill="1" applyBorder="1" applyAlignment="1" applyProtection="1">
      <alignment horizontal="right"/>
      <protection locked="0"/>
    </xf>
    <xf numFmtId="165" fontId="4" fillId="0" borderId="0" xfId="1" applyNumberFormat="1" applyFont="1" applyAlignment="1" applyProtection="1">
      <alignment horizontal="left"/>
      <protection locked="0"/>
    </xf>
    <xf numFmtId="165" fontId="4" fillId="0" borderId="2" xfId="1" applyNumberFormat="1" applyFont="1" applyBorder="1" applyAlignment="1" applyProtection="1">
      <alignment horizontal="left"/>
      <protection locked="0"/>
    </xf>
    <xf numFmtId="165" fontId="4" fillId="0" borderId="2" xfId="1" applyNumberFormat="1" applyFont="1" applyBorder="1" applyAlignment="1" applyProtection="1">
      <alignment horizontal="center"/>
      <protection locked="0"/>
    </xf>
    <xf numFmtId="165" fontId="6" fillId="0" borderId="0" xfId="1" applyNumberFormat="1" applyFont="1" applyAlignment="1" applyProtection="1">
      <alignment horizontal="left"/>
      <protection locked="0"/>
    </xf>
    <xf numFmtId="166" fontId="4" fillId="3" borderId="3" xfId="1" applyNumberFormat="1" applyFont="1" applyFill="1" applyBorder="1" applyProtection="1">
      <protection locked="0"/>
    </xf>
    <xf numFmtId="166" fontId="4" fillId="0" borderId="3" xfId="1" applyNumberFormat="1" applyFont="1" applyBorder="1" applyProtection="1">
      <protection locked="0"/>
    </xf>
    <xf numFmtId="167" fontId="4" fillId="0" borderId="0" xfId="1" applyNumberFormat="1" applyFont="1"/>
    <xf numFmtId="167" fontId="4" fillId="0" borderId="3" xfId="1" applyNumberFormat="1" applyFont="1" applyBorder="1" applyAlignment="1" applyProtection="1">
      <alignment horizontal="fill"/>
      <protection locked="0"/>
    </xf>
    <xf numFmtId="165" fontId="7" fillId="2" borderId="4" xfId="1" quotePrefix="1" applyNumberFormat="1" applyFont="1" applyFill="1" applyBorder="1" applyAlignment="1" applyProtection="1">
      <alignment horizontal="right"/>
      <protection locked="0"/>
    </xf>
    <xf numFmtId="165" fontId="4" fillId="0" borderId="3" xfId="1" applyNumberFormat="1" applyFont="1" applyBorder="1" applyAlignment="1" applyProtection="1">
      <alignment horizontal="left"/>
      <protection locked="0"/>
    </xf>
    <xf numFmtId="165" fontId="4" fillId="0" borderId="3" xfId="1" applyNumberFormat="1" applyFont="1" applyBorder="1" applyAlignment="1" applyProtection="1">
      <alignment horizontal="center"/>
      <protection locked="0"/>
    </xf>
    <xf numFmtId="168" fontId="4" fillId="3" borderId="3" xfId="1" applyNumberFormat="1" applyFont="1" applyFill="1" applyBorder="1" applyProtection="1">
      <protection locked="0"/>
    </xf>
    <xf numFmtId="164" fontId="4" fillId="0" borderId="3" xfId="1" applyFont="1" applyBorder="1"/>
    <xf numFmtId="166" fontId="4" fillId="0" borderId="0" xfId="1" applyNumberFormat="1" applyFont="1"/>
    <xf numFmtId="166" fontId="4" fillId="0" borderId="3" xfId="1" applyNumberFormat="1" applyFont="1" applyBorder="1"/>
    <xf numFmtId="166" fontId="4" fillId="0" borderId="3" xfId="1" applyNumberFormat="1" applyFont="1" applyBorder="1" applyAlignment="1" applyProtection="1">
      <alignment horizontal="left"/>
      <protection locked="0"/>
    </xf>
    <xf numFmtId="166" fontId="4" fillId="0" borderId="3" xfId="1" applyNumberFormat="1" applyFont="1" applyBorder="1" applyAlignment="1" applyProtection="1">
      <alignment horizontal="center"/>
      <protection locked="0"/>
    </xf>
    <xf numFmtId="165" fontId="4" fillId="0" borderId="0" xfId="1" quotePrefix="1" applyNumberFormat="1" applyFont="1" applyAlignment="1" applyProtection="1">
      <alignment horizontal="left"/>
      <protection locked="0"/>
    </xf>
    <xf numFmtId="165" fontId="6" fillId="0" borderId="0" xfId="1" quotePrefix="1" applyNumberFormat="1" applyFont="1" applyAlignment="1" applyProtection="1">
      <alignment horizontal="left"/>
      <protection locked="0"/>
    </xf>
    <xf numFmtId="166" fontId="8" fillId="0" borderId="3" xfId="1" applyNumberFormat="1" applyFont="1" applyBorder="1" applyProtection="1">
      <protection locked="0"/>
    </xf>
    <xf numFmtId="165" fontId="7" fillId="2" borderId="4" xfId="1" applyNumberFormat="1" applyFont="1" applyFill="1" applyBorder="1" applyAlignment="1" applyProtection="1">
      <alignment horizontal="right"/>
      <protection locked="0"/>
    </xf>
    <xf numFmtId="168" fontId="4" fillId="0" borderId="3" xfId="1" applyNumberFormat="1" applyFont="1" applyBorder="1" applyProtection="1">
      <protection locked="0"/>
    </xf>
    <xf numFmtId="0" fontId="0" fillId="0" borderId="3" xfId="0" applyBorder="1"/>
    <xf numFmtId="166" fontId="4" fillId="0" borderId="5" xfId="1" applyNumberFormat="1" applyFont="1" applyBorder="1" applyAlignment="1" applyProtection="1">
      <alignment horizontal="fill"/>
      <protection locked="0"/>
    </xf>
    <xf numFmtId="166" fontId="4" fillId="0" borderId="0" xfId="1" applyNumberFormat="1" applyFont="1" applyAlignment="1" applyProtection="1">
      <alignment horizontal="fill"/>
      <protection locked="0"/>
    </xf>
    <xf numFmtId="165" fontId="7" fillId="4" borderId="0" xfId="1" applyNumberFormat="1" applyFont="1" applyFill="1" applyAlignment="1" applyProtection="1">
      <alignment horizontal="left"/>
      <protection locked="0"/>
    </xf>
    <xf numFmtId="166" fontId="7" fillId="0" borderId="0" xfId="1" applyNumberFormat="1" applyFont="1" applyProtection="1">
      <protection locked="0"/>
    </xf>
    <xf numFmtId="164" fontId="4" fillId="0" borderId="0" xfId="1" applyFont="1" applyAlignment="1" applyProtection="1">
      <alignment horizontal="fill"/>
      <protection locked="0"/>
    </xf>
    <xf numFmtId="165" fontId="9" fillId="0" borderId="0" xfId="1" quotePrefix="1" applyNumberFormat="1" applyFont="1" applyAlignment="1" applyProtection="1">
      <alignment horizontal="left"/>
      <protection locked="0"/>
    </xf>
    <xf numFmtId="165" fontId="10" fillId="0" borderId="0" xfId="1" applyNumberFormat="1" applyFont="1" applyAlignment="1" applyProtection="1">
      <alignment horizontal="left"/>
      <protection locked="0"/>
    </xf>
    <xf numFmtId="165" fontId="4" fillId="0" borderId="0" xfId="1" applyNumberFormat="1" applyFont="1" applyAlignment="1" applyProtection="1">
      <alignment horizontal="center"/>
      <protection locked="0"/>
    </xf>
  </cellXfs>
  <cellStyles count="2">
    <cellStyle name="Normal" xfId="0" builtinId="0"/>
    <cellStyle name="Normal_BARBECUE 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D13" sqref="D13"/>
    </sheetView>
  </sheetViews>
  <sheetFormatPr defaultRowHeight="15" x14ac:dyDescent="0.25"/>
  <cols>
    <col min="2" max="2" width="29.28515625" bestFit="1" customWidth="1"/>
  </cols>
  <sheetData>
    <row r="1" spans="1:9" x14ac:dyDescent="0.25">
      <c r="A1" s="1" t="s">
        <v>27</v>
      </c>
      <c r="C1" s="2"/>
      <c r="D1" s="2"/>
      <c r="E1" s="3"/>
      <c r="F1" s="3"/>
      <c r="G1" s="3"/>
      <c r="H1" s="3"/>
      <c r="I1" s="3"/>
    </row>
    <row r="2" spans="1:9" x14ac:dyDescent="0.25">
      <c r="A2" s="3"/>
      <c r="B2" s="3"/>
      <c r="C2" s="3"/>
      <c r="D2" s="4" t="s">
        <v>0</v>
      </c>
      <c r="E2" s="4" t="s">
        <v>0</v>
      </c>
      <c r="F2" s="4" t="s">
        <v>0</v>
      </c>
      <c r="G2" s="4" t="s">
        <v>0</v>
      </c>
      <c r="H2" s="4" t="s">
        <v>0</v>
      </c>
      <c r="I2" s="3"/>
    </row>
    <row r="3" spans="1:9" x14ac:dyDescent="0.25">
      <c r="A3" s="3"/>
      <c r="B3" s="5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3"/>
    </row>
    <row r="4" spans="1:9" x14ac:dyDescent="0.25">
      <c r="A4" s="3"/>
      <c r="B4" s="7" t="s">
        <v>0</v>
      </c>
      <c r="C4" s="8" t="s">
        <v>0</v>
      </c>
      <c r="D4" s="8" t="s">
        <v>0</v>
      </c>
      <c r="E4" s="9" t="s">
        <v>0</v>
      </c>
      <c r="F4" s="9" t="s">
        <v>0</v>
      </c>
      <c r="G4" s="9" t="s">
        <v>0</v>
      </c>
      <c r="H4" s="9" t="s">
        <v>0</v>
      </c>
      <c r="I4" s="3"/>
    </row>
    <row r="5" spans="1:9" x14ac:dyDescent="0.25">
      <c r="A5" s="3"/>
      <c r="B5" s="10" t="s">
        <v>7</v>
      </c>
      <c r="C5" s="11">
        <v>7500</v>
      </c>
      <c r="D5" s="12">
        <f>C30</f>
        <v>3300</v>
      </c>
      <c r="E5" s="12">
        <f>D30</f>
        <v>-1900</v>
      </c>
      <c r="F5" s="12">
        <f>E30</f>
        <v>-35128.5</v>
      </c>
      <c r="G5" s="12">
        <f>F30</f>
        <v>-38455.427499999998</v>
      </c>
      <c r="H5" s="12">
        <f>G30</f>
        <v>-5032.2589124999977</v>
      </c>
      <c r="I5" s="13"/>
    </row>
    <row r="6" spans="1:9" x14ac:dyDescent="0.25">
      <c r="A6" s="3"/>
      <c r="B6" s="4"/>
      <c r="C6" s="14"/>
      <c r="D6" s="14"/>
      <c r="E6" s="14"/>
      <c r="F6" s="14"/>
      <c r="G6" s="14"/>
      <c r="H6" s="14"/>
      <c r="I6" s="13"/>
    </row>
    <row r="7" spans="1:9" x14ac:dyDescent="0.25">
      <c r="A7" s="3"/>
      <c r="B7" s="15" t="s">
        <v>8</v>
      </c>
      <c r="C7" s="16" t="s">
        <v>0</v>
      </c>
      <c r="D7" s="16" t="s">
        <v>0</v>
      </c>
      <c r="E7" s="17" t="s">
        <v>0</v>
      </c>
      <c r="F7" s="17" t="s">
        <v>0</v>
      </c>
      <c r="G7" s="17" t="s">
        <v>0</v>
      </c>
      <c r="H7" s="17" t="s">
        <v>0</v>
      </c>
      <c r="I7" s="3"/>
    </row>
    <row r="8" spans="1:9" x14ac:dyDescent="0.25">
      <c r="A8" s="3"/>
      <c r="B8" s="7" t="s">
        <v>9</v>
      </c>
      <c r="C8" s="18">
        <v>30</v>
      </c>
      <c r="D8" s="18">
        <v>40</v>
      </c>
      <c r="E8" s="18">
        <v>50</v>
      </c>
      <c r="F8" s="18">
        <v>60</v>
      </c>
      <c r="G8" s="18">
        <v>80</v>
      </c>
      <c r="H8" s="18">
        <v>100</v>
      </c>
      <c r="I8" s="3"/>
    </row>
    <row r="9" spans="1:9" x14ac:dyDescent="0.25">
      <c r="A9" s="3"/>
      <c r="B9" s="3"/>
      <c r="C9" s="19"/>
      <c r="D9" s="19"/>
      <c r="E9" s="19"/>
      <c r="F9" s="19"/>
      <c r="G9" s="19"/>
      <c r="H9" s="19"/>
      <c r="I9" s="20"/>
    </row>
    <row r="10" spans="1:9" x14ac:dyDescent="0.25">
      <c r="A10" s="3"/>
      <c r="B10" s="7" t="s">
        <v>10</v>
      </c>
      <c r="C10" s="11">
        <v>180</v>
      </c>
      <c r="D10" s="12">
        <f>$C10</f>
        <v>180</v>
      </c>
      <c r="E10" s="12">
        <f>$C10</f>
        <v>180</v>
      </c>
      <c r="F10" s="12">
        <f>$C10</f>
        <v>180</v>
      </c>
      <c r="G10" s="12">
        <f>$C10</f>
        <v>180</v>
      </c>
      <c r="H10" s="12">
        <f>$C10</f>
        <v>180</v>
      </c>
      <c r="I10" s="20"/>
    </row>
    <row r="11" spans="1:9" x14ac:dyDescent="0.25">
      <c r="A11" s="3"/>
      <c r="B11" s="7" t="s">
        <v>11</v>
      </c>
      <c r="C11" s="21"/>
      <c r="D11" s="22" t="s">
        <v>0</v>
      </c>
      <c r="E11" s="23" t="s">
        <v>0</v>
      </c>
      <c r="F11" s="12">
        <f>C8*C10</f>
        <v>5400</v>
      </c>
      <c r="G11" s="12">
        <f>D8*D10</f>
        <v>7200</v>
      </c>
      <c r="H11" s="12">
        <f>E8*E10</f>
        <v>9000</v>
      </c>
      <c r="I11" s="20"/>
    </row>
    <row r="12" spans="1:9" x14ac:dyDescent="0.25">
      <c r="A12" s="3"/>
      <c r="B12" s="24" t="s">
        <v>12</v>
      </c>
      <c r="C12" s="21"/>
      <c r="D12" s="22" t="s">
        <v>0</v>
      </c>
      <c r="E12" s="23" t="s">
        <v>0</v>
      </c>
      <c r="F12" s="23" t="s">
        <v>0</v>
      </c>
      <c r="G12" s="11">
        <v>35000</v>
      </c>
      <c r="H12" s="23" t="s">
        <v>0</v>
      </c>
      <c r="I12" s="20"/>
    </row>
    <row r="13" spans="1:9" x14ac:dyDescent="0.25">
      <c r="A13" s="3"/>
      <c r="B13" s="3"/>
      <c r="C13" s="21"/>
      <c r="D13" s="21"/>
      <c r="E13" s="21"/>
      <c r="F13" s="21"/>
      <c r="G13" s="21"/>
      <c r="H13" s="21"/>
      <c r="I13" s="20"/>
    </row>
    <row r="14" spans="1:9" ht="16.5" x14ac:dyDescent="0.35">
      <c r="A14" s="3"/>
      <c r="B14" s="25" t="s">
        <v>13</v>
      </c>
      <c r="C14" s="26">
        <f t="shared" ref="C14:H14" si="0">SUM(C11:C13)</f>
        <v>0</v>
      </c>
      <c r="D14" s="26">
        <f t="shared" si="0"/>
        <v>0</v>
      </c>
      <c r="E14" s="26">
        <f t="shared" si="0"/>
        <v>0</v>
      </c>
      <c r="F14" s="26">
        <f t="shared" si="0"/>
        <v>5400</v>
      </c>
      <c r="G14" s="26">
        <f t="shared" si="0"/>
        <v>42200</v>
      </c>
      <c r="H14" s="26">
        <f t="shared" si="0"/>
        <v>9000</v>
      </c>
      <c r="I14" s="20"/>
    </row>
    <row r="15" spans="1:9" x14ac:dyDescent="0.25">
      <c r="A15" s="3"/>
      <c r="B15" s="4"/>
      <c r="C15" s="19"/>
      <c r="D15" s="19"/>
      <c r="E15" s="19"/>
      <c r="F15" s="19"/>
      <c r="G15" s="19"/>
      <c r="H15" s="19"/>
      <c r="I15" s="3"/>
    </row>
    <row r="16" spans="1:9" x14ac:dyDescent="0.25">
      <c r="A16" s="3"/>
      <c r="B16" s="27" t="s">
        <v>14</v>
      </c>
      <c r="C16" s="16" t="s">
        <v>0</v>
      </c>
      <c r="D16" s="16" t="s">
        <v>0</v>
      </c>
      <c r="E16" s="17" t="s">
        <v>0</v>
      </c>
      <c r="F16" s="17" t="s">
        <v>0</v>
      </c>
      <c r="G16" s="17" t="s">
        <v>0</v>
      </c>
      <c r="H16" s="17" t="s">
        <v>0</v>
      </c>
      <c r="I16" s="3"/>
    </row>
    <row r="17" spans="1:9" x14ac:dyDescent="0.25">
      <c r="A17" s="3"/>
      <c r="B17" s="24" t="s">
        <v>15</v>
      </c>
      <c r="C17" s="18">
        <v>60</v>
      </c>
      <c r="D17" s="28">
        <f>$C17</f>
        <v>60</v>
      </c>
      <c r="E17" s="28">
        <f>$C17</f>
        <v>60</v>
      </c>
      <c r="F17" s="28">
        <f>$C17</f>
        <v>60</v>
      </c>
      <c r="G17" s="28">
        <f>$C17</f>
        <v>60</v>
      </c>
      <c r="H17" s="28">
        <f>$C17</f>
        <v>60</v>
      </c>
      <c r="I17" s="3"/>
    </row>
    <row r="18" spans="1:9" x14ac:dyDescent="0.25">
      <c r="A18" s="3"/>
      <c r="B18" s="7" t="s">
        <v>16</v>
      </c>
      <c r="C18" s="16" t="s">
        <v>0</v>
      </c>
      <c r="D18" s="16" t="s">
        <v>0</v>
      </c>
      <c r="E18" s="17" t="s">
        <v>0</v>
      </c>
      <c r="F18" s="17" t="s">
        <v>0</v>
      </c>
      <c r="G18" s="17" t="s">
        <v>0</v>
      </c>
      <c r="H18" s="17" t="s">
        <v>0</v>
      </c>
      <c r="I18" s="3"/>
    </row>
    <row r="19" spans="1:9" x14ac:dyDescent="0.25">
      <c r="A19" s="3"/>
      <c r="B19" s="5" t="s">
        <v>17</v>
      </c>
      <c r="C19" s="11">
        <v>50</v>
      </c>
      <c r="D19" s="12">
        <f t="shared" ref="D19:H21" si="1">$C19</f>
        <v>50</v>
      </c>
      <c r="E19" s="12">
        <f t="shared" si="1"/>
        <v>50</v>
      </c>
      <c r="F19" s="12">
        <f t="shared" si="1"/>
        <v>50</v>
      </c>
      <c r="G19" s="12">
        <f t="shared" si="1"/>
        <v>50</v>
      </c>
      <c r="H19" s="12">
        <f t="shared" si="1"/>
        <v>50</v>
      </c>
      <c r="I19" s="3"/>
    </row>
    <row r="20" spans="1:9" x14ac:dyDescent="0.25">
      <c r="A20" s="3"/>
      <c r="B20" s="5" t="s">
        <v>18</v>
      </c>
      <c r="C20" s="11">
        <v>40</v>
      </c>
      <c r="D20" s="12">
        <f t="shared" si="1"/>
        <v>40</v>
      </c>
      <c r="E20" s="12">
        <f t="shared" si="1"/>
        <v>40</v>
      </c>
      <c r="F20" s="12">
        <f t="shared" si="1"/>
        <v>40</v>
      </c>
      <c r="G20" s="12">
        <f t="shared" si="1"/>
        <v>40</v>
      </c>
      <c r="H20" s="12">
        <f t="shared" si="1"/>
        <v>40</v>
      </c>
      <c r="I20" s="3"/>
    </row>
    <row r="21" spans="1:9" x14ac:dyDescent="0.25">
      <c r="A21" s="3"/>
      <c r="B21" s="5" t="s">
        <v>19</v>
      </c>
      <c r="C21" s="11">
        <v>30</v>
      </c>
      <c r="D21" s="12">
        <f t="shared" si="1"/>
        <v>30</v>
      </c>
      <c r="E21" s="12">
        <f t="shared" si="1"/>
        <v>30</v>
      </c>
      <c r="F21" s="12">
        <f t="shared" si="1"/>
        <v>30</v>
      </c>
      <c r="G21" s="12">
        <f t="shared" si="1"/>
        <v>30</v>
      </c>
      <c r="H21" s="12">
        <f t="shared" si="1"/>
        <v>30</v>
      </c>
      <c r="I21" s="3"/>
    </row>
    <row r="22" spans="1:9" x14ac:dyDescent="0.25">
      <c r="A22" s="3"/>
      <c r="B22" s="24" t="s">
        <v>20</v>
      </c>
      <c r="C22" s="12">
        <f>SUM(C20:C21)*C17</f>
        <v>4200</v>
      </c>
      <c r="D22" s="12">
        <f>SUM(D20:D21)*D17</f>
        <v>4200</v>
      </c>
      <c r="E22" s="12">
        <f>SUM(E19:E21)*E17</f>
        <v>7200</v>
      </c>
      <c r="F22" s="12">
        <f>SUM(F19:F21)*F17</f>
        <v>7200</v>
      </c>
      <c r="G22" s="12">
        <f>SUM(G19:G21)*G17</f>
        <v>7200</v>
      </c>
      <c r="H22" s="12">
        <f>SUM(H19:H21)*H17</f>
        <v>7200</v>
      </c>
      <c r="I22" s="3"/>
    </row>
    <row r="23" spans="1:9" x14ac:dyDescent="0.25">
      <c r="A23" s="3"/>
      <c r="C23" s="29"/>
      <c r="D23" s="29"/>
      <c r="E23" s="29"/>
      <c r="F23" s="29"/>
      <c r="G23" s="29"/>
      <c r="H23" s="29"/>
      <c r="I23" s="20"/>
    </row>
    <row r="24" spans="1:9" x14ac:dyDescent="0.25">
      <c r="A24" s="3"/>
      <c r="B24" s="7" t="s">
        <v>21</v>
      </c>
      <c r="C24" s="22" t="s">
        <v>0</v>
      </c>
      <c r="D24" s="11">
        <v>1000</v>
      </c>
      <c r="E24" s="12">
        <f>$D24</f>
        <v>1000</v>
      </c>
      <c r="F24" s="12">
        <f>$D24</f>
        <v>1000</v>
      </c>
      <c r="G24" s="12">
        <f>$D24</f>
        <v>1000</v>
      </c>
      <c r="H24" s="12">
        <f>$D24</f>
        <v>1000</v>
      </c>
      <c r="I24" s="20"/>
    </row>
    <row r="25" spans="1:9" x14ac:dyDescent="0.25">
      <c r="A25" s="3"/>
      <c r="B25" s="7" t="s">
        <v>22</v>
      </c>
      <c r="C25" s="22" t="s">
        <v>0</v>
      </c>
      <c r="D25" s="22" t="s">
        <v>0</v>
      </c>
      <c r="E25" s="11">
        <v>25000</v>
      </c>
      <c r="F25" s="23" t="s">
        <v>0</v>
      </c>
      <c r="G25" s="23" t="s">
        <v>0</v>
      </c>
      <c r="H25" s="23" t="s">
        <v>0</v>
      </c>
      <c r="I25" s="20"/>
    </row>
    <row r="26" spans="1:9" x14ac:dyDescent="0.25">
      <c r="A26" s="3"/>
      <c r="B26" s="7" t="s">
        <v>23</v>
      </c>
      <c r="C26" s="12">
        <f t="shared" ref="C26:H26" si="2">IF(C5&lt;0,ABS(0.015*C5),0)</f>
        <v>0</v>
      </c>
      <c r="D26" s="12">
        <f t="shared" si="2"/>
        <v>0</v>
      </c>
      <c r="E26" s="12">
        <f t="shared" si="2"/>
        <v>28.5</v>
      </c>
      <c r="F26" s="12">
        <f t="shared" si="2"/>
        <v>526.92750000000001</v>
      </c>
      <c r="G26" s="12">
        <f t="shared" si="2"/>
        <v>576.83141249999994</v>
      </c>
      <c r="H26" s="12">
        <f t="shared" si="2"/>
        <v>75.483883687499969</v>
      </c>
      <c r="I26" s="20"/>
    </row>
    <row r="27" spans="1:9" x14ac:dyDescent="0.25">
      <c r="A27" s="3"/>
      <c r="B27" s="7" t="s">
        <v>0</v>
      </c>
      <c r="C27" s="22" t="s">
        <v>0</v>
      </c>
      <c r="D27" s="22" t="s">
        <v>0</v>
      </c>
      <c r="E27" s="23" t="s">
        <v>0</v>
      </c>
      <c r="F27" s="23" t="s">
        <v>0</v>
      </c>
      <c r="G27" s="23" t="s">
        <v>0</v>
      </c>
      <c r="H27" s="23" t="s">
        <v>0</v>
      </c>
      <c r="I27" s="20"/>
    </row>
    <row r="28" spans="1:9" ht="16.5" x14ac:dyDescent="0.35">
      <c r="A28" s="3"/>
      <c r="B28" s="25" t="s">
        <v>24</v>
      </c>
      <c r="C28" s="26">
        <f>SUM(C22:C27)</f>
        <v>4200</v>
      </c>
      <c r="D28" s="26">
        <f t="shared" ref="C28:H28" si="3">SUM(D22:D27)</f>
        <v>5200</v>
      </c>
      <c r="E28" s="26">
        <f t="shared" si="3"/>
        <v>33228.5</v>
      </c>
      <c r="F28" s="26">
        <f t="shared" si="3"/>
        <v>8726.9274999999998</v>
      </c>
      <c r="G28" s="26">
        <f t="shared" si="3"/>
        <v>8776.8314124999997</v>
      </c>
      <c r="H28" s="26">
        <f t="shared" si="3"/>
        <v>8275.4838836875006</v>
      </c>
      <c r="I28" s="20"/>
    </row>
    <row r="29" spans="1:9" x14ac:dyDescent="0.25">
      <c r="A29" s="3"/>
      <c r="B29" s="4"/>
      <c r="C29" s="30"/>
      <c r="D29" s="30"/>
      <c r="E29" s="30"/>
      <c r="F29" s="30"/>
      <c r="G29" s="30"/>
      <c r="H29" s="30"/>
      <c r="I29" s="31" t="s">
        <v>0</v>
      </c>
    </row>
    <row r="30" spans="1:9" x14ac:dyDescent="0.25">
      <c r="A30" s="3"/>
      <c r="B30" s="32" t="s">
        <v>25</v>
      </c>
      <c r="C30" s="33">
        <f>C5+C14-C28</f>
        <v>3300</v>
      </c>
      <c r="D30" s="33">
        <f t="shared" ref="C30:H30" si="4">D5+D14-D28</f>
        <v>-1900</v>
      </c>
      <c r="E30" s="33">
        <f t="shared" si="4"/>
        <v>-35128.5</v>
      </c>
      <c r="F30" s="33">
        <f t="shared" si="4"/>
        <v>-38455.427499999998</v>
      </c>
      <c r="G30" s="33">
        <f t="shared" si="4"/>
        <v>-5032.2589124999977</v>
      </c>
      <c r="H30" s="33">
        <f t="shared" si="4"/>
        <v>-4307.7427961874982</v>
      </c>
      <c r="I30" s="20"/>
    </row>
    <row r="31" spans="1:9" x14ac:dyDescent="0.25">
      <c r="A31" s="3"/>
      <c r="B31" s="4"/>
      <c r="C31" s="4"/>
      <c r="D31" s="4"/>
      <c r="E31" s="4"/>
      <c r="F31" s="4"/>
      <c r="G31" s="4"/>
      <c r="H31" s="4"/>
      <c r="I31" s="34" t="s">
        <v>0</v>
      </c>
    </row>
    <row r="32" spans="1:9" x14ac:dyDescent="0.25">
      <c r="A32" s="3"/>
      <c r="B32" s="35" t="s">
        <v>26</v>
      </c>
      <c r="C32" s="36"/>
      <c r="D32" s="7"/>
      <c r="E32" s="37"/>
      <c r="F32" s="37"/>
      <c r="G32" s="37"/>
      <c r="H32" s="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Cashflow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L0237_User</dc:creator>
  <cp:lastModifiedBy>L0237_User</cp:lastModifiedBy>
  <dcterms:created xsi:type="dcterms:W3CDTF">2019-10-02T09:36:46Z</dcterms:created>
  <dcterms:modified xsi:type="dcterms:W3CDTF">2019-10-15T13:51:25Z</dcterms:modified>
</cp:coreProperties>
</file>