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isaac\OneDrive\Documents\University\"/>
    </mc:Choice>
  </mc:AlternateContent>
  <xr:revisionPtr revIDLastSave="0" documentId="8_{7B57C93A-4F90-48A6-88D3-7932DCBB076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GrE HnD BsC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N6" i="1"/>
  <c r="M6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V7" i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R7" i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T7" i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L6" i="1" l="1"/>
  <c r="M96" i="1"/>
  <c r="L96" i="1"/>
  <c r="M95" i="1"/>
  <c r="L95" i="1"/>
  <c r="M94" i="1"/>
  <c r="L94" i="1"/>
  <c r="M93" i="1"/>
  <c r="L93" i="1"/>
  <c r="M92" i="1"/>
  <c r="L92" i="1"/>
  <c r="M91" i="1"/>
  <c r="L91" i="1"/>
  <c r="M90" i="1"/>
  <c r="L90" i="1"/>
  <c r="M89" i="1"/>
  <c r="L89" i="1"/>
  <c r="M88" i="1"/>
  <c r="L88" i="1"/>
  <c r="M87" i="1"/>
  <c r="L87" i="1"/>
  <c r="M86" i="1"/>
  <c r="L86" i="1"/>
  <c r="M85" i="1"/>
  <c r="L85" i="1"/>
  <c r="M84" i="1"/>
  <c r="L84" i="1"/>
  <c r="M83" i="1"/>
  <c r="L83" i="1"/>
  <c r="M82" i="1"/>
  <c r="L82" i="1"/>
  <c r="M81" i="1"/>
  <c r="L81" i="1"/>
  <c r="M80" i="1"/>
  <c r="L80" i="1"/>
  <c r="M79" i="1"/>
  <c r="L79" i="1"/>
  <c r="M78" i="1"/>
  <c r="L78" i="1"/>
  <c r="M77" i="1"/>
  <c r="L77" i="1"/>
  <c r="M76" i="1"/>
  <c r="L76" i="1"/>
  <c r="M75" i="1"/>
  <c r="L75" i="1"/>
  <c r="M74" i="1"/>
  <c r="L74" i="1"/>
  <c r="M73" i="1"/>
  <c r="L73" i="1"/>
  <c r="M72" i="1"/>
  <c r="L72" i="1"/>
  <c r="M71" i="1"/>
  <c r="L71" i="1"/>
  <c r="M70" i="1"/>
  <c r="L70" i="1"/>
  <c r="M69" i="1"/>
  <c r="L69" i="1"/>
  <c r="M68" i="1"/>
  <c r="L68" i="1"/>
  <c r="M67" i="1"/>
  <c r="L67" i="1"/>
  <c r="M66" i="1"/>
  <c r="L66" i="1"/>
  <c r="M65" i="1"/>
  <c r="L65" i="1"/>
  <c r="M64" i="1"/>
  <c r="L64" i="1"/>
  <c r="M63" i="1"/>
  <c r="L63" i="1"/>
  <c r="M62" i="1"/>
  <c r="L62" i="1"/>
  <c r="M61" i="1"/>
  <c r="L61" i="1"/>
  <c r="M60" i="1"/>
  <c r="L60" i="1"/>
  <c r="M59" i="1"/>
  <c r="L59" i="1"/>
  <c r="M58" i="1"/>
  <c r="L58" i="1"/>
  <c r="M57" i="1"/>
  <c r="L57" i="1"/>
  <c r="M56" i="1"/>
  <c r="L56" i="1"/>
  <c r="M55" i="1"/>
  <c r="L55" i="1"/>
  <c r="M54" i="1"/>
  <c r="L54" i="1"/>
  <c r="M53" i="1"/>
  <c r="L53" i="1"/>
  <c r="M52" i="1"/>
  <c r="L52" i="1"/>
  <c r="M51" i="1"/>
  <c r="L51" i="1"/>
  <c r="M50" i="1"/>
  <c r="L50" i="1"/>
  <c r="M49" i="1"/>
  <c r="L49" i="1"/>
  <c r="M48" i="1"/>
  <c r="L48" i="1"/>
  <c r="M47" i="1"/>
  <c r="L47" i="1"/>
  <c r="M46" i="1"/>
  <c r="L46" i="1"/>
  <c r="M45" i="1"/>
  <c r="L45" i="1"/>
  <c r="M44" i="1"/>
  <c r="L44" i="1"/>
  <c r="M43" i="1"/>
  <c r="L43" i="1"/>
  <c r="M42" i="1"/>
  <c r="L42" i="1"/>
  <c r="M41" i="1"/>
  <c r="L41" i="1"/>
  <c r="M40" i="1"/>
  <c r="L40" i="1"/>
  <c r="M39" i="1"/>
  <c r="L39" i="1"/>
  <c r="M38" i="1"/>
  <c r="L38" i="1"/>
  <c r="M37" i="1"/>
  <c r="L37" i="1"/>
  <c r="M36" i="1"/>
  <c r="L36" i="1"/>
  <c r="M35" i="1"/>
  <c r="L35" i="1"/>
  <c r="M34" i="1"/>
  <c r="L34" i="1"/>
  <c r="M33" i="1"/>
  <c r="L33" i="1"/>
  <c r="M32" i="1"/>
  <c r="L32" i="1"/>
  <c r="M31" i="1"/>
  <c r="L31" i="1"/>
  <c r="M30" i="1"/>
  <c r="L30" i="1"/>
  <c r="M29" i="1"/>
  <c r="L29" i="1"/>
  <c r="M28" i="1"/>
  <c r="L28" i="1"/>
  <c r="M27" i="1"/>
  <c r="L27" i="1"/>
  <c r="M26" i="1"/>
  <c r="L26" i="1"/>
  <c r="M25" i="1"/>
  <c r="L25" i="1"/>
  <c r="M24" i="1"/>
  <c r="L24" i="1"/>
  <c r="M23" i="1"/>
  <c r="L23" i="1"/>
  <c r="M22" i="1"/>
  <c r="L22" i="1"/>
  <c r="M21" i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M13" i="1"/>
  <c r="L13" i="1"/>
  <c r="M12" i="1"/>
  <c r="L12" i="1"/>
  <c r="M11" i="1"/>
  <c r="L11" i="1"/>
  <c r="M10" i="1"/>
  <c r="L10" i="1"/>
  <c r="M9" i="1"/>
  <c r="L9" i="1"/>
  <c r="M8" i="1"/>
  <c r="L8" i="1"/>
  <c r="M7" i="1"/>
  <c r="L7" i="1"/>
  <c r="O7" i="1" l="1"/>
  <c r="N7" i="1"/>
  <c r="O8" i="1"/>
  <c r="N8" i="1"/>
  <c r="O9" i="1"/>
  <c r="N9" i="1"/>
  <c r="O10" i="1"/>
  <c r="N10" i="1"/>
  <c r="O11" i="1"/>
  <c r="N11" i="1"/>
  <c r="O12" i="1"/>
  <c r="N12" i="1"/>
  <c r="O13" i="1"/>
  <c r="N13" i="1"/>
  <c r="O14" i="1"/>
  <c r="N14" i="1"/>
  <c r="O15" i="1"/>
  <c r="N15" i="1"/>
  <c r="O16" i="1"/>
  <c r="N16" i="1"/>
  <c r="O17" i="1"/>
  <c r="N17" i="1"/>
  <c r="O18" i="1"/>
  <c r="N18" i="1"/>
  <c r="O19" i="1"/>
  <c r="N19" i="1"/>
  <c r="O20" i="1"/>
  <c r="N20" i="1"/>
  <c r="O21" i="1"/>
  <c r="N21" i="1"/>
  <c r="O22" i="1"/>
  <c r="N22" i="1"/>
  <c r="O23" i="1"/>
  <c r="N23" i="1"/>
  <c r="O24" i="1"/>
  <c r="N24" i="1"/>
  <c r="O25" i="1"/>
  <c r="N25" i="1"/>
  <c r="O26" i="1"/>
  <c r="N26" i="1"/>
  <c r="O27" i="1"/>
  <c r="N27" i="1"/>
  <c r="O28" i="1"/>
  <c r="N28" i="1"/>
  <c r="O29" i="1"/>
  <c r="N29" i="1"/>
  <c r="O30" i="1"/>
  <c r="N30" i="1"/>
  <c r="O31" i="1"/>
  <c r="N31" i="1"/>
  <c r="O32" i="1"/>
  <c r="N32" i="1"/>
  <c r="O33" i="1"/>
  <c r="N33" i="1"/>
  <c r="O34" i="1"/>
  <c r="N34" i="1"/>
  <c r="O35" i="1"/>
  <c r="N35" i="1"/>
  <c r="O36" i="1"/>
  <c r="N36" i="1"/>
  <c r="O37" i="1"/>
  <c r="N37" i="1"/>
  <c r="O38" i="1"/>
  <c r="N38" i="1"/>
  <c r="O39" i="1"/>
  <c r="N39" i="1"/>
  <c r="O40" i="1"/>
  <c r="N40" i="1"/>
  <c r="O41" i="1"/>
  <c r="N41" i="1"/>
  <c r="O42" i="1"/>
  <c r="N42" i="1"/>
  <c r="O43" i="1"/>
  <c r="N43" i="1"/>
  <c r="O44" i="1"/>
  <c r="N44" i="1"/>
  <c r="O45" i="1"/>
  <c r="N45" i="1"/>
  <c r="O46" i="1"/>
  <c r="N46" i="1"/>
  <c r="O47" i="1"/>
  <c r="N47" i="1"/>
  <c r="O48" i="1"/>
  <c r="N48" i="1"/>
  <c r="O49" i="1"/>
  <c r="N49" i="1"/>
  <c r="O50" i="1"/>
  <c r="N50" i="1"/>
  <c r="O51" i="1"/>
  <c r="N51" i="1"/>
  <c r="O52" i="1"/>
  <c r="N52" i="1"/>
  <c r="O53" i="1"/>
  <c r="N53" i="1"/>
  <c r="O54" i="1"/>
  <c r="N54" i="1"/>
  <c r="O55" i="1"/>
  <c r="N55" i="1"/>
  <c r="O56" i="1"/>
  <c r="N56" i="1"/>
  <c r="O57" i="1"/>
  <c r="N57" i="1"/>
  <c r="O58" i="1"/>
  <c r="N58" i="1"/>
  <c r="O59" i="1"/>
  <c r="N59" i="1"/>
  <c r="O60" i="1"/>
  <c r="N60" i="1"/>
  <c r="O61" i="1"/>
  <c r="N61" i="1"/>
  <c r="O62" i="1"/>
  <c r="N62" i="1"/>
  <c r="O63" i="1"/>
  <c r="N63" i="1"/>
  <c r="O64" i="1"/>
  <c r="N64" i="1"/>
  <c r="O65" i="1"/>
  <c r="N65" i="1"/>
  <c r="O66" i="1"/>
  <c r="N66" i="1"/>
  <c r="O67" i="1"/>
  <c r="N67" i="1"/>
  <c r="O68" i="1"/>
  <c r="N68" i="1"/>
  <c r="O69" i="1"/>
  <c r="N69" i="1"/>
  <c r="O70" i="1"/>
  <c r="N70" i="1"/>
  <c r="O71" i="1"/>
  <c r="N71" i="1"/>
  <c r="O72" i="1"/>
  <c r="N72" i="1"/>
  <c r="O73" i="1"/>
  <c r="N73" i="1"/>
  <c r="O74" i="1"/>
  <c r="N74" i="1"/>
  <c r="O75" i="1"/>
  <c r="N75" i="1"/>
  <c r="O76" i="1"/>
  <c r="N76" i="1"/>
  <c r="O77" i="1"/>
  <c r="N77" i="1"/>
  <c r="O78" i="1"/>
  <c r="N78" i="1"/>
  <c r="O79" i="1"/>
  <c r="N79" i="1"/>
  <c r="O80" i="1"/>
  <c r="N80" i="1"/>
  <c r="O81" i="1"/>
  <c r="N81" i="1"/>
  <c r="O82" i="1"/>
  <c r="N82" i="1"/>
  <c r="O83" i="1"/>
  <c r="N83" i="1"/>
  <c r="O84" i="1"/>
  <c r="N84" i="1"/>
  <c r="O85" i="1"/>
  <c r="N85" i="1"/>
  <c r="O86" i="1"/>
  <c r="N86" i="1"/>
  <c r="O87" i="1"/>
  <c r="N87" i="1"/>
  <c r="O88" i="1"/>
  <c r="N88" i="1"/>
  <c r="O89" i="1"/>
  <c r="N89" i="1"/>
  <c r="O90" i="1"/>
  <c r="N90" i="1"/>
  <c r="O91" i="1"/>
  <c r="N91" i="1"/>
  <c r="O92" i="1"/>
  <c r="N92" i="1"/>
  <c r="O93" i="1"/>
  <c r="N93" i="1"/>
  <c r="O94" i="1"/>
  <c r="N94" i="1"/>
  <c r="O95" i="1"/>
  <c r="N95" i="1"/>
  <c r="O96" i="1"/>
  <c r="N96" i="1"/>
</calcChain>
</file>

<file path=xl/sharedStrings.xml><?xml version="1.0" encoding="utf-8"?>
<sst xmlns="http://schemas.openxmlformats.org/spreadsheetml/2006/main" count="39" uniqueCount="24">
  <si>
    <t>Baro</t>
  </si>
  <si>
    <t>Humidity</t>
  </si>
  <si>
    <t>Ambient temp</t>
  </si>
  <si>
    <t>Torque arm length</t>
  </si>
  <si>
    <t>mBar</t>
  </si>
  <si>
    <t>%</t>
  </si>
  <si>
    <t>Deg C</t>
  </si>
  <si>
    <t>m</t>
  </si>
  <si>
    <t>Load</t>
  </si>
  <si>
    <t>Dyno Speed</t>
  </si>
  <si>
    <t>Fuel Flow Rate</t>
  </si>
  <si>
    <t>Lambda</t>
  </si>
  <si>
    <t>Torque</t>
  </si>
  <si>
    <t>Corrected power</t>
  </si>
  <si>
    <t>BMEP</t>
  </si>
  <si>
    <t>SFC</t>
  </si>
  <si>
    <t>Overall Thermal Efficiency</t>
  </si>
  <si>
    <t>Newtons</t>
  </si>
  <si>
    <t>rpm</t>
  </si>
  <si>
    <t>l/min</t>
  </si>
  <si>
    <t>Nm</t>
  </si>
  <si>
    <t>W</t>
  </si>
  <si>
    <t>kPa</t>
  </si>
  <si>
    <t>g/kWh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</si>
</sst>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SFC/Engine</a:t>
            </a:r>
            <a:r>
              <a:rPr lang="en-US" baseline="0"/>
              <a:t>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2179804397958379E-2"/>
          <c:y val="0.10879401185962863"/>
          <c:w val="0.85670938824954568"/>
          <c:h val="0.73004283986799556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'GrE HnD BsC'!$S$4:$S$5</c:f>
              <c:strCache>
                <c:ptCount val="2"/>
                <c:pt idx="0">
                  <c:v>SFC</c:v>
                </c:pt>
                <c:pt idx="1">
                  <c:v>g/kWh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BsC'!$R$6:$R$96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BsC'!$S$6:$S$96</c:f>
              <c:numCache>
                <c:formatCode>General</c:formatCode>
                <c:ptCount val="91"/>
                <c:pt idx="0">
                  <c:v>358.31766863634533</c:v>
                </c:pt>
                <c:pt idx="1">
                  <c:v>349.30687210271617</c:v>
                </c:pt>
                <c:pt idx="2">
                  <c:v>336.36218842927161</c:v>
                </c:pt>
                <c:pt idx="3">
                  <c:v>316.22293363441275</c:v>
                </c:pt>
                <c:pt idx="4">
                  <c:v>305.01831910017108</c:v>
                </c:pt>
                <c:pt idx="5">
                  <c:v>305.81466821741805</c:v>
                </c:pt>
                <c:pt idx="6">
                  <c:v>288.92310208217839</c:v>
                </c:pt>
                <c:pt idx="7">
                  <c:v>274.54541947394569</c:v>
                </c:pt>
                <c:pt idx="8">
                  <c:v>271.70577324089413</c:v>
                </c:pt>
                <c:pt idx="9">
                  <c:v>262.62475646542703</c:v>
                </c:pt>
                <c:pt idx="10">
                  <c:v>262.97977790265566</c:v>
                </c:pt>
                <c:pt idx="11">
                  <c:v>265.73466965368993</c:v>
                </c:pt>
                <c:pt idx="12">
                  <c:v>263.36109727184464</c:v>
                </c:pt>
                <c:pt idx="13">
                  <c:v>262.30353484117273</c:v>
                </c:pt>
                <c:pt idx="14">
                  <c:v>258.19243929375665</c:v>
                </c:pt>
                <c:pt idx="15">
                  <c:v>257.89066406195332</c:v>
                </c:pt>
                <c:pt idx="16">
                  <c:v>264.32584756339043</c:v>
                </c:pt>
                <c:pt idx="17">
                  <c:v>267.81008160325734</c:v>
                </c:pt>
                <c:pt idx="18">
                  <c:v>267.76063438896711</c:v>
                </c:pt>
                <c:pt idx="19">
                  <c:v>266.07187180648759</c:v>
                </c:pt>
                <c:pt idx="20">
                  <c:v>267.50593113237113</c:v>
                </c:pt>
                <c:pt idx="21">
                  <c:v>264.27400077548447</c:v>
                </c:pt>
                <c:pt idx="22">
                  <c:v>262.10710417587939</c:v>
                </c:pt>
                <c:pt idx="23">
                  <c:v>260.6576997166564</c:v>
                </c:pt>
                <c:pt idx="24">
                  <c:v>260.3697781829261</c:v>
                </c:pt>
                <c:pt idx="25">
                  <c:v>258.93370220815535</c:v>
                </c:pt>
                <c:pt idx="26">
                  <c:v>259.00965461236211</c:v>
                </c:pt>
                <c:pt idx="27">
                  <c:v>261.73351641528041</c:v>
                </c:pt>
                <c:pt idx="28">
                  <c:v>263.13907422119456</c:v>
                </c:pt>
                <c:pt idx="29">
                  <c:v>261.32386955545576</c:v>
                </c:pt>
                <c:pt idx="30">
                  <c:v>262.83325504043495</c:v>
                </c:pt>
                <c:pt idx="31">
                  <c:v>262.93709957333346</c:v>
                </c:pt>
                <c:pt idx="32">
                  <c:v>266.6889975306816</c:v>
                </c:pt>
                <c:pt idx="33">
                  <c:v>267.61706363464447</c:v>
                </c:pt>
                <c:pt idx="34">
                  <c:v>269.56853187364879</c:v>
                </c:pt>
                <c:pt idx="35">
                  <c:v>272.49671583622359</c:v>
                </c:pt>
                <c:pt idx="36">
                  <c:v>270.6257197786976</c:v>
                </c:pt>
                <c:pt idx="37">
                  <c:v>271.0391911092151</c:v>
                </c:pt>
                <c:pt idx="38">
                  <c:v>275.28997194958282</c:v>
                </c:pt>
                <c:pt idx="39">
                  <c:v>278.87357425089016</c:v>
                </c:pt>
                <c:pt idx="40">
                  <c:v>283.70969725776069</c:v>
                </c:pt>
                <c:pt idx="41">
                  <c:v>290.34290198650547</c:v>
                </c:pt>
                <c:pt idx="42">
                  <c:v>291.20299696282382</c:v>
                </c:pt>
                <c:pt idx="43">
                  <c:v>295.43267120424736</c:v>
                </c:pt>
                <c:pt idx="44">
                  <c:v>293.99439095950601</c:v>
                </c:pt>
                <c:pt idx="45">
                  <c:v>295.64681367987544</c:v>
                </c:pt>
                <c:pt idx="46">
                  <c:v>292.44637377223791</c:v>
                </c:pt>
                <c:pt idx="47">
                  <c:v>290.60479426636834</c:v>
                </c:pt>
                <c:pt idx="48">
                  <c:v>291.67858630436552</c:v>
                </c:pt>
                <c:pt idx="49">
                  <c:v>288.45025527131241</c:v>
                </c:pt>
                <c:pt idx="50">
                  <c:v>291.54724577617031</c:v>
                </c:pt>
                <c:pt idx="51">
                  <c:v>289.7748281808714</c:v>
                </c:pt>
                <c:pt idx="52">
                  <c:v>297.25905955163313</c:v>
                </c:pt>
                <c:pt idx="53">
                  <c:v>296.29727074575135</c:v>
                </c:pt>
                <c:pt idx="54">
                  <c:v>300.49250080518874</c:v>
                </c:pt>
                <c:pt idx="55">
                  <c:v>297.32994369485658</c:v>
                </c:pt>
                <c:pt idx="56">
                  <c:v>298.68898298598714</c:v>
                </c:pt>
                <c:pt idx="57">
                  <c:v>301.72618749135199</c:v>
                </c:pt>
                <c:pt idx="58">
                  <c:v>301.46284103553057</c:v>
                </c:pt>
                <c:pt idx="59">
                  <c:v>307.59470615154635</c:v>
                </c:pt>
                <c:pt idx="60">
                  <c:v>308.58010970349369</c:v>
                </c:pt>
                <c:pt idx="61">
                  <c:v>310.79077766784616</c:v>
                </c:pt>
                <c:pt idx="62">
                  <c:v>312.37801173452851</c:v>
                </c:pt>
                <c:pt idx="63">
                  <c:v>315.52425967998545</c:v>
                </c:pt>
                <c:pt idx="64">
                  <c:v>315.27602978631944</c:v>
                </c:pt>
                <c:pt idx="65">
                  <c:v>316.392103481719</c:v>
                </c:pt>
                <c:pt idx="66">
                  <c:v>319.8152734924364</c:v>
                </c:pt>
                <c:pt idx="67">
                  <c:v>321.21985297584922</c:v>
                </c:pt>
                <c:pt idx="68">
                  <c:v>321.24673836770529</c:v>
                </c:pt>
                <c:pt idx="69">
                  <c:v>318.03792732370425</c:v>
                </c:pt>
                <c:pt idx="70">
                  <c:v>321.03414782381776</c:v>
                </c:pt>
                <c:pt idx="71">
                  <c:v>320.83899147372335</c:v>
                </c:pt>
                <c:pt idx="72">
                  <c:v>322.15778454004175</c:v>
                </c:pt>
                <c:pt idx="73">
                  <c:v>323.10695132728256</c:v>
                </c:pt>
                <c:pt idx="74">
                  <c:v>322.98331095607978</c:v>
                </c:pt>
                <c:pt idx="75">
                  <c:v>327.64881012917408</c:v>
                </c:pt>
                <c:pt idx="76">
                  <c:v>328.71028266781798</c:v>
                </c:pt>
                <c:pt idx="77">
                  <c:v>332.16986755039522</c:v>
                </c:pt>
                <c:pt idx="78">
                  <c:v>335.93212287545185</c:v>
                </c:pt>
                <c:pt idx="79">
                  <c:v>337.52420743798257</c:v>
                </c:pt>
                <c:pt idx="80">
                  <c:v>338.46816238820281</c:v>
                </c:pt>
                <c:pt idx="81">
                  <c:v>342.35427352129466</c:v>
                </c:pt>
                <c:pt idx="82">
                  <c:v>344.86278739723156</c:v>
                </c:pt>
                <c:pt idx="83">
                  <c:v>349.00723924717255</c:v>
                </c:pt>
                <c:pt idx="84">
                  <c:v>352.47197058321609</c:v>
                </c:pt>
                <c:pt idx="85">
                  <c:v>352.84884483923094</c:v>
                </c:pt>
                <c:pt idx="86">
                  <c:v>355.68164376287234</c:v>
                </c:pt>
                <c:pt idx="87">
                  <c:v>355.2861639403655</c:v>
                </c:pt>
                <c:pt idx="88">
                  <c:v>364.35559560053821</c:v>
                </c:pt>
                <c:pt idx="89">
                  <c:v>369.2730544548125</c:v>
                </c:pt>
                <c:pt idx="90">
                  <c:v>372.40271379321791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73-4908-983F-1A08073DC2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40673920"/>
        <c:axId val="2040674400"/>
      </c:scatterChart>
      <c:valAx>
        <c:axId val="2040673920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0674400"/>
        <c:crosses val="autoZero"/>
        <c:crossBetween val="midCat"/>
      </c:valAx>
      <c:valAx>
        <c:axId val="2040674400"/>
        <c:scaling>
          <c:orientation val="minMax"/>
          <c:max val="380"/>
          <c:min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layout>
            <c:manualLayout>
              <c:xMode val="edge"/>
              <c:yMode val="edge"/>
              <c:x val="0"/>
              <c:y val="0.3984574705939535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0673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Torque/Engine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020847295207566"/>
          <c:y val="0.13031040369745639"/>
          <c:w val="0.70304641946310908"/>
          <c:h val="0.7478036324079597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'GrE HnD BsC'!$U$4:$U$5</c:f>
              <c:strCache>
                <c:ptCount val="2"/>
                <c:pt idx="0">
                  <c:v>Torque</c:v>
                </c:pt>
                <c:pt idx="1">
                  <c:v>Nm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BsC'!$T$6:$T$96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BsC'!$U$6:$U$96</c:f>
              <c:numCache>
                <c:formatCode>General</c:formatCode>
                <c:ptCount val="91"/>
                <c:pt idx="0">
                  <c:v>83.865499999999997</c:v>
                </c:pt>
                <c:pt idx="1">
                  <c:v>84.259919999999994</c:v>
                </c:pt>
                <c:pt idx="2">
                  <c:v>85.024979999999985</c:v>
                </c:pt>
                <c:pt idx="3">
                  <c:v>85.45138</c:v>
                </c:pt>
                <c:pt idx="4">
                  <c:v>86.765020000000007</c:v>
                </c:pt>
                <c:pt idx="5">
                  <c:v>88.158199999999994</c:v>
                </c:pt>
                <c:pt idx="6">
                  <c:v>89.780159999999995</c:v>
                </c:pt>
                <c:pt idx="7">
                  <c:v>91.673539999999988</c:v>
                </c:pt>
                <c:pt idx="8">
                  <c:v>93.699759999999998</c:v>
                </c:pt>
                <c:pt idx="9">
                  <c:v>94.942059999999998</c:v>
                </c:pt>
                <c:pt idx="10">
                  <c:v>95.927699999999987</c:v>
                </c:pt>
                <c:pt idx="11">
                  <c:v>96.586159999999992</c:v>
                </c:pt>
                <c:pt idx="12">
                  <c:v>97.14622</c:v>
                </c:pt>
                <c:pt idx="13">
                  <c:v>97.393039999999999</c:v>
                </c:pt>
                <c:pt idx="14">
                  <c:v>97.297920000000005</c:v>
                </c:pt>
                <c:pt idx="15">
                  <c:v>97.46602</c:v>
                </c:pt>
                <c:pt idx="16">
                  <c:v>98.058880000000002</c:v>
                </c:pt>
                <c:pt idx="17">
                  <c:v>98.345879999999994</c:v>
                </c:pt>
                <c:pt idx="18">
                  <c:v>98.544319999999999</c:v>
                </c:pt>
                <c:pt idx="19">
                  <c:v>99.177359999999993</c:v>
                </c:pt>
                <c:pt idx="20">
                  <c:v>100.16873999999999</c:v>
                </c:pt>
                <c:pt idx="21">
                  <c:v>100.73289999999999</c:v>
                </c:pt>
                <c:pt idx="22">
                  <c:v>101.51272</c:v>
                </c:pt>
                <c:pt idx="23">
                  <c:v>102.33107999999999</c:v>
                </c:pt>
                <c:pt idx="24">
                  <c:v>102.61233999999999</c:v>
                </c:pt>
                <c:pt idx="25">
                  <c:v>103.34296000000001</c:v>
                </c:pt>
                <c:pt idx="26">
                  <c:v>103.8612</c:v>
                </c:pt>
                <c:pt idx="27">
                  <c:v>103.99404</c:v>
                </c:pt>
                <c:pt idx="28">
                  <c:v>103.88579999999999</c:v>
                </c:pt>
                <c:pt idx="29">
                  <c:v>103.77264</c:v>
                </c:pt>
                <c:pt idx="30">
                  <c:v>103.67916</c:v>
                </c:pt>
                <c:pt idx="31">
                  <c:v>103.51598</c:v>
                </c:pt>
                <c:pt idx="32">
                  <c:v>103.45201999999999</c:v>
                </c:pt>
                <c:pt idx="33">
                  <c:v>103.19453999999999</c:v>
                </c:pt>
                <c:pt idx="34">
                  <c:v>102.42702</c:v>
                </c:pt>
                <c:pt idx="35">
                  <c:v>101.62014000000001</c:v>
                </c:pt>
                <c:pt idx="36">
                  <c:v>101.42497999999999</c:v>
                </c:pt>
                <c:pt idx="37">
                  <c:v>101.17898</c:v>
                </c:pt>
                <c:pt idx="38">
                  <c:v>100.46558</c:v>
                </c:pt>
                <c:pt idx="39">
                  <c:v>99.90634</c:v>
                </c:pt>
                <c:pt idx="40">
                  <c:v>99.801379999999995</c:v>
                </c:pt>
                <c:pt idx="41">
                  <c:v>99.320859999999996</c:v>
                </c:pt>
                <c:pt idx="42">
                  <c:v>99.321679999999986</c:v>
                </c:pt>
                <c:pt idx="43">
                  <c:v>99.097819999999999</c:v>
                </c:pt>
                <c:pt idx="44">
                  <c:v>98.888719999999992</c:v>
                </c:pt>
                <c:pt idx="45">
                  <c:v>99.088799999999992</c:v>
                </c:pt>
                <c:pt idx="46">
                  <c:v>99.739059999999995</c:v>
                </c:pt>
                <c:pt idx="47">
                  <c:v>100.18841999999999</c:v>
                </c:pt>
                <c:pt idx="48">
                  <c:v>100.80506</c:v>
                </c:pt>
                <c:pt idx="49">
                  <c:v>101.24949999999998</c:v>
                </c:pt>
                <c:pt idx="50">
                  <c:v>101.21095999999999</c:v>
                </c:pt>
                <c:pt idx="51">
                  <c:v>101.84809999999999</c:v>
                </c:pt>
                <c:pt idx="52">
                  <c:v>101.73411999999999</c:v>
                </c:pt>
                <c:pt idx="53">
                  <c:v>101.65293999999999</c:v>
                </c:pt>
                <c:pt idx="54">
                  <c:v>101.52829999999999</c:v>
                </c:pt>
                <c:pt idx="55">
                  <c:v>101.48893999999999</c:v>
                </c:pt>
                <c:pt idx="56">
                  <c:v>101.27737999999999</c:v>
                </c:pt>
                <c:pt idx="57">
                  <c:v>100.59103999999999</c:v>
                </c:pt>
                <c:pt idx="58">
                  <c:v>100.16873999999999</c:v>
                </c:pt>
                <c:pt idx="59">
                  <c:v>99.370879999999985</c:v>
                </c:pt>
                <c:pt idx="60">
                  <c:v>98.403279999999995</c:v>
                </c:pt>
                <c:pt idx="61">
                  <c:v>97.361879999999985</c:v>
                </c:pt>
                <c:pt idx="62">
                  <c:v>96.30243999999999</c:v>
                </c:pt>
                <c:pt idx="63">
                  <c:v>95.53</c:v>
                </c:pt>
                <c:pt idx="64">
                  <c:v>95.063419999999994</c:v>
                </c:pt>
                <c:pt idx="65">
                  <c:v>94.327879999999993</c:v>
                </c:pt>
                <c:pt idx="66">
                  <c:v>93.800619999999995</c:v>
                </c:pt>
                <c:pt idx="67">
                  <c:v>93.493120000000005</c:v>
                </c:pt>
                <c:pt idx="68">
                  <c:v>93.374219999999994</c:v>
                </c:pt>
                <c:pt idx="69">
                  <c:v>93.467699999999994</c:v>
                </c:pt>
                <c:pt idx="70">
                  <c:v>92.91091999999999</c:v>
                </c:pt>
                <c:pt idx="71">
                  <c:v>92.720679999999987</c:v>
                </c:pt>
                <c:pt idx="72">
                  <c:v>91.999899999999982</c:v>
                </c:pt>
                <c:pt idx="73">
                  <c:v>91.07002</c:v>
                </c:pt>
                <c:pt idx="74">
                  <c:v>90.177859999999995</c:v>
                </c:pt>
                <c:pt idx="75">
                  <c:v>89.096279999999993</c:v>
                </c:pt>
                <c:pt idx="76">
                  <c:v>87.802319999999995</c:v>
                </c:pt>
                <c:pt idx="77">
                  <c:v>86.29679999999999</c:v>
                </c:pt>
                <c:pt idx="78">
                  <c:v>84.97824</c:v>
                </c:pt>
                <c:pt idx="79">
                  <c:v>83.914699999999996</c:v>
                </c:pt>
                <c:pt idx="80">
                  <c:v>82.906919999999985</c:v>
                </c:pt>
                <c:pt idx="81">
                  <c:v>81.438217999999992</c:v>
                </c:pt>
                <c:pt idx="82">
                  <c:v>80.016829999999999</c:v>
                </c:pt>
                <c:pt idx="83">
                  <c:v>78.595851999999994</c:v>
                </c:pt>
                <c:pt idx="84">
                  <c:v>77.738705999999993</c:v>
                </c:pt>
                <c:pt idx="85">
                  <c:v>76.340031999999994</c:v>
                </c:pt>
                <c:pt idx="86">
                  <c:v>75.266651999999993</c:v>
                </c:pt>
                <c:pt idx="87">
                  <c:v>74.286915999999991</c:v>
                </c:pt>
                <c:pt idx="88">
                  <c:v>73.502668</c:v>
                </c:pt>
                <c:pt idx="89">
                  <c:v>72.918992000000003</c:v>
                </c:pt>
                <c:pt idx="90">
                  <c:v>72.690867999999995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370-4EE0-AA51-2F9594AF88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9745152"/>
        <c:axId val="2029755232"/>
      </c:scatterChart>
      <c:valAx>
        <c:axId val="2029745152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</a:p>
            </c:rich>
          </c:tx>
          <c:layout>
            <c:manualLayout>
              <c:xMode val="edge"/>
              <c:yMode val="edge"/>
              <c:x val="0.38200500231107104"/>
              <c:y val="0.9240561587370379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9755232"/>
        <c:crosses val="autoZero"/>
        <c:crossBetween val="midCat"/>
      </c:valAx>
      <c:valAx>
        <c:axId val="2029755232"/>
        <c:scaling>
          <c:orientation val="minMax"/>
          <c:max val="105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97451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744982732781651"/>
          <c:y val="0.86264871372045926"/>
          <c:w val="0.24565414521839229"/>
          <c:h val="8.4285299094945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Corrected power/Engine speed</a:t>
            </a:r>
          </a:p>
        </c:rich>
      </c:tx>
      <c:layout>
        <c:manualLayout>
          <c:xMode val="edge"/>
          <c:yMode val="edge"/>
          <c:x val="0.31024263109676259"/>
          <c:y val="1.04330710278546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069070589737606"/>
          <c:y val="0.10122872002648521"/>
          <c:w val="0.80816771604966076"/>
          <c:h val="0.7434216556263801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'GrE HnD BsC'!$W$4:$W$5</c:f>
              <c:strCache>
                <c:ptCount val="2"/>
                <c:pt idx="0">
                  <c:v>Corrected power</c:v>
                </c:pt>
                <c:pt idx="1">
                  <c:v>W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BsC'!$V$6:$V$96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BsC'!$W$6:$W$96</c:f>
              <c:numCache>
                <c:formatCode>General</c:formatCode>
                <c:ptCount val="91"/>
                <c:pt idx="0">
                  <c:v>8782.3746229878252</c:v>
                </c:pt>
                <c:pt idx="1">
                  <c:v>9264.8620982422271</c:v>
                </c:pt>
                <c:pt idx="2">
                  <c:v>9794.1745931193636</c:v>
                </c:pt>
                <c:pt idx="3">
                  <c:v>10290.714726472541</c:v>
                </c:pt>
                <c:pt idx="4">
                  <c:v>10903.213976822859</c:v>
                </c:pt>
                <c:pt idx="5">
                  <c:v>11539.881394737487</c:v>
                </c:pt>
                <c:pt idx="6">
                  <c:v>12222.283280745036</c:v>
                </c:pt>
                <c:pt idx="7">
                  <c:v>12960.041390665652</c:v>
                </c:pt>
                <c:pt idx="8">
                  <c:v>13737.102290759249</c:v>
                </c:pt>
                <c:pt idx="9">
                  <c:v>14416.348446946266</c:v>
                </c:pt>
                <c:pt idx="10">
                  <c:v>15068.287879788279</c:v>
                </c:pt>
                <c:pt idx="11">
                  <c:v>15677.442485879828</c:v>
                </c:pt>
                <c:pt idx="12">
                  <c:v>16277.005390720949</c:v>
                </c:pt>
                <c:pt idx="13">
                  <c:v>16828.309243612726</c:v>
                </c:pt>
                <c:pt idx="14">
                  <c:v>17321.324405288822</c:v>
                </c:pt>
                <c:pt idx="15">
                  <c:v>17861.581057053758</c:v>
                </c:pt>
                <c:pt idx="16">
                  <c:v>18483.663421634588</c:v>
                </c:pt>
                <c:pt idx="17">
                  <c:v>19052.699470660773</c:v>
                </c:pt>
                <c:pt idx="18">
                  <c:v>19607.120411783442</c:v>
                </c:pt>
                <c:pt idx="19">
                  <c:v>20252.366262597963</c:v>
                </c:pt>
                <c:pt idx="20">
                  <c:v>20979.291846889733</c:v>
                </c:pt>
                <c:pt idx="21">
                  <c:v>21624.885472011007</c:v>
                </c:pt>
                <c:pt idx="22">
                  <c:v>22323.813077854236</c:v>
                </c:pt>
                <c:pt idx="23">
                  <c:v>23039.584123270171</c:v>
                </c:pt>
                <c:pt idx="24">
                  <c:v>23640.186057521591</c:v>
                </c:pt>
                <c:pt idx="25">
                  <c:v>24349.61129521679</c:v>
                </c:pt>
                <c:pt idx="26">
                  <c:v>25015.534689998214</c:v>
                </c:pt>
                <c:pt idx="27">
                  <c:v>25592.041446354644</c:v>
                </c:pt>
                <c:pt idx="28">
                  <c:v>26109.34928738388</c:v>
                </c:pt>
                <c:pt idx="29">
                  <c:v>26624.261349855497</c:v>
                </c:pt>
                <c:pt idx="30">
                  <c:v>27143.140615530057</c:v>
                </c:pt>
                <c:pt idx="31">
                  <c:v>27642.428595257574</c:v>
                </c:pt>
                <c:pt idx="32">
                  <c:v>28167.022522688774</c:v>
                </c:pt>
                <c:pt idx="33">
                  <c:v>28637.243439987724</c:v>
                </c:pt>
                <c:pt idx="34">
                  <c:v>28960.55762049853</c:v>
                </c:pt>
                <c:pt idx="35">
                  <c:v>29264.499484070242</c:v>
                </c:pt>
                <c:pt idx="36">
                  <c:v>29739.35739212589</c:v>
                </c:pt>
                <c:pt idx="37">
                  <c:v>30196.998325242315</c:v>
                </c:pt>
                <c:pt idx="38">
                  <c:v>30510.119713108306</c:v>
                </c:pt>
                <c:pt idx="39">
                  <c:v>30863.394006119339</c:v>
                </c:pt>
                <c:pt idx="40">
                  <c:v>31353.528222612331</c:v>
                </c:pt>
                <c:pt idx="41">
                  <c:v>31722.611219295733</c:v>
                </c:pt>
                <c:pt idx="42">
                  <c:v>32242.920223786943</c:v>
                </c:pt>
                <c:pt idx="43">
                  <c:v>32689.123246370182</c:v>
                </c:pt>
                <c:pt idx="44">
                  <c:v>33137.928135989125</c:v>
                </c:pt>
                <c:pt idx="45">
                  <c:v>33723.803331078067</c:v>
                </c:pt>
                <c:pt idx="46">
                  <c:v>34467.344798914673</c:v>
                </c:pt>
                <c:pt idx="47">
                  <c:v>35147.217807555833</c:v>
                </c:pt>
                <c:pt idx="48">
                  <c:v>35891.356073276867</c:v>
                </c:pt>
                <c:pt idx="49">
                  <c:v>36579.738818658567</c:v>
                </c:pt>
                <c:pt idx="50">
                  <c:v>37095.754313189878</c:v>
                </c:pt>
                <c:pt idx="51">
                  <c:v>37862.553724479294</c:v>
                </c:pt>
                <c:pt idx="52">
                  <c:v>38352.85968137069</c:v>
                </c:pt>
                <c:pt idx="53">
                  <c:v>38854.509091576161</c:v>
                </c:pt>
                <c:pt idx="54">
                  <c:v>39338.469240746803</c:v>
                </c:pt>
                <c:pt idx="55">
                  <c:v>39854.613540576902</c:v>
                </c:pt>
                <c:pt idx="56">
                  <c:v>40301.821244490769</c:v>
                </c:pt>
                <c:pt idx="57">
                  <c:v>40555.395942722818</c:v>
                </c:pt>
                <c:pt idx="58">
                  <c:v>40909.619101434975</c:v>
                </c:pt>
                <c:pt idx="59">
                  <c:v>41104.072167519123</c:v>
                </c:pt>
                <c:pt idx="60">
                  <c:v>41219.069538285257</c:v>
                </c:pt>
                <c:pt idx="61">
                  <c:v>41292.634537938276</c:v>
                </c:pt>
                <c:pt idx="62">
                  <c:v>41347.548530325483</c:v>
                </c:pt>
                <c:pt idx="63">
                  <c:v>41516.094557311553</c:v>
                </c:pt>
                <c:pt idx="64">
                  <c:v>41811.075865596933</c:v>
                </c:pt>
                <c:pt idx="65">
                  <c:v>41981.468101865772</c:v>
                </c:pt>
                <c:pt idx="66">
                  <c:v>42237.945212830717</c:v>
                </c:pt>
                <c:pt idx="67">
                  <c:v>42589.008348212396</c:v>
                </c:pt>
                <c:pt idx="68">
                  <c:v>43023.751992712649</c:v>
                </c:pt>
                <c:pt idx="69">
                  <c:v>43556.220217410315</c:v>
                </c:pt>
                <c:pt idx="70">
                  <c:v>43783.239556540349</c:v>
                </c:pt>
                <c:pt idx="71">
                  <c:v>44179.075413783918</c:v>
                </c:pt>
                <c:pt idx="72">
                  <c:v>44317.352195552659</c:v>
                </c:pt>
                <c:pt idx="73">
                  <c:v>44346.260398112703</c:v>
                </c:pt>
                <c:pt idx="74">
                  <c:v>44383.996057150318</c:v>
                </c:pt>
                <c:pt idx="75">
                  <c:v>44318.167962445041</c:v>
                </c:pt>
                <c:pt idx="76">
                  <c:v>44134.259756822416</c:v>
                </c:pt>
                <c:pt idx="77">
                  <c:v>43829.351853509739</c:v>
                </c:pt>
                <c:pt idx="78">
                  <c:v>43604.612368168418</c:v>
                </c:pt>
                <c:pt idx="79">
                  <c:v>43498.257832951582</c:v>
                </c:pt>
                <c:pt idx="80">
                  <c:v>43409.961800626115</c:v>
                </c:pt>
                <c:pt idx="81">
                  <c:v>43067.360744024409</c:v>
                </c:pt>
                <c:pt idx="82">
                  <c:v>42734.648499562376</c:v>
                </c:pt>
                <c:pt idx="83">
                  <c:v>42387.272630534258</c:v>
                </c:pt>
                <c:pt idx="84">
                  <c:v>42332.046929323966</c:v>
                </c:pt>
                <c:pt idx="85">
                  <c:v>41970.124648551697</c:v>
                </c:pt>
                <c:pt idx="86">
                  <c:v>41774.098440418238</c:v>
                </c:pt>
                <c:pt idx="87">
                  <c:v>41619.295938813833</c:v>
                </c:pt>
                <c:pt idx="88">
                  <c:v>41564.779525448925</c:v>
                </c:pt>
                <c:pt idx="89">
                  <c:v>41616.521472677741</c:v>
                </c:pt>
                <c:pt idx="90">
                  <c:v>41866.934430175315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08A-43C7-9D06-A20686D1B0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3517632"/>
        <c:axId val="543514752"/>
      </c:scatterChart>
      <c:valAx>
        <c:axId val="543517632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514752"/>
        <c:crosses val="autoZero"/>
        <c:crossBetween val="midCat"/>
      </c:valAx>
      <c:valAx>
        <c:axId val="543514752"/>
        <c:scaling>
          <c:orientation val="minMax"/>
          <c:min val="7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5176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232228</xdr:colOff>
      <xdr:row>32</xdr:row>
      <xdr:rowOff>166008</xdr:rowOff>
    </xdr:from>
    <xdr:to>
      <xdr:col>9</xdr:col>
      <xdr:colOff>257176</xdr:colOff>
      <xdr:row>46</xdr:row>
      <xdr:rowOff>70758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5F4B48F-7EA4-4EFA-D0EC-CE5F4A7B10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236311</xdr:colOff>
      <xdr:row>4</xdr:row>
      <xdr:rowOff>174626</xdr:rowOff>
    </xdr:from>
    <xdr:to>
      <xdr:col>9</xdr:col>
      <xdr:colOff>189141</xdr:colOff>
      <xdr:row>18</xdr:row>
      <xdr:rowOff>50347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F8EEDF6-5FEA-3E20-45FD-366E0CD7DE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217714</xdr:colOff>
      <xdr:row>18</xdr:row>
      <xdr:rowOff>138545</xdr:rowOff>
    </xdr:from>
    <xdr:to>
      <xdr:col>9</xdr:col>
      <xdr:colOff>346363</xdr:colOff>
      <xdr:row>31</xdr:row>
      <xdr:rowOff>96611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43D149D-F90E-10D7-3E5E-C49AD234A8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6"/>
  <sheetViews>
    <sheetView tabSelected="1" topLeftCell="A26" zoomScale="110" zoomScaleNormal="110" workbookViewId="0">
      <selection activeCell="I49" sqref="I49"/>
    </sheetView>
  </sheetViews>
  <sheetFormatPr defaultRowHeight="15" x14ac:dyDescent="0.25"/>
  <cols>
    <col min="1" max="1" width="9.140625" style="1"/>
    <col min="2" max="2" width="15.42578125" style="1" bestFit="1" customWidth="1"/>
    <col min="3" max="3" width="18.5703125" bestFit="1" customWidth="1"/>
    <col min="4" max="4" width="10.5703125" style="1" customWidth="1"/>
    <col min="7" max="7" width="9.140625" style="1"/>
    <col min="8" max="8" width="11.42578125" style="1" bestFit="1" customWidth="1"/>
    <col min="9" max="9" width="17.28515625" style="1" bestFit="1" customWidth="1"/>
    <col min="10" max="10" width="22.5703125" bestFit="1" customWidth="1"/>
    <col min="11" max="11" width="12.42578125" style="1" bestFit="1" customWidth="1"/>
    <col min="12" max="12" width="20.5703125" style="1" bestFit="1" customWidth="1"/>
    <col min="13" max="14" width="14.85546875" style="1" bestFit="1" customWidth="1"/>
    <col min="15" max="15" width="32" style="1" bestFit="1" customWidth="1"/>
    <col min="17" max="17" width="12.42578125" style="1" bestFit="1" customWidth="1"/>
    <col min="18" max="18" width="15.42578125" style="1" bestFit="1" customWidth="1"/>
    <col min="19" max="19" width="14.85546875" style="1" bestFit="1" customWidth="1"/>
    <col min="20" max="20" width="15.42578125" style="1" bestFit="1" customWidth="1"/>
    <col min="21" max="21" width="12.42578125" style="1" bestFit="1" customWidth="1"/>
    <col min="22" max="22" width="15.42578125" style="1" bestFit="1" customWidth="1"/>
    <col min="23" max="23" width="20.5703125" style="1" bestFit="1" customWidth="1"/>
  </cols>
  <sheetData>
    <row r="1" spans="1:23" x14ac:dyDescent="0.25">
      <c r="A1"/>
      <c r="B1"/>
      <c r="G1" s="2" t="s">
        <v>0</v>
      </c>
      <c r="H1" s="2" t="s">
        <v>1</v>
      </c>
      <c r="I1" s="2" t="s">
        <v>2</v>
      </c>
      <c r="J1" s="2" t="s">
        <v>3</v>
      </c>
      <c r="R1"/>
      <c r="T1"/>
      <c r="V1"/>
    </row>
    <row r="2" spans="1:23" x14ac:dyDescent="0.25">
      <c r="C2" s="1"/>
      <c r="G2" s="2" t="s">
        <v>4</v>
      </c>
      <c r="H2" s="2" t="s">
        <v>5</v>
      </c>
      <c r="I2" s="2" t="s">
        <v>6</v>
      </c>
      <c r="J2" s="2" t="s">
        <v>7</v>
      </c>
    </row>
    <row r="3" spans="1:23" x14ac:dyDescent="0.25">
      <c r="C3" s="1"/>
      <c r="G3" s="3">
        <v>1018.9</v>
      </c>
      <c r="H3" s="3">
        <v>46</v>
      </c>
      <c r="I3" s="3">
        <v>27</v>
      </c>
      <c r="J3" s="3">
        <v>0.82</v>
      </c>
    </row>
    <row r="4" spans="1:23" x14ac:dyDescent="0.25">
      <c r="A4" s="2" t="s">
        <v>8</v>
      </c>
      <c r="B4" s="2" t="s">
        <v>9</v>
      </c>
      <c r="C4" s="2" t="s">
        <v>10</v>
      </c>
      <c r="D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Q4" s="2" t="s">
        <v>12</v>
      </c>
      <c r="R4" s="2" t="s">
        <v>9</v>
      </c>
      <c r="S4" s="2" t="s">
        <v>15</v>
      </c>
      <c r="T4" s="2" t="s">
        <v>9</v>
      </c>
      <c r="U4" s="2" t="s">
        <v>12</v>
      </c>
      <c r="V4" s="2" t="s">
        <v>9</v>
      </c>
      <c r="W4" s="2" t="s">
        <v>13</v>
      </c>
    </row>
    <row r="5" spans="1:23" x14ac:dyDescent="0.25">
      <c r="A5" s="2" t="s">
        <v>17</v>
      </c>
      <c r="B5" s="2" t="s">
        <v>18</v>
      </c>
      <c r="C5" s="2" t="s">
        <v>19</v>
      </c>
      <c r="D5" s="2" t="s">
        <v>11</v>
      </c>
      <c r="K5" s="2" t="s">
        <v>20</v>
      </c>
      <c r="L5" s="2" t="s">
        <v>21</v>
      </c>
      <c r="M5" s="4" t="s">
        <v>22</v>
      </c>
      <c r="N5" s="2" t="s">
        <v>23</v>
      </c>
      <c r="Q5" s="2" t="s">
        <v>20</v>
      </c>
      <c r="R5" s="2" t="s">
        <v>18</v>
      </c>
      <c r="S5" s="2" t="s">
        <v>23</v>
      </c>
      <c r="T5" s="2" t="s">
        <v>18</v>
      </c>
      <c r="U5" s="2" t="s">
        <v>20</v>
      </c>
      <c r="V5" s="2" t="s">
        <v>18</v>
      </c>
      <c r="W5" s="2" t="s">
        <v>21</v>
      </c>
    </row>
    <row r="6" spans="1:23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K6" s="1">
        <f>$A6*$J$3</f>
        <v>83.865499999999997</v>
      </c>
      <c r="L6" s="1">
        <f>($K6*2*PI()*$B6)/60</f>
        <v>8782.3746229878252</v>
      </c>
      <c r="M6" s="1">
        <f>(4*PI()*K6)/C6</f>
        <v>14969.956743729248</v>
      </c>
      <c r="N6" s="1">
        <f>(60000000*C6*0.745)/L6</f>
        <v>358.31766863634533</v>
      </c>
      <c r="O6" s="5">
        <f>100*L6/((C6*0.745/60)*42700000)</f>
        <v>23.529158863507295</v>
      </c>
      <c r="Q6" s="1">
        <f>$A6*$J$3</f>
        <v>83.865499999999997</v>
      </c>
      <c r="R6" s="1">
        <v>1000</v>
      </c>
      <c r="S6" s="1">
        <f>(60000000*C6*0.745)/L6</f>
        <v>358.31766863634533</v>
      </c>
      <c r="T6" s="1">
        <v>1000</v>
      </c>
      <c r="U6" s="1">
        <f>$A6*$J$3</f>
        <v>83.865499999999997</v>
      </c>
      <c r="V6" s="1">
        <v>1000</v>
      </c>
      <c r="W6" s="1">
        <f>($K6*2*PI()*$B6)/60</f>
        <v>8782.3746229878252</v>
      </c>
    </row>
    <row r="7" spans="1:23" x14ac:dyDescent="0.2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K7" s="1">
        <f t="shared" ref="K7:K70" si="1">$A7*$J$3</f>
        <v>84.259919999999994</v>
      </c>
      <c r="L7" s="1">
        <f>($K7*2*PI()*$B7)/60</f>
        <v>9264.8620982422271</v>
      </c>
      <c r="M7" s="1">
        <f t="shared" ref="M7:M70" si="2">(4*PI()*K7)/C7</f>
        <v>14624.880975915117</v>
      </c>
      <c r="N7" s="1">
        <f t="shared" ref="N7:N70" si="3">(60000000*C7*0.745)/L7</f>
        <v>349.30687210271617</v>
      </c>
      <c r="O7" s="5">
        <f t="shared" ref="O7:O70" si="4">100*L7/((C7*0.745/60)*42700000)</f>
        <v>24.136122195921086</v>
      </c>
      <c r="Q7" s="1">
        <f t="shared" ref="Q7:Q70" si="5">$A7*$J$3</f>
        <v>84.259919999999994</v>
      </c>
      <c r="R7" s="1">
        <f t="shared" ref="R7:T70" si="6">R6+50</f>
        <v>1050</v>
      </c>
      <c r="S7" s="1">
        <f t="shared" ref="S7:S70" si="7">(60000000*C7*0.745)/L7</f>
        <v>349.30687210271617</v>
      </c>
      <c r="T7" s="1">
        <f t="shared" si="6"/>
        <v>1050</v>
      </c>
      <c r="U7" s="1">
        <f t="shared" ref="U7:U70" si="8">$A7*$J$3</f>
        <v>84.259919999999994</v>
      </c>
      <c r="V7" s="1">
        <f t="shared" ref="V7" si="9">V6+50</f>
        <v>1050</v>
      </c>
      <c r="W7" s="1">
        <f>($K7*2*PI()*$B7)/60</f>
        <v>9264.8620982422271</v>
      </c>
    </row>
    <row r="8" spans="1:23" x14ac:dyDescent="0.2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K8" s="1">
        <f t="shared" si="1"/>
        <v>85.024979999999985</v>
      </c>
      <c r="L8" s="1">
        <f t="shared" ref="L8:L70" si="10">($K8*2*PI()*$B8)/60</f>
        <v>9794.1745931193636</v>
      </c>
      <c r="M8" s="1">
        <f t="shared" si="2"/>
        <v>14497.359703642824</v>
      </c>
      <c r="N8" s="1">
        <f t="shared" si="3"/>
        <v>336.36218842927161</v>
      </c>
      <c r="O8" s="5">
        <f t="shared" si="4"/>
        <v>25.064985420378019</v>
      </c>
      <c r="Q8" s="1">
        <f t="shared" si="5"/>
        <v>85.024979999999985</v>
      </c>
      <c r="R8" s="1">
        <f t="shared" si="6"/>
        <v>1100</v>
      </c>
      <c r="S8" s="1">
        <f t="shared" si="7"/>
        <v>336.36218842927161</v>
      </c>
      <c r="T8" s="1">
        <f t="shared" si="6"/>
        <v>1100</v>
      </c>
      <c r="U8" s="1">
        <f t="shared" si="8"/>
        <v>85.024979999999985</v>
      </c>
      <c r="V8" s="1">
        <f t="shared" ref="V8" si="11">V7+50</f>
        <v>1100</v>
      </c>
      <c r="W8" s="1">
        <f t="shared" ref="W8:W71" si="12">($K8*2*PI()*$B8)/60</f>
        <v>9794.1745931193636</v>
      </c>
    </row>
    <row r="9" spans="1:23" x14ac:dyDescent="0.2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K9" s="1">
        <f t="shared" si="1"/>
        <v>85.45138</v>
      </c>
      <c r="L9" s="1">
        <f t="shared" si="10"/>
        <v>10290.714726472541</v>
      </c>
      <c r="M9" s="1">
        <f t="shared" si="2"/>
        <v>14750.188332258778</v>
      </c>
      <c r="N9" s="1">
        <f t="shared" si="3"/>
        <v>316.22293363441275</v>
      </c>
      <c r="O9" s="5">
        <f t="shared" si="4"/>
        <v>26.661296358388622</v>
      </c>
      <c r="Q9" s="1">
        <f t="shared" si="5"/>
        <v>85.45138</v>
      </c>
      <c r="R9" s="1">
        <f t="shared" si="6"/>
        <v>1150</v>
      </c>
      <c r="S9" s="1">
        <f t="shared" si="7"/>
        <v>316.22293363441275</v>
      </c>
      <c r="T9" s="1">
        <f t="shared" si="6"/>
        <v>1150</v>
      </c>
      <c r="U9" s="1">
        <f t="shared" si="8"/>
        <v>85.45138</v>
      </c>
      <c r="V9" s="1">
        <f t="shared" ref="V9" si="13">V8+50</f>
        <v>1150</v>
      </c>
      <c r="W9" s="1">
        <f t="shared" si="12"/>
        <v>10290.714726472541</v>
      </c>
    </row>
    <row r="10" spans="1:23" x14ac:dyDescent="0.2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K10" s="1">
        <f t="shared" si="1"/>
        <v>86.765020000000007</v>
      </c>
      <c r="L10" s="1">
        <f t="shared" si="10"/>
        <v>10903.213976822859</v>
      </c>
      <c r="M10" s="1">
        <f t="shared" si="2"/>
        <v>14654.857495729651</v>
      </c>
      <c r="N10" s="1">
        <f t="shared" si="3"/>
        <v>305.01831910017108</v>
      </c>
      <c r="O10" s="5">
        <f t="shared" si="4"/>
        <v>27.640678677326719</v>
      </c>
      <c r="Q10" s="1">
        <f t="shared" si="5"/>
        <v>86.765020000000007</v>
      </c>
      <c r="R10" s="1">
        <f t="shared" si="6"/>
        <v>1200</v>
      </c>
      <c r="S10" s="1">
        <f t="shared" si="7"/>
        <v>305.01831910017108</v>
      </c>
      <c r="T10" s="1">
        <f t="shared" si="6"/>
        <v>1200</v>
      </c>
      <c r="U10" s="1">
        <f t="shared" si="8"/>
        <v>86.765020000000007</v>
      </c>
      <c r="V10" s="1">
        <f t="shared" ref="V10" si="14">V9+50</f>
        <v>1200</v>
      </c>
      <c r="W10" s="1">
        <f t="shared" si="12"/>
        <v>10903.213976822859</v>
      </c>
    </row>
    <row r="11" spans="1:23" x14ac:dyDescent="0.2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K11" s="1">
        <f t="shared" si="1"/>
        <v>88.158199999999994</v>
      </c>
      <c r="L11" s="1">
        <f t="shared" si="10"/>
        <v>11539.881394737487</v>
      </c>
      <c r="M11" s="1">
        <f t="shared" si="2"/>
        <v>14032.028041732725</v>
      </c>
      <c r="N11" s="1">
        <f t="shared" si="3"/>
        <v>305.81466821741805</v>
      </c>
      <c r="O11" s="5">
        <f t="shared" si="4"/>
        <v>27.568701652179104</v>
      </c>
      <c r="Q11" s="1">
        <f t="shared" si="5"/>
        <v>88.158199999999994</v>
      </c>
      <c r="R11" s="1">
        <f t="shared" si="6"/>
        <v>1250</v>
      </c>
      <c r="S11" s="1">
        <f t="shared" si="7"/>
        <v>305.81466821741805</v>
      </c>
      <c r="T11" s="1">
        <f t="shared" si="6"/>
        <v>1250</v>
      </c>
      <c r="U11" s="1">
        <f t="shared" si="8"/>
        <v>88.158199999999994</v>
      </c>
      <c r="V11" s="1">
        <f t="shared" ref="V11" si="15">V10+50</f>
        <v>1250</v>
      </c>
      <c r="W11" s="1">
        <f t="shared" si="12"/>
        <v>11539.881394737487</v>
      </c>
    </row>
    <row r="12" spans="1:23" x14ac:dyDescent="0.2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K12" s="1">
        <f t="shared" si="1"/>
        <v>89.780159999999995</v>
      </c>
      <c r="L12" s="1">
        <f t="shared" si="10"/>
        <v>12222.283280745036</v>
      </c>
      <c r="M12" s="1">
        <f t="shared" si="2"/>
        <v>14281.148916157783</v>
      </c>
      <c r="N12" s="1">
        <f t="shared" si="3"/>
        <v>288.92310208217839</v>
      </c>
      <c r="O12" s="5">
        <f t="shared" si="4"/>
        <v>29.180474971323452</v>
      </c>
      <c r="Q12" s="1">
        <f t="shared" si="5"/>
        <v>89.780159999999995</v>
      </c>
      <c r="R12" s="1">
        <f t="shared" si="6"/>
        <v>1300</v>
      </c>
      <c r="S12" s="1">
        <f t="shared" si="7"/>
        <v>288.92310208217839</v>
      </c>
      <c r="T12" s="1">
        <f t="shared" si="6"/>
        <v>1300</v>
      </c>
      <c r="U12" s="1">
        <f t="shared" si="8"/>
        <v>89.780159999999995</v>
      </c>
      <c r="V12" s="1">
        <f t="shared" ref="V12" si="16">V11+50</f>
        <v>1300</v>
      </c>
      <c r="W12" s="1">
        <f t="shared" si="12"/>
        <v>12222.283280745036</v>
      </c>
    </row>
    <row r="13" spans="1:23" x14ac:dyDescent="0.2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K13" s="1">
        <f t="shared" si="1"/>
        <v>91.673539999999988</v>
      </c>
      <c r="L13" s="1">
        <f t="shared" si="10"/>
        <v>12960.041390665652</v>
      </c>
      <c r="M13" s="1">
        <f t="shared" si="2"/>
        <v>14472.408029777387</v>
      </c>
      <c r="N13" s="1">
        <f t="shared" si="3"/>
        <v>274.54541947394569</v>
      </c>
      <c r="O13" s="5">
        <f t="shared" si="4"/>
        <v>30.708628703769833</v>
      </c>
      <c r="Q13" s="1">
        <f t="shared" si="5"/>
        <v>91.673539999999988</v>
      </c>
      <c r="R13" s="1">
        <f t="shared" si="6"/>
        <v>1350</v>
      </c>
      <c r="S13" s="1">
        <f t="shared" si="7"/>
        <v>274.54541947394569</v>
      </c>
      <c r="T13" s="1">
        <f t="shared" si="6"/>
        <v>1350</v>
      </c>
      <c r="U13" s="1">
        <f t="shared" si="8"/>
        <v>91.673539999999988</v>
      </c>
      <c r="V13" s="1">
        <f t="shared" ref="V13" si="17">V12+50</f>
        <v>1350</v>
      </c>
      <c r="W13" s="1">
        <f t="shared" si="12"/>
        <v>12960.041390665652</v>
      </c>
    </row>
    <row r="14" spans="1:23" x14ac:dyDescent="0.2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K14" s="1">
        <f t="shared" si="1"/>
        <v>93.699759999999998</v>
      </c>
      <c r="L14" s="1">
        <f t="shared" si="10"/>
        <v>13737.102290759249</v>
      </c>
      <c r="M14" s="1">
        <f t="shared" si="2"/>
        <v>14101.388151335414</v>
      </c>
      <c r="N14" s="1">
        <f t="shared" si="3"/>
        <v>271.70577324089413</v>
      </c>
      <c r="O14" s="5">
        <f t="shared" si="4"/>
        <v>31.029570142667868</v>
      </c>
      <c r="Q14" s="1">
        <f t="shared" si="5"/>
        <v>93.699759999999998</v>
      </c>
      <c r="R14" s="1">
        <f t="shared" si="6"/>
        <v>1400</v>
      </c>
      <c r="S14" s="1">
        <f t="shared" si="7"/>
        <v>271.70577324089413</v>
      </c>
      <c r="T14" s="1">
        <f t="shared" si="6"/>
        <v>1400</v>
      </c>
      <c r="U14" s="1">
        <f t="shared" si="8"/>
        <v>93.699759999999998</v>
      </c>
      <c r="V14" s="1">
        <f t="shared" ref="V14" si="18">V13+50</f>
        <v>1400</v>
      </c>
      <c r="W14" s="1">
        <f t="shared" si="12"/>
        <v>13737.102290759249</v>
      </c>
    </row>
    <row r="15" spans="1:23" x14ac:dyDescent="0.2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K15" s="1">
        <f t="shared" si="1"/>
        <v>94.942059999999998</v>
      </c>
      <c r="L15" s="1">
        <f t="shared" si="10"/>
        <v>14416.348446946266</v>
      </c>
      <c r="M15" s="1">
        <f t="shared" si="2"/>
        <v>14085.916326454846</v>
      </c>
      <c r="N15" s="1">
        <f t="shared" si="3"/>
        <v>262.62475646542703</v>
      </c>
      <c r="O15" s="5">
        <f t="shared" si="4"/>
        <v>32.10250801339064</v>
      </c>
      <c r="Q15" s="1">
        <f t="shared" si="5"/>
        <v>94.942059999999998</v>
      </c>
      <c r="R15" s="1">
        <f t="shared" si="6"/>
        <v>1450</v>
      </c>
      <c r="S15" s="1">
        <f t="shared" si="7"/>
        <v>262.62475646542703</v>
      </c>
      <c r="T15" s="1">
        <f t="shared" si="6"/>
        <v>1450</v>
      </c>
      <c r="U15" s="1">
        <f t="shared" si="8"/>
        <v>94.942059999999998</v>
      </c>
      <c r="V15" s="1">
        <f t="shared" ref="V15" si="19">V14+50</f>
        <v>1450</v>
      </c>
      <c r="W15" s="1">
        <f t="shared" si="12"/>
        <v>14416.348446946266</v>
      </c>
    </row>
    <row r="16" spans="1:23" x14ac:dyDescent="0.2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K16" s="1">
        <f t="shared" si="1"/>
        <v>95.927699999999987</v>
      </c>
      <c r="L16" s="1">
        <f t="shared" si="10"/>
        <v>15068.287879788279</v>
      </c>
      <c r="M16" s="1">
        <f t="shared" si="2"/>
        <v>13598.003726825293</v>
      </c>
      <c r="N16" s="1">
        <f t="shared" si="3"/>
        <v>262.97977790265566</v>
      </c>
      <c r="O16" s="5">
        <f t="shared" si="4"/>
        <v>32.059169781742362</v>
      </c>
      <c r="Q16" s="1">
        <f t="shared" si="5"/>
        <v>95.927699999999987</v>
      </c>
      <c r="R16" s="1">
        <f t="shared" si="6"/>
        <v>1500</v>
      </c>
      <c r="S16" s="1">
        <f t="shared" si="7"/>
        <v>262.97977790265566</v>
      </c>
      <c r="T16" s="1">
        <f t="shared" si="6"/>
        <v>1500</v>
      </c>
      <c r="U16" s="1">
        <f t="shared" si="8"/>
        <v>95.927699999999987</v>
      </c>
      <c r="V16" s="1">
        <f t="shared" ref="V16" si="20">V15+50</f>
        <v>1500</v>
      </c>
      <c r="W16" s="1">
        <f t="shared" si="12"/>
        <v>15068.287879788279</v>
      </c>
    </row>
    <row r="17" spans="1:23" x14ac:dyDescent="0.2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K17" s="1">
        <f t="shared" si="1"/>
        <v>96.586159999999992</v>
      </c>
      <c r="L17" s="1">
        <f t="shared" si="10"/>
        <v>15677.442485879828</v>
      </c>
      <c r="M17" s="1">
        <f t="shared" si="2"/>
        <v>13022.934364568597</v>
      </c>
      <c r="N17" s="1">
        <f t="shared" si="3"/>
        <v>265.73466965368993</v>
      </c>
      <c r="O17" s="5">
        <f t="shared" si="4"/>
        <v>31.72680990377901</v>
      </c>
      <c r="Q17" s="1">
        <f t="shared" si="5"/>
        <v>96.586159999999992</v>
      </c>
      <c r="R17" s="1">
        <f t="shared" si="6"/>
        <v>1550</v>
      </c>
      <c r="S17" s="1">
        <f t="shared" si="7"/>
        <v>265.73466965368993</v>
      </c>
      <c r="T17" s="1">
        <f t="shared" si="6"/>
        <v>1550</v>
      </c>
      <c r="U17" s="1">
        <f t="shared" si="8"/>
        <v>96.586159999999992</v>
      </c>
      <c r="V17" s="1">
        <f t="shared" ref="V17" si="21">V16+50</f>
        <v>1550</v>
      </c>
      <c r="W17" s="1">
        <f t="shared" si="12"/>
        <v>15677.442485879828</v>
      </c>
    </row>
    <row r="18" spans="1:23" x14ac:dyDescent="0.2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K18" s="1">
        <f t="shared" si="1"/>
        <v>97.14622</v>
      </c>
      <c r="L18" s="1">
        <f t="shared" si="10"/>
        <v>16277.005390720949</v>
      </c>
      <c r="M18" s="1">
        <f t="shared" si="2"/>
        <v>12729.670534974675</v>
      </c>
      <c r="N18" s="1">
        <f t="shared" si="3"/>
        <v>263.36109727184464</v>
      </c>
      <c r="O18" s="5">
        <f t="shared" si="4"/>
        <v>32.012751451455415</v>
      </c>
      <c r="Q18" s="1">
        <f t="shared" si="5"/>
        <v>97.14622</v>
      </c>
      <c r="R18" s="1">
        <f t="shared" si="6"/>
        <v>1600</v>
      </c>
      <c r="S18" s="1">
        <f t="shared" si="7"/>
        <v>263.36109727184464</v>
      </c>
      <c r="T18" s="1">
        <f t="shared" si="6"/>
        <v>1600</v>
      </c>
      <c r="U18" s="1">
        <f t="shared" si="8"/>
        <v>97.14622</v>
      </c>
      <c r="V18" s="1">
        <f t="shared" ref="V18" si="22">V17+50</f>
        <v>1600</v>
      </c>
      <c r="W18" s="1">
        <f t="shared" si="12"/>
        <v>16277.005390720949</v>
      </c>
    </row>
    <row r="19" spans="1:23" x14ac:dyDescent="0.2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K19" s="1">
        <f t="shared" si="1"/>
        <v>97.393039999999999</v>
      </c>
      <c r="L19" s="1">
        <f t="shared" si="10"/>
        <v>16828.309243612726</v>
      </c>
      <c r="M19" s="1">
        <f t="shared" si="2"/>
        <v>12393.69150277577</v>
      </c>
      <c r="N19" s="1">
        <f t="shared" si="3"/>
        <v>262.30353484117273</v>
      </c>
      <c r="O19" s="5">
        <f t="shared" si="4"/>
        <v>32.141821321817616</v>
      </c>
      <c r="Q19" s="1">
        <f t="shared" si="5"/>
        <v>97.393039999999999</v>
      </c>
      <c r="R19" s="1">
        <f t="shared" si="6"/>
        <v>1650</v>
      </c>
      <c r="S19" s="1">
        <f t="shared" si="7"/>
        <v>262.30353484117273</v>
      </c>
      <c r="T19" s="1">
        <f t="shared" si="6"/>
        <v>1650</v>
      </c>
      <c r="U19" s="1">
        <f t="shared" si="8"/>
        <v>97.393039999999999</v>
      </c>
      <c r="V19" s="1">
        <f t="shared" ref="V19" si="23">V18+50</f>
        <v>1650</v>
      </c>
      <c r="W19" s="1">
        <f t="shared" si="12"/>
        <v>16828.309243612726</v>
      </c>
    </row>
    <row r="20" spans="1:23" x14ac:dyDescent="0.2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K20" s="1">
        <f t="shared" si="1"/>
        <v>97.297920000000005</v>
      </c>
      <c r="L20" s="1">
        <f t="shared" si="10"/>
        <v>17321.324405288822</v>
      </c>
      <c r="M20" s="1">
        <f t="shared" si="2"/>
        <v>12220.706873825784</v>
      </c>
      <c r="N20" s="1">
        <f t="shared" si="3"/>
        <v>258.19243929375665</v>
      </c>
      <c r="O20" s="5">
        <f t="shared" si="4"/>
        <v>32.653602762371833</v>
      </c>
      <c r="Q20" s="1">
        <f t="shared" si="5"/>
        <v>97.297920000000005</v>
      </c>
      <c r="R20" s="1">
        <f t="shared" si="6"/>
        <v>1700</v>
      </c>
      <c r="S20" s="1">
        <f t="shared" si="7"/>
        <v>258.19243929375665</v>
      </c>
      <c r="T20" s="1">
        <f t="shared" si="6"/>
        <v>1700</v>
      </c>
      <c r="U20" s="1">
        <f t="shared" si="8"/>
        <v>97.297920000000005</v>
      </c>
      <c r="V20" s="1">
        <f t="shared" ref="V20" si="24">V19+50</f>
        <v>1700</v>
      </c>
      <c r="W20" s="1">
        <f t="shared" si="12"/>
        <v>17321.324405288822</v>
      </c>
    </row>
    <row r="21" spans="1:23" x14ac:dyDescent="0.25">
      <c r="A21" s="1">
        <v>118.861</v>
      </c>
      <c r="B21" s="1">
        <f t="shared" si="0"/>
        <v>1750</v>
      </c>
      <c r="C21" s="1">
        <v>0.10305</v>
      </c>
      <c r="D21" s="1">
        <v>1.31053</v>
      </c>
      <c r="K21" s="1">
        <f t="shared" si="1"/>
        <v>97.46602</v>
      </c>
      <c r="L21" s="1">
        <f t="shared" si="10"/>
        <v>17861.581057053758</v>
      </c>
      <c r="M21" s="1">
        <f t="shared" si="2"/>
        <v>11885.435513115412</v>
      </c>
      <c r="N21" s="1">
        <f t="shared" si="3"/>
        <v>257.89066406195332</v>
      </c>
      <c r="O21" s="5">
        <f t="shared" si="4"/>
        <v>32.691812941785159</v>
      </c>
      <c r="Q21" s="1">
        <f t="shared" si="5"/>
        <v>97.46602</v>
      </c>
      <c r="R21" s="1">
        <f t="shared" si="6"/>
        <v>1750</v>
      </c>
      <c r="S21" s="1">
        <f t="shared" si="7"/>
        <v>257.89066406195332</v>
      </c>
      <c r="T21" s="1">
        <f t="shared" si="6"/>
        <v>1750</v>
      </c>
      <c r="U21" s="1">
        <f t="shared" si="8"/>
        <v>97.46602</v>
      </c>
      <c r="V21" s="1">
        <f t="shared" ref="V21" si="25">V20+50</f>
        <v>1750</v>
      </c>
      <c r="W21" s="1">
        <f t="shared" si="12"/>
        <v>17861.581057053758</v>
      </c>
    </row>
    <row r="22" spans="1:23" x14ac:dyDescent="0.2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K22" s="1">
        <f t="shared" si="1"/>
        <v>98.058880000000002</v>
      </c>
      <c r="L22" s="1">
        <f t="shared" si="10"/>
        <v>18483.663421634588</v>
      </c>
      <c r="M22" s="1">
        <f t="shared" si="2"/>
        <v>11273.963660649337</v>
      </c>
      <c r="N22" s="1">
        <f t="shared" si="3"/>
        <v>264.32584756339043</v>
      </c>
      <c r="O22" s="5">
        <f t="shared" si="4"/>
        <v>31.895909638289311</v>
      </c>
      <c r="Q22" s="1">
        <f t="shared" si="5"/>
        <v>98.058880000000002</v>
      </c>
      <c r="R22" s="1">
        <f t="shared" si="6"/>
        <v>1800</v>
      </c>
      <c r="S22" s="1">
        <f t="shared" si="7"/>
        <v>264.32584756339043</v>
      </c>
      <c r="T22" s="1">
        <f t="shared" si="6"/>
        <v>1800</v>
      </c>
      <c r="U22" s="1">
        <f t="shared" si="8"/>
        <v>98.058880000000002</v>
      </c>
      <c r="V22" s="1">
        <f t="shared" ref="V22" si="26">V21+50</f>
        <v>1800</v>
      </c>
      <c r="W22" s="1">
        <f t="shared" si="12"/>
        <v>18483.663421634588</v>
      </c>
    </row>
    <row r="23" spans="1:23" x14ac:dyDescent="0.2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K23" s="1">
        <f t="shared" si="1"/>
        <v>98.345879999999994</v>
      </c>
      <c r="L23" s="1">
        <f t="shared" si="10"/>
        <v>19052.699470660773</v>
      </c>
      <c r="M23" s="1">
        <f t="shared" si="2"/>
        <v>10826.550823261439</v>
      </c>
      <c r="N23" s="1">
        <f t="shared" si="3"/>
        <v>267.81008160325734</v>
      </c>
      <c r="O23" s="5">
        <f t="shared" si="4"/>
        <v>31.480940890925709</v>
      </c>
      <c r="Q23" s="1">
        <f t="shared" si="5"/>
        <v>98.345879999999994</v>
      </c>
      <c r="R23" s="1">
        <f t="shared" si="6"/>
        <v>1850</v>
      </c>
      <c r="S23" s="1">
        <f t="shared" si="7"/>
        <v>267.81008160325734</v>
      </c>
      <c r="T23" s="1">
        <f t="shared" si="6"/>
        <v>1850</v>
      </c>
      <c r="U23" s="1">
        <f t="shared" si="8"/>
        <v>98.345879999999994</v>
      </c>
      <c r="V23" s="1">
        <f t="shared" ref="V23" si="27">V22+50</f>
        <v>1850</v>
      </c>
      <c r="W23" s="1">
        <f t="shared" si="12"/>
        <v>19052.699470660773</v>
      </c>
    </row>
    <row r="24" spans="1:23" x14ac:dyDescent="0.2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K24" s="1">
        <f t="shared" si="1"/>
        <v>98.544319999999999</v>
      </c>
      <c r="L24" s="1">
        <f t="shared" si="10"/>
        <v>19607.120411783442</v>
      </c>
      <c r="M24" s="1">
        <f t="shared" si="2"/>
        <v>10543.588310430028</v>
      </c>
      <c r="N24" s="1">
        <f t="shared" si="3"/>
        <v>267.76063438896711</v>
      </c>
      <c r="O24" s="5">
        <f t="shared" si="4"/>
        <v>31.486754459577597</v>
      </c>
      <c r="Q24" s="1">
        <f t="shared" si="5"/>
        <v>98.544319999999999</v>
      </c>
      <c r="R24" s="1">
        <f t="shared" si="6"/>
        <v>1900</v>
      </c>
      <c r="S24" s="1">
        <f t="shared" si="7"/>
        <v>267.76063438896711</v>
      </c>
      <c r="T24" s="1">
        <f t="shared" si="6"/>
        <v>1900</v>
      </c>
      <c r="U24" s="1">
        <f t="shared" si="8"/>
        <v>98.544319999999999</v>
      </c>
      <c r="V24" s="1">
        <f t="shared" ref="V24" si="28">V23+50</f>
        <v>1900</v>
      </c>
      <c r="W24" s="1">
        <f t="shared" si="12"/>
        <v>19607.120411783442</v>
      </c>
    </row>
    <row r="25" spans="1:23" x14ac:dyDescent="0.2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K25" s="1">
        <f t="shared" si="1"/>
        <v>99.177359999999993</v>
      </c>
      <c r="L25" s="1">
        <f t="shared" si="10"/>
        <v>20252.366262597963</v>
      </c>
      <c r="M25" s="1">
        <f t="shared" si="2"/>
        <v>10338.444316165249</v>
      </c>
      <c r="N25" s="1">
        <f t="shared" si="3"/>
        <v>266.07187180648759</v>
      </c>
      <c r="O25" s="5">
        <f t="shared" si="4"/>
        <v>31.686601412260085</v>
      </c>
      <c r="Q25" s="1">
        <f t="shared" si="5"/>
        <v>99.177359999999993</v>
      </c>
      <c r="R25" s="1">
        <f t="shared" si="6"/>
        <v>1950</v>
      </c>
      <c r="S25" s="1">
        <f t="shared" si="7"/>
        <v>266.07187180648759</v>
      </c>
      <c r="T25" s="1">
        <f t="shared" si="6"/>
        <v>1950</v>
      </c>
      <c r="U25" s="1">
        <f t="shared" si="8"/>
        <v>99.177359999999993</v>
      </c>
      <c r="V25" s="1">
        <f t="shared" ref="V25" si="29">V24+50</f>
        <v>1950</v>
      </c>
      <c r="W25" s="1">
        <f t="shared" si="12"/>
        <v>20252.366262597963</v>
      </c>
    </row>
    <row r="26" spans="1:23" x14ac:dyDescent="0.2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K26" s="1">
        <f t="shared" si="1"/>
        <v>100.16873999999999</v>
      </c>
      <c r="L26" s="1">
        <f t="shared" si="10"/>
        <v>20979.291846889733</v>
      </c>
      <c r="M26" s="1">
        <f t="shared" si="2"/>
        <v>10025.945924439538</v>
      </c>
      <c r="N26" s="1">
        <f t="shared" si="3"/>
        <v>267.50593113237113</v>
      </c>
      <c r="O26" s="5">
        <f t="shared" si="4"/>
        <v>31.516734276722371</v>
      </c>
      <c r="Q26" s="1">
        <f t="shared" si="5"/>
        <v>100.16873999999999</v>
      </c>
      <c r="R26" s="1">
        <f t="shared" si="6"/>
        <v>2000</v>
      </c>
      <c r="S26" s="1">
        <f t="shared" si="7"/>
        <v>267.50593113237113</v>
      </c>
      <c r="T26" s="1">
        <f t="shared" si="6"/>
        <v>2000</v>
      </c>
      <c r="U26" s="1">
        <f t="shared" si="8"/>
        <v>100.16873999999999</v>
      </c>
      <c r="V26" s="1">
        <f t="shared" ref="V26" si="30">V25+50</f>
        <v>2000</v>
      </c>
      <c r="W26" s="1">
        <f t="shared" si="12"/>
        <v>20979.291846889733</v>
      </c>
    </row>
    <row r="27" spans="1:23" x14ac:dyDescent="0.2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K27" s="1">
        <f t="shared" si="1"/>
        <v>100.73289999999999</v>
      </c>
      <c r="L27" s="1">
        <f t="shared" si="10"/>
        <v>21624.885472011007</v>
      </c>
      <c r="M27" s="1">
        <f t="shared" si="2"/>
        <v>9901.032103708887</v>
      </c>
      <c r="N27" s="1">
        <f t="shared" si="3"/>
        <v>264.27400077548447</v>
      </c>
      <c r="O27" s="5">
        <f t="shared" si="4"/>
        <v>31.902167160623069</v>
      </c>
      <c r="Q27" s="1">
        <f t="shared" si="5"/>
        <v>100.73289999999999</v>
      </c>
      <c r="R27" s="1">
        <f t="shared" si="6"/>
        <v>2050</v>
      </c>
      <c r="S27" s="1">
        <f t="shared" si="7"/>
        <v>264.27400077548447</v>
      </c>
      <c r="T27" s="1">
        <f t="shared" si="6"/>
        <v>2050</v>
      </c>
      <c r="U27" s="1">
        <f t="shared" si="8"/>
        <v>100.73289999999999</v>
      </c>
      <c r="V27" s="1">
        <f t="shared" ref="V27" si="31">V26+50</f>
        <v>2050</v>
      </c>
      <c r="W27" s="1">
        <f t="shared" si="12"/>
        <v>21624.885472011007</v>
      </c>
    </row>
    <row r="28" spans="1:23" x14ac:dyDescent="0.2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K28" s="1">
        <f t="shared" si="1"/>
        <v>101.51272</v>
      </c>
      <c r="L28" s="1">
        <f t="shared" si="10"/>
        <v>22323.813077854236</v>
      </c>
      <c r="M28" s="1">
        <f t="shared" si="2"/>
        <v>9745.1983314871723</v>
      </c>
      <c r="N28" s="1">
        <f t="shared" si="3"/>
        <v>262.10710417587939</v>
      </c>
      <c r="O28" s="5">
        <f t="shared" si="4"/>
        <v>32.16590933486799</v>
      </c>
      <c r="Q28" s="1">
        <f t="shared" si="5"/>
        <v>101.51272</v>
      </c>
      <c r="R28" s="1">
        <f t="shared" si="6"/>
        <v>2100</v>
      </c>
      <c r="S28" s="1">
        <f t="shared" si="7"/>
        <v>262.10710417587939</v>
      </c>
      <c r="T28" s="1">
        <f t="shared" si="6"/>
        <v>2100</v>
      </c>
      <c r="U28" s="1">
        <f t="shared" si="8"/>
        <v>101.51272</v>
      </c>
      <c r="V28" s="1">
        <f t="shared" ref="V28" si="32">V27+50</f>
        <v>2100</v>
      </c>
      <c r="W28" s="1">
        <f t="shared" si="12"/>
        <v>22323.813077854236</v>
      </c>
    </row>
    <row r="29" spans="1:23" x14ac:dyDescent="0.2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K29" s="1">
        <f t="shared" si="1"/>
        <v>102.33107999999999</v>
      </c>
      <c r="L29" s="1">
        <f t="shared" si="10"/>
        <v>23039.584123270171</v>
      </c>
      <c r="M29" s="1">
        <f t="shared" si="2"/>
        <v>9571.4944298298287</v>
      </c>
      <c r="N29" s="1">
        <f t="shared" si="3"/>
        <v>260.6576997166564</v>
      </c>
      <c r="O29" s="5">
        <f t="shared" si="4"/>
        <v>32.344770011055957</v>
      </c>
      <c r="Q29" s="1">
        <f t="shared" si="5"/>
        <v>102.33107999999999</v>
      </c>
      <c r="R29" s="1">
        <f t="shared" si="6"/>
        <v>2150</v>
      </c>
      <c r="S29" s="1">
        <f t="shared" si="7"/>
        <v>260.6576997166564</v>
      </c>
      <c r="T29" s="1">
        <f t="shared" si="6"/>
        <v>2150</v>
      </c>
      <c r="U29" s="1">
        <f t="shared" si="8"/>
        <v>102.33107999999999</v>
      </c>
      <c r="V29" s="1">
        <f t="shared" ref="V29" si="33">V28+50</f>
        <v>2150</v>
      </c>
      <c r="W29" s="1">
        <f t="shared" si="12"/>
        <v>23039.584123270171</v>
      </c>
    </row>
    <row r="30" spans="1:23" x14ac:dyDescent="0.2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K30" s="1">
        <f t="shared" si="1"/>
        <v>102.61233999999999</v>
      </c>
      <c r="L30" s="1">
        <f t="shared" si="10"/>
        <v>23640.186057521591</v>
      </c>
      <c r="M30" s="1">
        <f t="shared" si="2"/>
        <v>9364.3042414424999</v>
      </c>
      <c r="N30" s="1">
        <f t="shared" si="3"/>
        <v>260.3697781829261</v>
      </c>
      <c r="O30" s="5">
        <f t="shared" si="4"/>
        <v>32.380537433276487</v>
      </c>
      <c r="Q30" s="1">
        <f t="shared" si="5"/>
        <v>102.61233999999999</v>
      </c>
      <c r="R30" s="1">
        <f t="shared" si="6"/>
        <v>2200</v>
      </c>
      <c r="S30" s="1">
        <f t="shared" si="7"/>
        <v>260.3697781829261</v>
      </c>
      <c r="T30" s="1">
        <f t="shared" si="6"/>
        <v>2200</v>
      </c>
      <c r="U30" s="1">
        <f t="shared" si="8"/>
        <v>102.61233999999999</v>
      </c>
      <c r="V30" s="1">
        <f t="shared" ref="V30" si="34">V29+50</f>
        <v>2200</v>
      </c>
      <c r="W30" s="1">
        <f t="shared" si="12"/>
        <v>23640.186057521591</v>
      </c>
    </row>
    <row r="31" spans="1:23" x14ac:dyDescent="0.2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K31" s="1">
        <f t="shared" si="1"/>
        <v>103.34296000000001</v>
      </c>
      <c r="L31" s="1">
        <f t="shared" si="10"/>
        <v>24349.61129521679</v>
      </c>
      <c r="M31" s="1">
        <f t="shared" si="2"/>
        <v>9206.9899733774928</v>
      </c>
      <c r="N31" s="1">
        <f t="shared" si="3"/>
        <v>258.93370220815535</v>
      </c>
      <c r="O31" s="5">
        <f t="shared" si="4"/>
        <v>32.560123603255676</v>
      </c>
      <c r="Q31" s="1">
        <f t="shared" si="5"/>
        <v>103.34296000000001</v>
      </c>
      <c r="R31" s="1">
        <f t="shared" si="6"/>
        <v>2250</v>
      </c>
      <c r="S31" s="1">
        <f t="shared" si="7"/>
        <v>258.93370220815535</v>
      </c>
      <c r="T31" s="1">
        <f t="shared" si="6"/>
        <v>2250</v>
      </c>
      <c r="U31" s="1">
        <f t="shared" si="8"/>
        <v>103.34296000000001</v>
      </c>
      <c r="V31" s="1">
        <f t="shared" ref="V31" si="35">V30+50</f>
        <v>2250</v>
      </c>
      <c r="W31" s="1">
        <f t="shared" si="12"/>
        <v>24349.61129521679</v>
      </c>
    </row>
    <row r="32" spans="1:23" x14ac:dyDescent="0.2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K32" s="1">
        <f t="shared" si="1"/>
        <v>103.8612</v>
      </c>
      <c r="L32" s="1">
        <f t="shared" si="10"/>
        <v>25015.534689998214</v>
      </c>
      <c r="M32" s="1">
        <f t="shared" si="2"/>
        <v>9004.1968378894853</v>
      </c>
      <c r="N32" s="1">
        <f t="shared" si="3"/>
        <v>259.00965461236211</v>
      </c>
      <c r="O32" s="5">
        <f t="shared" si="4"/>
        <v>32.55057562068091</v>
      </c>
      <c r="Q32" s="1">
        <f t="shared" si="5"/>
        <v>103.8612</v>
      </c>
      <c r="R32" s="1">
        <f t="shared" si="6"/>
        <v>2300</v>
      </c>
      <c r="S32" s="1">
        <f t="shared" si="7"/>
        <v>259.00965461236211</v>
      </c>
      <c r="T32" s="1">
        <f t="shared" si="6"/>
        <v>2300</v>
      </c>
      <c r="U32" s="1">
        <f t="shared" si="8"/>
        <v>103.8612</v>
      </c>
      <c r="V32" s="1">
        <f t="shared" ref="V32" si="36">V31+50</f>
        <v>2300</v>
      </c>
      <c r="W32" s="1">
        <f t="shared" si="12"/>
        <v>25015.534689998214</v>
      </c>
    </row>
    <row r="33" spans="1:23" x14ac:dyDescent="0.2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K33" s="1">
        <f t="shared" si="1"/>
        <v>103.99404</v>
      </c>
      <c r="L33" s="1">
        <f t="shared" si="10"/>
        <v>25592.041446354644</v>
      </c>
      <c r="M33" s="1">
        <f t="shared" si="2"/>
        <v>8720.9052273906727</v>
      </c>
      <c r="N33" s="1">
        <f t="shared" si="3"/>
        <v>261.73351641528041</v>
      </c>
      <c r="O33" s="5">
        <f t="shared" si="4"/>
        <v>32.211821643695018</v>
      </c>
      <c r="Q33" s="1">
        <f t="shared" si="5"/>
        <v>103.99404</v>
      </c>
      <c r="R33" s="1">
        <f t="shared" si="6"/>
        <v>2350</v>
      </c>
      <c r="S33" s="1">
        <f t="shared" si="7"/>
        <v>261.73351641528041</v>
      </c>
      <c r="T33" s="1">
        <f t="shared" si="6"/>
        <v>2350</v>
      </c>
      <c r="U33" s="1">
        <f t="shared" si="8"/>
        <v>103.99404</v>
      </c>
      <c r="V33" s="1">
        <f t="shared" ref="V33" si="37">V32+50</f>
        <v>2350</v>
      </c>
      <c r="W33" s="1">
        <f t="shared" si="12"/>
        <v>25592.041446354644</v>
      </c>
    </row>
    <row r="34" spans="1:23" x14ac:dyDescent="0.2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K34" s="1">
        <f t="shared" si="1"/>
        <v>103.88579999999999</v>
      </c>
      <c r="L34" s="1">
        <f t="shared" si="10"/>
        <v>26109.34928738388</v>
      </c>
      <c r="M34" s="1">
        <f t="shared" si="2"/>
        <v>8493.6074454729605</v>
      </c>
      <c r="N34" s="1">
        <f t="shared" si="3"/>
        <v>263.13907422119456</v>
      </c>
      <c r="O34" s="5">
        <f t="shared" si="4"/>
        <v>32.039762144405493</v>
      </c>
      <c r="Q34" s="1">
        <f t="shared" si="5"/>
        <v>103.88579999999999</v>
      </c>
      <c r="R34" s="1">
        <f t="shared" si="6"/>
        <v>2400</v>
      </c>
      <c r="S34" s="1">
        <f t="shared" si="7"/>
        <v>263.13907422119456</v>
      </c>
      <c r="T34" s="1">
        <f t="shared" si="6"/>
        <v>2400</v>
      </c>
      <c r="U34" s="1">
        <f t="shared" si="8"/>
        <v>103.88579999999999</v>
      </c>
      <c r="V34" s="1">
        <f t="shared" ref="V34" si="38">V33+50</f>
        <v>2400</v>
      </c>
      <c r="W34" s="1">
        <f t="shared" si="12"/>
        <v>26109.34928738388</v>
      </c>
    </row>
    <row r="35" spans="1:23" x14ac:dyDescent="0.2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K35" s="1">
        <f t="shared" si="1"/>
        <v>103.77264</v>
      </c>
      <c r="L35" s="1">
        <f t="shared" si="10"/>
        <v>26624.261349855497</v>
      </c>
      <c r="M35" s="1">
        <f t="shared" si="2"/>
        <v>8378.0626654061871</v>
      </c>
      <c r="N35" s="1">
        <f t="shared" si="3"/>
        <v>261.32386955545576</v>
      </c>
      <c r="O35" s="5">
        <f t="shared" si="4"/>
        <v>32.262316348246962</v>
      </c>
      <c r="Q35" s="1">
        <f t="shared" si="5"/>
        <v>103.77264</v>
      </c>
      <c r="R35" s="1">
        <f t="shared" si="6"/>
        <v>2450</v>
      </c>
      <c r="S35" s="1">
        <f t="shared" si="7"/>
        <v>261.32386955545576</v>
      </c>
      <c r="T35" s="1">
        <f t="shared" si="6"/>
        <v>2450</v>
      </c>
      <c r="U35" s="1">
        <f t="shared" si="8"/>
        <v>103.77264</v>
      </c>
      <c r="V35" s="1">
        <f t="shared" ref="V35" si="39">V34+50</f>
        <v>2450</v>
      </c>
      <c r="W35" s="1">
        <f t="shared" si="12"/>
        <v>26624.261349855497</v>
      </c>
    </row>
    <row r="36" spans="1:23" x14ac:dyDescent="0.2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K36" s="1">
        <f t="shared" si="1"/>
        <v>103.67916</v>
      </c>
      <c r="L36" s="1">
        <f t="shared" si="10"/>
        <v>27143.140615530057</v>
      </c>
      <c r="M36" s="1">
        <f t="shared" si="2"/>
        <v>8163.3505610616721</v>
      </c>
      <c r="N36" s="1">
        <f t="shared" si="3"/>
        <v>262.83325504043495</v>
      </c>
      <c r="O36" s="5">
        <f t="shared" si="4"/>
        <v>32.07704195440985</v>
      </c>
      <c r="Q36" s="1">
        <f t="shared" si="5"/>
        <v>103.67916</v>
      </c>
      <c r="R36" s="1">
        <f t="shared" si="6"/>
        <v>2500</v>
      </c>
      <c r="S36" s="1">
        <f t="shared" si="7"/>
        <v>262.83325504043495</v>
      </c>
      <c r="T36" s="1">
        <f t="shared" si="6"/>
        <v>2500</v>
      </c>
      <c r="U36" s="1">
        <f t="shared" si="8"/>
        <v>103.67916</v>
      </c>
      <c r="V36" s="1">
        <f t="shared" ref="V36" si="40">V35+50</f>
        <v>2500</v>
      </c>
      <c r="W36" s="1">
        <f t="shared" si="12"/>
        <v>27143.140615530057</v>
      </c>
    </row>
    <row r="37" spans="1:23" x14ac:dyDescent="0.2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K37" s="1">
        <f t="shared" si="1"/>
        <v>103.51598</v>
      </c>
      <c r="L37" s="1">
        <f t="shared" si="10"/>
        <v>27642.428595257574</v>
      </c>
      <c r="M37" s="1">
        <f t="shared" si="2"/>
        <v>8000.1240417502568</v>
      </c>
      <c r="N37" s="1">
        <f t="shared" si="3"/>
        <v>262.93709957333346</v>
      </c>
      <c r="O37" s="5">
        <f t="shared" si="4"/>
        <v>32.064373428576388</v>
      </c>
      <c r="Q37" s="1">
        <f t="shared" si="5"/>
        <v>103.51598</v>
      </c>
      <c r="R37" s="1">
        <f t="shared" si="6"/>
        <v>2550</v>
      </c>
      <c r="S37" s="1">
        <f t="shared" si="7"/>
        <v>262.93709957333346</v>
      </c>
      <c r="T37" s="1">
        <f t="shared" si="6"/>
        <v>2550</v>
      </c>
      <c r="U37" s="1">
        <f t="shared" si="8"/>
        <v>103.51598</v>
      </c>
      <c r="V37" s="1">
        <f t="shared" ref="V37" si="41">V36+50</f>
        <v>2550</v>
      </c>
      <c r="W37" s="1">
        <f t="shared" si="12"/>
        <v>27642.428595257574</v>
      </c>
    </row>
    <row r="38" spans="1:23" x14ac:dyDescent="0.25">
      <c r="A38" s="1">
        <v>126.161</v>
      </c>
      <c r="B38" s="1">
        <f t="shared" si="0"/>
        <v>2600</v>
      </c>
      <c r="C38" s="1">
        <v>0.16805</v>
      </c>
      <c r="D38" s="1">
        <v>1.27634</v>
      </c>
      <c r="K38" s="1">
        <f t="shared" si="1"/>
        <v>103.45201999999999</v>
      </c>
      <c r="L38" s="1">
        <f t="shared" si="10"/>
        <v>28167.022522688774</v>
      </c>
      <c r="M38" s="1">
        <f t="shared" si="2"/>
        <v>7735.8906523302421</v>
      </c>
      <c r="N38" s="1">
        <f t="shared" si="3"/>
        <v>266.6889975306816</v>
      </c>
      <c r="O38" s="5">
        <f t="shared" si="4"/>
        <v>31.613277739274526</v>
      </c>
      <c r="Q38" s="1">
        <f t="shared" si="5"/>
        <v>103.45201999999999</v>
      </c>
      <c r="R38" s="1">
        <f t="shared" si="6"/>
        <v>2600</v>
      </c>
      <c r="S38" s="1">
        <f t="shared" si="7"/>
        <v>266.6889975306816</v>
      </c>
      <c r="T38" s="1">
        <f t="shared" si="6"/>
        <v>2600</v>
      </c>
      <c r="U38" s="1">
        <f t="shared" si="8"/>
        <v>103.45201999999999</v>
      </c>
      <c r="V38" s="1">
        <f t="shared" ref="V38" si="42">V37+50</f>
        <v>2600</v>
      </c>
      <c r="W38" s="1">
        <f t="shared" si="12"/>
        <v>28167.022522688774</v>
      </c>
    </row>
    <row r="39" spans="1:23" x14ac:dyDescent="0.25">
      <c r="A39" s="1">
        <v>125.84699999999999</v>
      </c>
      <c r="B39" s="1">
        <f t="shared" ref="B39:B70" si="43">B38+50</f>
        <v>2650</v>
      </c>
      <c r="C39" s="1">
        <v>0.17144999999999999</v>
      </c>
      <c r="D39" s="1">
        <v>1.28027</v>
      </c>
      <c r="K39" s="1">
        <f t="shared" si="1"/>
        <v>103.19453999999999</v>
      </c>
      <c r="L39" s="1">
        <f t="shared" si="10"/>
        <v>28637.243439987724</v>
      </c>
      <c r="M39" s="1">
        <f t="shared" si="2"/>
        <v>7563.6094197626835</v>
      </c>
      <c r="N39" s="1">
        <f t="shared" si="3"/>
        <v>267.61706363464447</v>
      </c>
      <c r="O39" s="5">
        <f t="shared" si="4"/>
        <v>31.503646420902992</v>
      </c>
      <c r="Q39" s="1">
        <f t="shared" si="5"/>
        <v>103.19453999999999</v>
      </c>
      <c r="R39" s="1">
        <f t="shared" si="6"/>
        <v>2650</v>
      </c>
      <c r="S39" s="1">
        <f t="shared" si="7"/>
        <v>267.61706363464447</v>
      </c>
      <c r="T39" s="1">
        <f t="shared" si="6"/>
        <v>2650</v>
      </c>
      <c r="U39" s="1">
        <f t="shared" si="8"/>
        <v>103.19453999999999</v>
      </c>
      <c r="V39" s="1">
        <f t="shared" ref="V39" si="44">V38+50</f>
        <v>2650</v>
      </c>
      <c r="W39" s="1">
        <f t="shared" si="12"/>
        <v>28637.243439987724</v>
      </c>
    </row>
    <row r="40" spans="1:23" x14ac:dyDescent="0.25">
      <c r="A40" s="1">
        <v>124.911</v>
      </c>
      <c r="B40" s="1">
        <f t="shared" si="43"/>
        <v>2700</v>
      </c>
      <c r="C40" s="1">
        <v>0.17465</v>
      </c>
      <c r="D40" s="1">
        <v>1.2837099999999999</v>
      </c>
      <c r="K40" s="1">
        <f t="shared" si="1"/>
        <v>102.42702</v>
      </c>
      <c r="L40" s="1">
        <f t="shared" si="10"/>
        <v>28960.55762049853</v>
      </c>
      <c r="M40" s="1">
        <f t="shared" si="2"/>
        <v>7369.8018565380999</v>
      </c>
      <c r="N40" s="1">
        <f t="shared" si="3"/>
        <v>269.56853187364879</v>
      </c>
      <c r="O40" s="5">
        <f t="shared" si="4"/>
        <v>31.275584321161954</v>
      </c>
      <c r="Q40" s="1">
        <f t="shared" si="5"/>
        <v>102.42702</v>
      </c>
      <c r="R40" s="1">
        <f t="shared" si="6"/>
        <v>2700</v>
      </c>
      <c r="S40" s="1">
        <f t="shared" si="7"/>
        <v>269.56853187364879</v>
      </c>
      <c r="T40" s="1">
        <f t="shared" si="6"/>
        <v>2700</v>
      </c>
      <c r="U40" s="1">
        <f t="shared" si="8"/>
        <v>102.42702</v>
      </c>
      <c r="V40" s="1">
        <f t="shared" ref="V40" si="45">V39+50</f>
        <v>2700</v>
      </c>
      <c r="W40" s="1">
        <f t="shared" si="12"/>
        <v>28960.55762049853</v>
      </c>
    </row>
    <row r="41" spans="1:23" x14ac:dyDescent="0.25">
      <c r="A41" s="1">
        <v>123.92700000000001</v>
      </c>
      <c r="B41" s="1">
        <f t="shared" si="43"/>
        <v>2750</v>
      </c>
      <c r="C41" s="1">
        <v>0.1784</v>
      </c>
      <c r="D41" s="1">
        <v>1.2811999999999999</v>
      </c>
      <c r="K41" s="1">
        <f t="shared" si="1"/>
        <v>101.62014000000001</v>
      </c>
      <c r="L41" s="1">
        <f t="shared" si="10"/>
        <v>29264.499484070242</v>
      </c>
      <c r="M41" s="1">
        <f t="shared" si="2"/>
        <v>7158.0512394790649</v>
      </c>
      <c r="N41" s="1">
        <f t="shared" si="3"/>
        <v>272.49671583622359</v>
      </c>
      <c r="O41" s="5">
        <f t="shared" si="4"/>
        <v>30.939504437966502</v>
      </c>
      <c r="Q41" s="1">
        <f t="shared" si="5"/>
        <v>101.62014000000001</v>
      </c>
      <c r="R41" s="1">
        <f t="shared" si="6"/>
        <v>2750</v>
      </c>
      <c r="S41" s="1">
        <f t="shared" si="7"/>
        <v>272.49671583622359</v>
      </c>
      <c r="T41" s="1">
        <f t="shared" si="6"/>
        <v>2750</v>
      </c>
      <c r="U41" s="1">
        <f t="shared" si="8"/>
        <v>101.62014000000001</v>
      </c>
      <c r="V41" s="1">
        <f t="shared" ref="V41" si="46">V40+50</f>
        <v>2750</v>
      </c>
      <c r="W41" s="1">
        <f t="shared" si="12"/>
        <v>29264.499484070242</v>
      </c>
    </row>
    <row r="42" spans="1:23" x14ac:dyDescent="0.25">
      <c r="A42" s="1">
        <v>123.68899999999999</v>
      </c>
      <c r="B42" s="1">
        <f t="shared" si="43"/>
        <v>2800</v>
      </c>
      <c r="C42" s="1">
        <v>0.18004999999999999</v>
      </c>
      <c r="D42" s="1">
        <v>1.2744800000000001</v>
      </c>
      <c r="K42" s="1">
        <f t="shared" si="1"/>
        <v>101.42497999999999</v>
      </c>
      <c r="L42" s="1">
        <f t="shared" si="10"/>
        <v>29739.35739212589</v>
      </c>
      <c r="M42" s="1">
        <f t="shared" si="2"/>
        <v>7078.8330365674356</v>
      </c>
      <c r="N42" s="1">
        <f t="shared" si="3"/>
        <v>270.6257197786976</v>
      </c>
      <c r="O42" s="5">
        <f t="shared" si="4"/>
        <v>31.15340757648778</v>
      </c>
      <c r="Q42" s="1">
        <f t="shared" si="5"/>
        <v>101.42497999999999</v>
      </c>
      <c r="R42" s="1">
        <f t="shared" si="6"/>
        <v>2800</v>
      </c>
      <c r="S42" s="1">
        <f t="shared" si="7"/>
        <v>270.6257197786976</v>
      </c>
      <c r="T42" s="1">
        <f t="shared" si="6"/>
        <v>2800</v>
      </c>
      <c r="U42" s="1">
        <f t="shared" si="8"/>
        <v>101.42497999999999</v>
      </c>
      <c r="V42" s="1">
        <f t="shared" ref="V42" si="47">V41+50</f>
        <v>2800</v>
      </c>
      <c r="W42" s="1">
        <f t="shared" si="12"/>
        <v>29739.35739212589</v>
      </c>
    </row>
    <row r="43" spans="1:23" x14ac:dyDescent="0.25">
      <c r="A43" s="1">
        <v>123.389</v>
      </c>
      <c r="B43" s="1">
        <f t="shared" si="43"/>
        <v>2850</v>
      </c>
      <c r="C43" s="1">
        <v>0.18310000000000001</v>
      </c>
      <c r="D43" s="1">
        <v>1.2603599999999999</v>
      </c>
      <c r="K43" s="1">
        <f t="shared" si="1"/>
        <v>101.17898</v>
      </c>
      <c r="L43" s="1">
        <f t="shared" si="10"/>
        <v>30196.998325242315</v>
      </c>
      <c r="M43" s="1">
        <f t="shared" si="2"/>
        <v>6944.033648622798</v>
      </c>
      <c r="N43" s="1">
        <f t="shared" si="3"/>
        <v>271.0391911092151</v>
      </c>
      <c r="O43" s="5">
        <f t="shared" si="4"/>
        <v>31.105882933176638</v>
      </c>
      <c r="Q43" s="1">
        <f t="shared" si="5"/>
        <v>101.17898</v>
      </c>
      <c r="R43" s="1">
        <f t="shared" si="6"/>
        <v>2850</v>
      </c>
      <c r="S43" s="1">
        <f t="shared" si="7"/>
        <v>271.0391911092151</v>
      </c>
      <c r="T43" s="1">
        <f t="shared" si="6"/>
        <v>2850</v>
      </c>
      <c r="U43" s="1">
        <f t="shared" si="8"/>
        <v>101.17898</v>
      </c>
      <c r="V43" s="1">
        <f t="shared" ref="V43" si="48">V42+50</f>
        <v>2850</v>
      </c>
      <c r="W43" s="1">
        <f t="shared" si="12"/>
        <v>30196.998325242315</v>
      </c>
    </row>
    <row r="44" spans="1:23" x14ac:dyDescent="0.25">
      <c r="A44" s="1">
        <v>122.51900000000001</v>
      </c>
      <c r="B44" s="1">
        <f t="shared" si="43"/>
        <v>2900</v>
      </c>
      <c r="C44" s="1">
        <v>0.18790000000000001</v>
      </c>
      <c r="D44" s="1">
        <v>1.2531000000000001</v>
      </c>
      <c r="K44" s="1">
        <f t="shared" si="1"/>
        <v>100.46558</v>
      </c>
      <c r="L44" s="1">
        <f t="shared" si="10"/>
        <v>30510.119713108306</v>
      </c>
      <c r="M44" s="1">
        <f t="shared" si="2"/>
        <v>6718.9340727331064</v>
      </c>
      <c r="N44" s="1">
        <f t="shared" si="3"/>
        <v>275.28997194958282</v>
      </c>
      <c r="O44" s="5">
        <f t="shared" si="4"/>
        <v>30.625573787664848</v>
      </c>
      <c r="Q44" s="1">
        <f t="shared" si="5"/>
        <v>100.46558</v>
      </c>
      <c r="R44" s="1">
        <f t="shared" si="6"/>
        <v>2900</v>
      </c>
      <c r="S44" s="1">
        <f t="shared" si="7"/>
        <v>275.28997194958282</v>
      </c>
      <c r="T44" s="1">
        <f t="shared" si="6"/>
        <v>2900</v>
      </c>
      <c r="U44" s="1">
        <f t="shared" si="8"/>
        <v>100.46558</v>
      </c>
      <c r="V44" s="1">
        <f t="shared" ref="V44" si="49">V43+50</f>
        <v>2900</v>
      </c>
      <c r="W44" s="1">
        <f t="shared" si="12"/>
        <v>30510.119713108306</v>
      </c>
    </row>
    <row r="45" spans="1:23" x14ac:dyDescent="0.25">
      <c r="A45" s="1">
        <v>121.837</v>
      </c>
      <c r="B45" s="1">
        <f t="shared" si="43"/>
        <v>2950</v>
      </c>
      <c r="C45" s="1">
        <v>0.19255</v>
      </c>
      <c r="D45" s="1">
        <v>1.23943</v>
      </c>
      <c r="K45" s="1">
        <f t="shared" si="1"/>
        <v>99.90634</v>
      </c>
      <c r="L45" s="1">
        <f t="shared" si="10"/>
        <v>30863.394006119339</v>
      </c>
      <c r="M45" s="1">
        <f t="shared" si="2"/>
        <v>6520.177071743321</v>
      </c>
      <c r="N45" s="1">
        <f t="shared" si="3"/>
        <v>278.87357425089016</v>
      </c>
      <c r="O45" s="5">
        <f t="shared" si="4"/>
        <v>30.232026722478977</v>
      </c>
      <c r="Q45" s="1">
        <f t="shared" si="5"/>
        <v>99.90634</v>
      </c>
      <c r="R45" s="1">
        <f t="shared" si="6"/>
        <v>2950</v>
      </c>
      <c r="S45" s="1">
        <f t="shared" si="7"/>
        <v>278.87357425089016</v>
      </c>
      <c r="T45" s="1">
        <f t="shared" si="6"/>
        <v>2950</v>
      </c>
      <c r="U45" s="1">
        <f t="shared" si="8"/>
        <v>99.90634</v>
      </c>
      <c r="V45" s="1">
        <f t="shared" ref="V45" si="50">V44+50</f>
        <v>2950</v>
      </c>
      <c r="W45" s="1">
        <f t="shared" si="12"/>
        <v>30863.394006119339</v>
      </c>
    </row>
    <row r="46" spans="1:23" x14ac:dyDescent="0.25">
      <c r="A46" s="1">
        <v>121.709</v>
      </c>
      <c r="B46" s="1">
        <f t="shared" si="43"/>
        <v>3000</v>
      </c>
      <c r="C46" s="1">
        <v>0.19900000000000001</v>
      </c>
      <c r="D46" s="1">
        <v>1.2273499999999999</v>
      </c>
      <c r="K46" s="1">
        <f t="shared" si="1"/>
        <v>99.801379999999995</v>
      </c>
      <c r="L46" s="1">
        <f t="shared" si="10"/>
        <v>31353.528222612331</v>
      </c>
      <c r="M46" s="1">
        <f t="shared" si="2"/>
        <v>6302.2167281632819</v>
      </c>
      <c r="N46" s="1">
        <f t="shared" si="3"/>
        <v>283.70969725776069</v>
      </c>
      <c r="O46" s="5">
        <f t="shared" si="4"/>
        <v>29.716690794979559</v>
      </c>
      <c r="Q46" s="1">
        <f t="shared" si="5"/>
        <v>99.801379999999995</v>
      </c>
      <c r="R46" s="1">
        <f t="shared" si="6"/>
        <v>3000</v>
      </c>
      <c r="S46" s="1">
        <f t="shared" si="7"/>
        <v>283.70969725776069</v>
      </c>
      <c r="T46" s="1">
        <f t="shared" si="6"/>
        <v>3000</v>
      </c>
      <c r="U46" s="1">
        <f t="shared" si="8"/>
        <v>99.801379999999995</v>
      </c>
      <c r="V46" s="1">
        <f t="shared" ref="V46" si="51">V45+50</f>
        <v>3000</v>
      </c>
      <c r="W46" s="1">
        <f t="shared" si="12"/>
        <v>31353.528222612331</v>
      </c>
    </row>
    <row r="47" spans="1:23" x14ac:dyDescent="0.25">
      <c r="A47" s="1">
        <v>121.123</v>
      </c>
      <c r="B47" s="1">
        <f t="shared" si="43"/>
        <v>3050</v>
      </c>
      <c r="C47" s="1">
        <v>0.20605000000000001</v>
      </c>
      <c r="D47" s="1">
        <v>1.2193000000000001</v>
      </c>
      <c r="K47" s="1">
        <f t="shared" si="1"/>
        <v>99.320859999999996</v>
      </c>
      <c r="L47" s="1">
        <f t="shared" si="10"/>
        <v>31722.611219295733</v>
      </c>
      <c r="M47" s="1">
        <f t="shared" si="2"/>
        <v>6057.2809342241262</v>
      </c>
      <c r="N47" s="1">
        <f t="shared" si="3"/>
        <v>290.34290198650547</v>
      </c>
      <c r="O47" s="5">
        <f t="shared" si="4"/>
        <v>29.037780125714889</v>
      </c>
      <c r="Q47" s="1">
        <f t="shared" si="5"/>
        <v>99.320859999999996</v>
      </c>
      <c r="R47" s="1">
        <f t="shared" si="6"/>
        <v>3050</v>
      </c>
      <c r="S47" s="1">
        <f t="shared" si="7"/>
        <v>290.34290198650547</v>
      </c>
      <c r="T47" s="1">
        <f t="shared" si="6"/>
        <v>3050</v>
      </c>
      <c r="U47" s="1">
        <f t="shared" si="8"/>
        <v>99.320859999999996</v>
      </c>
      <c r="V47" s="1">
        <f t="shared" ref="V47" si="52">V46+50</f>
        <v>3050</v>
      </c>
      <c r="W47" s="1">
        <f t="shared" si="12"/>
        <v>31722.611219295733</v>
      </c>
    </row>
    <row r="48" spans="1:23" x14ac:dyDescent="0.25">
      <c r="A48" s="1">
        <v>121.124</v>
      </c>
      <c r="B48" s="1">
        <f t="shared" si="43"/>
        <v>3100</v>
      </c>
      <c r="C48" s="1">
        <v>0.21004999999999999</v>
      </c>
      <c r="D48" s="1">
        <v>1.20692</v>
      </c>
      <c r="K48" s="1">
        <f t="shared" si="1"/>
        <v>99.321679999999986</v>
      </c>
      <c r="L48" s="1">
        <f t="shared" si="10"/>
        <v>32242.920223786943</v>
      </c>
      <c r="M48" s="1">
        <f t="shared" si="2"/>
        <v>5941.9806756523922</v>
      </c>
      <c r="N48" s="1">
        <f t="shared" si="3"/>
        <v>291.20299696282382</v>
      </c>
      <c r="O48" s="5">
        <f t="shared" si="4"/>
        <v>28.952014357264538</v>
      </c>
      <c r="Q48" s="1">
        <f t="shared" si="5"/>
        <v>99.321679999999986</v>
      </c>
      <c r="R48" s="1">
        <f t="shared" si="6"/>
        <v>3100</v>
      </c>
      <c r="S48" s="1">
        <f t="shared" si="7"/>
        <v>291.20299696282382</v>
      </c>
      <c r="T48" s="1">
        <f t="shared" si="6"/>
        <v>3100</v>
      </c>
      <c r="U48" s="1">
        <f t="shared" si="8"/>
        <v>99.321679999999986</v>
      </c>
      <c r="V48" s="1">
        <f t="shared" ref="V48" si="53">V47+50</f>
        <v>3100</v>
      </c>
      <c r="W48" s="1">
        <f t="shared" si="12"/>
        <v>32242.920223786943</v>
      </c>
    </row>
    <row r="49" spans="1:23" x14ac:dyDescent="0.25">
      <c r="A49" s="1">
        <v>120.851</v>
      </c>
      <c r="B49" s="1">
        <f t="shared" si="43"/>
        <v>3150</v>
      </c>
      <c r="C49" s="1">
        <v>0.21604999999999999</v>
      </c>
      <c r="D49" s="1">
        <v>1.1927399999999999</v>
      </c>
      <c r="K49" s="1">
        <f t="shared" si="1"/>
        <v>99.097819999999999</v>
      </c>
      <c r="L49" s="1">
        <f t="shared" si="10"/>
        <v>32689.123246370182</v>
      </c>
      <c r="M49" s="1">
        <f t="shared" si="2"/>
        <v>5763.9432223793319</v>
      </c>
      <c r="N49" s="1">
        <f t="shared" si="3"/>
        <v>295.43267120424736</v>
      </c>
      <c r="O49" s="5">
        <f t="shared" si="4"/>
        <v>28.537511828261621</v>
      </c>
      <c r="Q49" s="1">
        <f t="shared" si="5"/>
        <v>99.097819999999999</v>
      </c>
      <c r="R49" s="1">
        <f t="shared" si="6"/>
        <v>3150</v>
      </c>
      <c r="S49" s="1">
        <f t="shared" si="7"/>
        <v>295.43267120424736</v>
      </c>
      <c r="T49" s="1">
        <f t="shared" si="6"/>
        <v>3150</v>
      </c>
      <c r="U49" s="1">
        <f t="shared" si="8"/>
        <v>99.097819999999999</v>
      </c>
      <c r="V49" s="1">
        <f t="shared" ref="V49" si="54">V48+50</f>
        <v>3150</v>
      </c>
      <c r="W49" s="1">
        <f t="shared" si="12"/>
        <v>32689.123246370182</v>
      </c>
    </row>
    <row r="50" spans="1:23" x14ac:dyDescent="0.25">
      <c r="A50" s="1">
        <v>120.596</v>
      </c>
      <c r="B50" s="1">
        <f t="shared" si="43"/>
        <v>3200</v>
      </c>
      <c r="C50" s="1">
        <v>0.21795</v>
      </c>
      <c r="D50" s="1">
        <v>1.1848099999999999</v>
      </c>
      <c r="K50" s="1">
        <f t="shared" si="1"/>
        <v>98.888719999999992</v>
      </c>
      <c r="L50" s="1">
        <f t="shared" si="10"/>
        <v>33137.928135989125</v>
      </c>
      <c r="M50" s="1">
        <f t="shared" si="2"/>
        <v>5701.6393902252439</v>
      </c>
      <c r="N50" s="1">
        <f t="shared" si="3"/>
        <v>293.99439095950601</v>
      </c>
      <c r="O50" s="5">
        <f t="shared" si="4"/>
        <v>28.677123129561298</v>
      </c>
      <c r="Q50" s="1">
        <f t="shared" si="5"/>
        <v>98.888719999999992</v>
      </c>
      <c r="R50" s="1">
        <f t="shared" si="6"/>
        <v>3200</v>
      </c>
      <c r="S50" s="1">
        <f t="shared" si="7"/>
        <v>293.99439095950601</v>
      </c>
      <c r="T50" s="1">
        <f t="shared" si="6"/>
        <v>3200</v>
      </c>
      <c r="U50" s="1">
        <f t="shared" si="8"/>
        <v>98.888719999999992</v>
      </c>
      <c r="V50" s="1">
        <f t="shared" ref="V50" si="55">V49+50</f>
        <v>3200</v>
      </c>
      <c r="W50" s="1">
        <f t="shared" si="12"/>
        <v>33137.928135989125</v>
      </c>
    </row>
    <row r="51" spans="1:23" x14ac:dyDescent="0.25">
      <c r="A51" s="1">
        <v>120.84</v>
      </c>
      <c r="B51" s="1">
        <f t="shared" si="43"/>
        <v>3250</v>
      </c>
      <c r="C51" s="1">
        <v>0.22305</v>
      </c>
      <c r="D51" s="1">
        <v>1.17378</v>
      </c>
      <c r="K51" s="1">
        <f t="shared" si="1"/>
        <v>99.088799999999992</v>
      </c>
      <c r="L51" s="1">
        <f t="shared" si="10"/>
        <v>33723.803331078067</v>
      </c>
      <c r="M51" s="1">
        <f t="shared" si="2"/>
        <v>5582.5446515674203</v>
      </c>
      <c r="N51" s="1">
        <f t="shared" si="3"/>
        <v>295.64681367987544</v>
      </c>
      <c r="O51" s="5">
        <f t="shared" si="4"/>
        <v>28.516841578665133</v>
      </c>
      <c r="Q51" s="1">
        <f t="shared" si="5"/>
        <v>99.088799999999992</v>
      </c>
      <c r="R51" s="1">
        <f t="shared" si="6"/>
        <v>3250</v>
      </c>
      <c r="S51" s="1">
        <f t="shared" si="7"/>
        <v>295.64681367987544</v>
      </c>
      <c r="T51" s="1">
        <f t="shared" si="6"/>
        <v>3250</v>
      </c>
      <c r="U51" s="1">
        <f t="shared" si="8"/>
        <v>99.088799999999992</v>
      </c>
      <c r="V51" s="1">
        <f t="shared" ref="V51" si="56">V50+50</f>
        <v>3250</v>
      </c>
      <c r="W51" s="1">
        <f t="shared" si="12"/>
        <v>33723.803331078067</v>
      </c>
    </row>
    <row r="52" spans="1:23" x14ac:dyDescent="0.25">
      <c r="A52" s="1">
        <v>121.633</v>
      </c>
      <c r="B52" s="1">
        <f t="shared" si="43"/>
        <v>3300</v>
      </c>
      <c r="C52" s="1">
        <v>0.22550000000000001</v>
      </c>
      <c r="D52" s="1">
        <v>1.1611800000000001</v>
      </c>
      <c r="K52" s="1">
        <f t="shared" si="1"/>
        <v>99.739059999999995</v>
      </c>
      <c r="L52" s="1">
        <f t="shared" si="10"/>
        <v>34467.344798914673</v>
      </c>
      <c r="M52" s="1">
        <f t="shared" si="2"/>
        <v>5558.1285706776325</v>
      </c>
      <c r="N52" s="1">
        <f t="shared" si="3"/>
        <v>292.44637377223791</v>
      </c>
      <c r="O52" s="5">
        <f t="shared" si="4"/>
        <v>28.828920804168604</v>
      </c>
      <c r="Q52" s="1">
        <f t="shared" si="5"/>
        <v>99.739059999999995</v>
      </c>
      <c r="R52" s="1">
        <f t="shared" si="6"/>
        <v>3300</v>
      </c>
      <c r="S52" s="1">
        <f t="shared" si="7"/>
        <v>292.44637377223791</v>
      </c>
      <c r="T52" s="1">
        <f t="shared" si="6"/>
        <v>3300</v>
      </c>
      <c r="U52" s="1">
        <f t="shared" si="8"/>
        <v>99.739059999999995</v>
      </c>
      <c r="V52" s="1">
        <f t="shared" ref="V52" si="57">V51+50</f>
        <v>3300</v>
      </c>
      <c r="W52" s="1">
        <f t="shared" si="12"/>
        <v>34467.344798914673</v>
      </c>
    </row>
    <row r="53" spans="1:23" x14ac:dyDescent="0.25">
      <c r="A53" s="1">
        <v>122.181</v>
      </c>
      <c r="B53" s="1">
        <f t="shared" si="43"/>
        <v>3350</v>
      </c>
      <c r="C53" s="1">
        <v>0.22850000000000001</v>
      </c>
      <c r="D53" s="1">
        <v>1.1510400000000001</v>
      </c>
      <c r="K53" s="1">
        <f t="shared" si="1"/>
        <v>100.18841999999999</v>
      </c>
      <c r="L53" s="1">
        <f t="shared" si="10"/>
        <v>35147.217807555833</v>
      </c>
      <c r="M53" s="1">
        <f t="shared" si="2"/>
        <v>5509.8679080397142</v>
      </c>
      <c r="N53" s="1">
        <f t="shared" si="3"/>
        <v>290.60479426636834</v>
      </c>
      <c r="O53" s="5">
        <f t="shared" si="4"/>
        <v>29.011611354279175</v>
      </c>
      <c r="Q53" s="1">
        <f t="shared" si="5"/>
        <v>100.18841999999999</v>
      </c>
      <c r="R53" s="1">
        <f t="shared" si="6"/>
        <v>3350</v>
      </c>
      <c r="S53" s="1">
        <f t="shared" si="7"/>
        <v>290.60479426636834</v>
      </c>
      <c r="T53" s="1">
        <f t="shared" si="6"/>
        <v>3350</v>
      </c>
      <c r="U53" s="1">
        <f t="shared" si="8"/>
        <v>100.18841999999999</v>
      </c>
      <c r="V53" s="1">
        <f t="shared" ref="V53" si="58">V52+50</f>
        <v>3350</v>
      </c>
      <c r="W53" s="1">
        <f t="shared" si="12"/>
        <v>35147.217807555833</v>
      </c>
    </row>
    <row r="54" spans="1:23" x14ac:dyDescent="0.25">
      <c r="A54" s="1">
        <v>122.93300000000001</v>
      </c>
      <c r="B54" s="1">
        <f t="shared" si="43"/>
        <v>3400</v>
      </c>
      <c r="C54" s="1">
        <v>0.23419999999999999</v>
      </c>
      <c r="D54" s="1">
        <v>1.14117</v>
      </c>
      <c r="K54" s="1">
        <f t="shared" si="1"/>
        <v>100.80506</v>
      </c>
      <c r="L54" s="1">
        <f t="shared" si="10"/>
        <v>35891.356073276867</v>
      </c>
      <c r="M54" s="1">
        <f t="shared" si="2"/>
        <v>5408.8545848109015</v>
      </c>
      <c r="N54" s="1">
        <f t="shared" si="3"/>
        <v>291.67858630436552</v>
      </c>
      <c r="O54" s="5">
        <f t="shared" si="4"/>
        <v>28.904807362678689</v>
      </c>
      <c r="Q54" s="1">
        <f t="shared" si="5"/>
        <v>100.80506</v>
      </c>
      <c r="R54" s="1">
        <f t="shared" si="6"/>
        <v>3400</v>
      </c>
      <c r="S54" s="1">
        <f t="shared" si="7"/>
        <v>291.67858630436552</v>
      </c>
      <c r="T54" s="1">
        <f t="shared" si="6"/>
        <v>3400</v>
      </c>
      <c r="U54" s="1">
        <f t="shared" si="8"/>
        <v>100.80506</v>
      </c>
      <c r="V54" s="1">
        <f t="shared" ref="V54" si="59">V53+50</f>
        <v>3400</v>
      </c>
      <c r="W54" s="1">
        <f t="shared" si="12"/>
        <v>35891.356073276867</v>
      </c>
    </row>
    <row r="55" spans="1:23" x14ac:dyDescent="0.25">
      <c r="A55" s="1">
        <v>123.47499999999999</v>
      </c>
      <c r="B55" s="1">
        <f t="shared" si="43"/>
        <v>3450</v>
      </c>
      <c r="C55" s="1">
        <v>0.23605000000000001</v>
      </c>
      <c r="D55" s="1">
        <v>1.12669</v>
      </c>
      <c r="K55" s="1">
        <f t="shared" si="1"/>
        <v>101.24949999999998</v>
      </c>
      <c r="L55" s="1">
        <f t="shared" si="10"/>
        <v>36579.738818658567</v>
      </c>
      <c r="M55" s="1">
        <f t="shared" si="2"/>
        <v>5390.1238784942125</v>
      </c>
      <c r="N55" s="1">
        <f t="shared" si="3"/>
        <v>288.45025527131241</v>
      </c>
      <c r="O55" s="5">
        <f t="shared" si="4"/>
        <v>29.228309543412028</v>
      </c>
      <c r="Q55" s="1">
        <f t="shared" si="5"/>
        <v>101.24949999999998</v>
      </c>
      <c r="R55" s="1">
        <f t="shared" si="6"/>
        <v>3450</v>
      </c>
      <c r="S55" s="1">
        <f t="shared" si="7"/>
        <v>288.45025527131241</v>
      </c>
      <c r="T55" s="1">
        <f t="shared" si="6"/>
        <v>3450</v>
      </c>
      <c r="U55" s="1">
        <f t="shared" si="8"/>
        <v>101.24949999999998</v>
      </c>
      <c r="V55" s="1">
        <f t="shared" ref="V55" si="60">V54+50</f>
        <v>3450</v>
      </c>
      <c r="W55" s="1">
        <f t="shared" si="12"/>
        <v>36579.738818658567</v>
      </c>
    </row>
    <row r="56" spans="1:23" x14ac:dyDescent="0.25">
      <c r="A56" s="1">
        <v>123.428</v>
      </c>
      <c r="B56" s="1">
        <f t="shared" si="43"/>
        <v>3500</v>
      </c>
      <c r="C56" s="1">
        <v>0.24195</v>
      </c>
      <c r="D56" s="1">
        <v>1.11975</v>
      </c>
      <c r="K56" s="1">
        <f t="shared" si="1"/>
        <v>101.21095999999999</v>
      </c>
      <c r="L56" s="1">
        <f t="shared" si="10"/>
        <v>37095.754313189878</v>
      </c>
      <c r="M56" s="1">
        <f t="shared" si="2"/>
        <v>5256.6829245508634</v>
      </c>
      <c r="N56" s="1">
        <f t="shared" si="3"/>
        <v>291.54724577617031</v>
      </c>
      <c r="O56" s="5">
        <f t="shared" si="4"/>
        <v>28.917828829083863</v>
      </c>
      <c r="Q56" s="1">
        <f t="shared" si="5"/>
        <v>101.21095999999999</v>
      </c>
      <c r="R56" s="1">
        <f t="shared" si="6"/>
        <v>3500</v>
      </c>
      <c r="S56" s="1">
        <f t="shared" si="7"/>
        <v>291.54724577617031</v>
      </c>
      <c r="T56" s="1">
        <f t="shared" si="6"/>
        <v>3500</v>
      </c>
      <c r="U56" s="1">
        <f t="shared" si="8"/>
        <v>101.21095999999999</v>
      </c>
      <c r="V56" s="1">
        <f t="shared" ref="V56" si="61">V55+50</f>
        <v>3500</v>
      </c>
      <c r="W56" s="1">
        <f t="shared" si="12"/>
        <v>37095.754313189878</v>
      </c>
    </row>
    <row r="57" spans="1:23" x14ac:dyDescent="0.25">
      <c r="A57" s="1">
        <v>124.205</v>
      </c>
      <c r="B57" s="1">
        <f t="shared" si="43"/>
        <v>3550</v>
      </c>
      <c r="C57" s="1">
        <v>0.24545</v>
      </c>
      <c r="D57" s="1">
        <v>1.10622</v>
      </c>
      <c r="K57" s="1">
        <f t="shared" si="1"/>
        <v>101.84809999999999</v>
      </c>
      <c r="L57" s="1">
        <f t="shared" si="10"/>
        <v>37862.553724479294</v>
      </c>
      <c r="M57" s="1">
        <f t="shared" si="2"/>
        <v>5214.3449621850241</v>
      </c>
      <c r="N57" s="1">
        <f t="shared" si="3"/>
        <v>289.7748281808714</v>
      </c>
      <c r="O57" s="5">
        <f t="shared" si="4"/>
        <v>29.094705712960462</v>
      </c>
      <c r="Q57" s="1">
        <f t="shared" si="5"/>
        <v>101.84809999999999</v>
      </c>
      <c r="R57" s="1">
        <f t="shared" si="6"/>
        <v>3550</v>
      </c>
      <c r="S57" s="1">
        <f t="shared" si="7"/>
        <v>289.7748281808714</v>
      </c>
      <c r="T57" s="1">
        <f t="shared" si="6"/>
        <v>3550</v>
      </c>
      <c r="U57" s="1">
        <f t="shared" si="8"/>
        <v>101.84809999999999</v>
      </c>
      <c r="V57" s="1">
        <f t="shared" ref="V57" si="62">V56+50</f>
        <v>3550</v>
      </c>
      <c r="W57" s="1">
        <f t="shared" si="12"/>
        <v>37862.553724479294</v>
      </c>
    </row>
    <row r="58" spans="1:23" x14ac:dyDescent="0.25">
      <c r="A58" s="1">
        <v>124.066</v>
      </c>
      <c r="B58" s="1">
        <f t="shared" si="43"/>
        <v>3600</v>
      </c>
      <c r="C58" s="1">
        <v>0.25505</v>
      </c>
      <c r="D58" s="1">
        <v>1.09697</v>
      </c>
      <c r="K58" s="1">
        <f t="shared" si="1"/>
        <v>101.73411999999999</v>
      </c>
      <c r="L58" s="1">
        <f t="shared" si="10"/>
        <v>38352.85968137069</v>
      </c>
      <c r="M58" s="1">
        <f t="shared" si="2"/>
        <v>5012.4628741254246</v>
      </c>
      <c r="N58" s="1">
        <f t="shared" si="3"/>
        <v>297.25905955163313</v>
      </c>
      <c r="O58" s="5">
        <f t="shared" si="4"/>
        <v>28.362174601718767</v>
      </c>
      <c r="Q58" s="1">
        <f t="shared" si="5"/>
        <v>101.73411999999999</v>
      </c>
      <c r="R58" s="1">
        <f t="shared" si="6"/>
        <v>3600</v>
      </c>
      <c r="S58" s="1">
        <f t="shared" si="7"/>
        <v>297.25905955163313</v>
      </c>
      <c r="T58" s="1">
        <f t="shared" si="6"/>
        <v>3600</v>
      </c>
      <c r="U58" s="1">
        <f t="shared" si="8"/>
        <v>101.73411999999999</v>
      </c>
      <c r="V58" s="1">
        <f t="shared" ref="V58" si="63">V57+50</f>
        <v>3600</v>
      </c>
      <c r="W58" s="1">
        <f t="shared" si="12"/>
        <v>38352.85968137069</v>
      </c>
    </row>
    <row r="59" spans="1:23" x14ac:dyDescent="0.25">
      <c r="A59" s="1">
        <v>123.967</v>
      </c>
      <c r="B59" s="1">
        <f t="shared" si="43"/>
        <v>3650</v>
      </c>
      <c r="C59" s="1">
        <v>0.25755</v>
      </c>
      <c r="D59" s="1">
        <v>1.0940099999999999</v>
      </c>
      <c r="K59" s="1">
        <f t="shared" si="1"/>
        <v>101.65293999999999</v>
      </c>
      <c r="L59" s="1">
        <f t="shared" si="10"/>
        <v>38854.509091576161</v>
      </c>
      <c r="M59" s="1">
        <f t="shared" si="2"/>
        <v>4959.8467019189129</v>
      </c>
      <c r="N59" s="1">
        <f t="shared" si="3"/>
        <v>296.29727074575135</v>
      </c>
      <c r="O59" s="5">
        <f t="shared" si="4"/>
        <v>28.454238973333602</v>
      </c>
      <c r="Q59" s="1">
        <f t="shared" si="5"/>
        <v>101.65293999999999</v>
      </c>
      <c r="R59" s="1">
        <f t="shared" si="6"/>
        <v>3650</v>
      </c>
      <c r="S59" s="1">
        <f t="shared" si="7"/>
        <v>296.29727074575135</v>
      </c>
      <c r="T59" s="1">
        <f t="shared" si="6"/>
        <v>3650</v>
      </c>
      <c r="U59" s="1">
        <f t="shared" si="8"/>
        <v>101.65293999999999</v>
      </c>
      <c r="V59" s="1">
        <f t="shared" ref="V59" si="64">V58+50</f>
        <v>3650</v>
      </c>
      <c r="W59" s="1">
        <f t="shared" si="12"/>
        <v>38854.509091576161</v>
      </c>
    </row>
    <row r="60" spans="1:23" x14ac:dyDescent="0.25">
      <c r="A60" s="1">
        <v>123.815</v>
      </c>
      <c r="B60" s="1">
        <f t="shared" si="43"/>
        <v>3700</v>
      </c>
      <c r="C60" s="1">
        <v>0.26445000000000002</v>
      </c>
      <c r="D60" s="1">
        <v>1.09659</v>
      </c>
      <c r="K60" s="1">
        <f t="shared" si="1"/>
        <v>101.52829999999999</v>
      </c>
      <c r="L60" s="1">
        <f t="shared" si="10"/>
        <v>39338.469240746803</v>
      </c>
      <c r="M60" s="1">
        <f t="shared" si="2"/>
        <v>4824.5121786569944</v>
      </c>
      <c r="N60" s="1">
        <f t="shared" si="3"/>
        <v>300.49250080518874</v>
      </c>
      <c r="O60" s="5">
        <f t="shared" si="4"/>
        <v>28.056984205445954</v>
      </c>
      <c r="Q60" s="1">
        <f t="shared" si="5"/>
        <v>101.52829999999999</v>
      </c>
      <c r="R60" s="1">
        <f t="shared" si="6"/>
        <v>3700</v>
      </c>
      <c r="S60" s="1">
        <f t="shared" si="7"/>
        <v>300.49250080518874</v>
      </c>
      <c r="T60" s="1">
        <f t="shared" si="6"/>
        <v>3700</v>
      </c>
      <c r="U60" s="1">
        <f t="shared" si="8"/>
        <v>101.52829999999999</v>
      </c>
      <c r="V60" s="1">
        <f t="shared" ref="V60" si="65">V59+50</f>
        <v>3700</v>
      </c>
      <c r="W60" s="1">
        <f t="shared" si="12"/>
        <v>39338.469240746803</v>
      </c>
    </row>
    <row r="61" spans="1:23" x14ac:dyDescent="0.25">
      <c r="A61" s="1">
        <v>123.767</v>
      </c>
      <c r="B61" s="1">
        <f t="shared" si="43"/>
        <v>3750</v>
      </c>
      <c r="C61" s="1">
        <v>0.2651</v>
      </c>
      <c r="D61" s="1">
        <v>1.0980799999999999</v>
      </c>
      <c r="K61" s="1">
        <f t="shared" si="1"/>
        <v>101.48893999999999</v>
      </c>
      <c r="L61" s="1">
        <f t="shared" si="10"/>
        <v>39854.613540576902</v>
      </c>
      <c r="M61" s="1">
        <f t="shared" si="2"/>
        <v>4810.8171757769178</v>
      </c>
      <c r="N61" s="1">
        <f t="shared" si="3"/>
        <v>297.32994369485658</v>
      </c>
      <c r="O61" s="5">
        <f t="shared" si="4"/>
        <v>28.355412993985571</v>
      </c>
      <c r="Q61" s="1">
        <f t="shared" si="5"/>
        <v>101.48893999999999</v>
      </c>
      <c r="R61" s="1">
        <f t="shared" si="6"/>
        <v>3750</v>
      </c>
      <c r="S61" s="1">
        <f t="shared" si="7"/>
        <v>297.32994369485658</v>
      </c>
      <c r="T61" s="1">
        <f t="shared" si="6"/>
        <v>3750</v>
      </c>
      <c r="U61" s="1">
        <f t="shared" si="8"/>
        <v>101.48893999999999</v>
      </c>
      <c r="V61" s="1">
        <f t="shared" ref="V61" si="66">V60+50</f>
        <v>3750</v>
      </c>
      <c r="W61" s="1">
        <f t="shared" si="12"/>
        <v>39854.613540576902</v>
      </c>
    </row>
    <row r="62" spans="1:23" x14ac:dyDescent="0.25">
      <c r="A62" s="1">
        <v>123.509</v>
      </c>
      <c r="B62" s="1">
        <f t="shared" si="43"/>
        <v>3800</v>
      </c>
      <c r="C62" s="1">
        <v>0.26929999999999998</v>
      </c>
      <c r="D62" s="1">
        <v>1.09907</v>
      </c>
      <c r="K62" s="1">
        <f t="shared" si="1"/>
        <v>101.27737999999999</v>
      </c>
      <c r="L62" s="1">
        <f t="shared" si="10"/>
        <v>40301.821244490769</v>
      </c>
      <c r="M62" s="1">
        <f t="shared" si="2"/>
        <v>4725.915677427729</v>
      </c>
      <c r="N62" s="1">
        <f t="shared" si="3"/>
        <v>298.68898298598714</v>
      </c>
      <c r="O62" s="5">
        <f t="shared" si="4"/>
        <v>28.226395445397692</v>
      </c>
      <c r="Q62" s="1">
        <f t="shared" si="5"/>
        <v>101.27737999999999</v>
      </c>
      <c r="R62" s="1">
        <f t="shared" si="6"/>
        <v>3800</v>
      </c>
      <c r="S62" s="1">
        <f t="shared" si="7"/>
        <v>298.68898298598714</v>
      </c>
      <c r="T62" s="1">
        <f t="shared" si="6"/>
        <v>3800</v>
      </c>
      <c r="U62" s="1">
        <f t="shared" si="8"/>
        <v>101.27737999999999</v>
      </c>
      <c r="V62" s="1">
        <f t="shared" ref="V62" si="67">V61+50</f>
        <v>3800</v>
      </c>
      <c r="W62" s="1">
        <f t="shared" si="12"/>
        <v>40301.821244490769</v>
      </c>
    </row>
    <row r="63" spans="1:23" x14ac:dyDescent="0.25">
      <c r="A63" s="1">
        <v>122.672</v>
      </c>
      <c r="B63" s="1">
        <f t="shared" si="43"/>
        <v>3850</v>
      </c>
      <c r="C63" s="1">
        <v>0.27374999999999999</v>
      </c>
      <c r="D63" s="1">
        <v>1.1053299999999999</v>
      </c>
      <c r="K63" s="1">
        <f t="shared" si="1"/>
        <v>100.59103999999999</v>
      </c>
      <c r="L63" s="1">
        <f t="shared" si="10"/>
        <v>40555.395942722818</v>
      </c>
      <c r="M63" s="1">
        <f t="shared" si="2"/>
        <v>4617.5864442879565</v>
      </c>
      <c r="N63" s="1">
        <f t="shared" si="3"/>
        <v>301.72618749135199</v>
      </c>
      <c r="O63" s="5">
        <f t="shared" si="4"/>
        <v>27.942265863773532</v>
      </c>
      <c r="Q63" s="1">
        <f t="shared" si="5"/>
        <v>100.59103999999999</v>
      </c>
      <c r="R63" s="1">
        <f t="shared" si="6"/>
        <v>3850</v>
      </c>
      <c r="S63" s="1">
        <f t="shared" si="7"/>
        <v>301.72618749135199</v>
      </c>
      <c r="T63" s="1">
        <f t="shared" si="6"/>
        <v>3850</v>
      </c>
      <c r="U63" s="1">
        <f t="shared" si="8"/>
        <v>100.59103999999999</v>
      </c>
      <c r="V63" s="1">
        <f t="shared" ref="V63" si="68">V62+50</f>
        <v>3850</v>
      </c>
      <c r="W63" s="1">
        <f t="shared" si="12"/>
        <v>40555.395942722818</v>
      </c>
    </row>
    <row r="64" spans="1:23" x14ac:dyDescent="0.25">
      <c r="A64" s="1">
        <v>122.157</v>
      </c>
      <c r="B64" s="1">
        <f t="shared" si="43"/>
        <v>3900</v>
      </c>
      <c r="C64" s="1">
        <v>0.27589999999999998</v>
      </c>
      <c r="D64" s="1">
        <v>1.11704</v>
      </c>
      <c r="K64" s="1">
        <f t="shared" si="1"/>
        <v>100.16873999999999</v>
      </c>
      <c r="L64" s="1">
        <f t="shared" si="10"/>
        <v>40909.619101434975</v>
      </c>
      <c r="M64" s="1">
        <f t="shared" si="2"/>
        <v>4562.3686510090038</v>
      </c>
      <c r="N64" s="1">
        <f t="shared" si="3"/>
        <v>301.46284103553057</v>
      </c>
      <c r="O64" s="5">
        <f t="shared" si="4"/>
        <v>27.96667516296797</v>
      </c>
      <c r="Q64" s="1">
        <f t="shared" si="5"/>
        <v>100.16873999999999</v>
      </c>
      <c r="R64" s="1">
        <f t="shared" si="6"/>
        <v>3900</v>
      </c>
      <c r="S64" s="1">
        <f t="shared" si="7"/>
        <v>301.46284103553057</v>
      </c>
      <c r="T64" s="1">
        <f t="shared" si="6"/>
        <v>3900</v>
      </c>
      <c r="U64" s="1">
        <f t="shared" si="8"/>
        <v>100.16873999999999</v>
      </c>
      <c r="V64" s="1">
        <f t="shared" ref="V64" si="69">V63+50</f>
        <v>3900</v>
      </c>
      <c r="W64" s="1">
        <f t="shared" si="12"/>
        <v>40909.619101434975</v>
      </c>
    </row>
    <row r="65" spans="1:23" x14ac:dyDescent="0.25">
      <c r="A65" s="1">
        <v>121.184</v>
      </c>
      <c r="B65" s="1">
        <f t="shared" si="43"/>
        <v>3950</v>
      </c>
      <c r="C65" s="1">
        <v>0.28284999999999999</v>
      </c>
      <c r="D65" s="1">
        <v>1.12259</v>
      </c>
      <c r="K65" s="1">
        <f t="shared" si="1"/>
        <v>99.370879999999985</v>
      </c>
      <c r="L65" s="1">
        <f t="shared" si="10"/>
        <v>41104.072167519123</v>
      </c>
      <c r="M65" s="1">
        <f t="shared" si="2"/>
        <v>4414.8181239349879</v>
      </c>
      <c r="N65" s="1">
        <f t="shared" si="3"/>
        <v>307.59470615154635</v>
      </c>
      <c r="O65" s="5">
        <f t="shared" si="4"/>
        <v>27.409162707736513</v>
      </c>
      <c r="Q65" s="1">
        <f t="shared" si="5"/>
        <v>99.370879999999985</v>
      </c>
      <c r="R65" s="1">
        <f t="shared" si="6"/>
        <v>3950</v>
      </c>
      <c r="S65" s="1">
        <f t="shared" si="7"/>
        <v>307.59470615154635</v>
      </c>
      <c r="T65" s="1">
        <f t="shared" si="6"/>
        <v>3950</v>
      </c>
      <c r="U65" s="1">
        <f t="shared" si="8"/>
        <v>99.370879999999985</v>
      </c>
      <c r="V65" s="1">
        <f t="shared" ref="V65" si="70">V64+50</f>
        <v>3950</v>
      </c>
      <c r="W65" s="1">
        <f t="shared" si="12"/>
        <v>41104.072167519123</v>
      </c>
    </row>
    <row r="66" spans="1:23" x14ac:dyDescent="0.25">
      <c r="A66" s="1">
        <v>120.004</v>
      </c>
      <c r="B66" s="1">
        <f t="shared" si="43"/>
        <v>4000</v>
      </c>
      <c r="C66" s="1">
        <v>0.28455000000000003</v>
      </c>
      <c r="D66" s="1">
        <v>1.1246100000000001</v>
      </c>
      <c r="K66" s="1">
        <f t="shared" si="1"/>
        <v>98.403279999999995</v>
      </c>
      <c r="L66" s="1">
        <f t="shared" si="10"/>
        <v>41219.069538285257</v>
      </c>
      <c r="M66" s="1">
        <f t="shared" si="2"/>
        <v>4345.7110741471006</v>
      </c>
      <c r="N66" s="1">
        <f t="shared" si="3"/>
        <v>308.58010970349369</v>
      </c>
      <c r="O66" s="5">
        <f t="shared" si="4"/>
        <v>27.321635723855216</v>
      </c>
      <c r="Q66" s="1">
        <f t="shared" si="5"/>
        <v>98.403279999999995</v>
      </c>
      <c r="R66" s="1">
        <f t="shared" si="6"/>
        <v>4000</v>
      </c>
      <c r="S66" s="1">
        <f t="shared" si="7"/>
        <v>308.58010970349369</v>
      </c>
      <c r="T66" s="1">
        <f t="shared" si="6"/>
        <v>4000</v>
      </c>
      <c r="U66" s="1">
        <f t="shared" si="8"/>
        <v>98.403279999999995</v>
      </c>
      <c r="V66" s="1">
        <f t="shared" ref="V66" si="71">V65+50</f>
        <v>4000</v>
      </c>
      <c r="W66" s="1">
        <f t="shared" si="12"/>
        <v>41219.069538285257</v>
      </c>
    </row>
    <row r="67" spans="1:23" x14ac:dyDescent="0.25">
      <c r="A67" s="1">
        <v>118.73399999999999</v>
      </c>
      <c r="B67" s="1">
        <f t="shared" si="43"/>
        <v>4050</v>
      </c>
      <c r="C67" s="1">
        <v>0.28710000000000002</v>
      </c>
      <c r="D67" s="1">
        <v>1.1222000000000001</v>
      </c>
      <c r="K67" s="1">
        <f t="shared" si="1"/>
        <v>97.361879999999985</v>
      </c>
      <c r="L67" s="1">
        <f t="shared" si="10"/>
        <v>41292.634537938276</v>
      </c>
      <c r="M67" s="1">
        <f t="shared" si="2"/>
        <v>4261.5307133081287</v>
      </c>
      <c r="N67" s="1">
        <f t="shared" si="3"/>
        <v>310.79077766784616</v>
      </c>
      <c r="O67" s="5">
        <f t="shared" si="4"/>
        <v>27.127295771808811</v>
      </c>
      <c r="Q67" s="1">
        <f t="shared" si="5"/>
        <v>97.361879999999985</v>
      </c>
      <c r="R67" s="1">
        <f t="shared" si="6"/>
        <v>4050</v>
      </c>
      <c r="S67" s="1">
        <f t="shared" si="7"/>
        <v>310.79077766784616</v>
      </c>
      <c r="T67" s="1">
        <f t="shared" si="6"/>
        <v>4050</v>
      </c>
      <c r="U67" s="1">
        <f t="shared" si="8"/>
        <v>97.361879999999985</v>
      </c>
      <c r="V67" s="1">
        <f t="shared" ref="V67" si="72">V66+50</f>
        <v>4050</v>
      </c>
      <c r="W67" s="1">
        <f t="shared" si="12"/>
        <v>41292.634537938276</v>
      </c>
    </row>
    <row r="68" spans="1:23" x14ac:dyDescent="0.25">
      <c r="A68" s="1">
        <v>117.44199999999999</v>
      </c>
      <c r="B68" s="1">
        <f t="shared" si="43"/>
        <v>4100</v>
      </c>
      <c r="C68" s="1">
        <v>0.28894999999999998</v>
      </c>
      <c r="D68" s="1">
        <v>1.1239399999999999</v>
      </c>
      <c r="K68" s="1">
        <f t="shared" si="1"/>
        <v>96.30243999999999</v>
      </c>
      <c r="L68" s="1">
        <f t="shared" si="10"/>
        <v>41347.548530325483</v>
      </c>
      <c r="M68" s="1">
        <f t="shared" si="2"/>
        <v>4188.1714902477497</v>
      </c>
      <c r="N68" s="1">
        <f t="shared" si="3"/>
        <v>312.37801173452851</v>
      </c>
      <c r="O68" s="5">
        <f t="shared" si="4"/>
        <v>26.989458387714787</v>
      </c>
      <c r="Q68" s="1">
        <f t="shared" si="5"/>
        <v>96.30243999999999</v>
      </c>
      <c r="R68" s="1">
        <f t="shared" si="6"/>
        <v>4100</v>
      </c>
      <c r="S68" s="1">
        <f t="shared" si="7"/>
        <v>312.37801173452851</v>
      </c>
      <c r="T68" s="1">
        <f t="shared" si="6"/>
        <v>4100</v>
      </c>
      <c r="U68" s="1">
        <f t="shared" si="8"/>
        <v>96.30243999999999</v>
      </c>
      <c r="V68" s="1">
        <f t="shared" ref="V68" si="73">V67+50</f>
        <v>4100</v>
      </c>
      <c r="W68" s="1">
        <f t="shared" si="12"/>
        <v>41347.548530325483</v>
      </c>
    </row>
    <row r="69" spans="1:23" x14ac:dyDescent="0.25">
      <c r="A69" s="1">
        <v>116.5</v>
      </c>
      <c r="B69" s="1">
        <f t="shared" si="43"/>
        <v>4150</v>
      </c>
      <c r="C69" s="1">
        <v>0.29304999999999998</v>
      </c>
      <c r="D69" s="1">
        <v>1.12233</v>
      </c>
      <c r="K69" s="1">
        <f t="shared" si="1"/>
        <v>95.53</v>
      </c>
      <c r="L69" s="1">
        <f t="shared" si="10"/>
        <v>41516.094557311553</v>
      </c>
      <c r="M69" s="1">
        <f t="shared" si="2"/>
        <v>4096.4524306081967</v>
      </c>
      <c r="N69" s="1">
        <f t="shared" si="3"/>
        <v>315.52425967998545</v>
      </c>
      <c r="O69" s="5">
        <f t="shared" si="4"/>
        <v>26.720333192436716</v>
      </c>
      <c r="Q69" s="1">
        <f t="shared" si="5"/>
        <v>95.53</v>
      </c>
      <c r="R69" s="1">
        <f t="shared" si="6"/>
        <v>4150</v>
      </c>
      <c r="S69" s="1">
        <f t="shared" si="7"/>
        <v>315.52425967998545</v>
      </c>
      <c r="T69" s="1">
        <f t="shared" si="6"/>
        <v>4150</v>
      </c>
      <c r="U69" s="1">
        <f t="shared" si="8"/>
        <v>95.53</v>
      </c>
      <c r="V69" s="1">
        <f t="shared" ref="V69" si="74">V68+50</f>
        <v>4150</v>
      </c>
      <c r="W69" s="1">
        <f t="shared" si="12"/>
        <v>41516.094557311553</v>
      </c>
    </row>
    <row r="70" spans="1:23" x14ac:dyDescent="0.25">
      <c r="A70" s="1">
        <v>115.931</v>
      </c>
      <c r="B70" s="1">
        <f t="shared" si="43"/>
        <v>4200</v>
      </c>
      <c r="C70" s="1">
        <v>0.2949</v>
      </c>
      <c r="D70" s="1">
        <v>1.1217900000000001</v>
      </c>
      <c r="K70" s="1">
        <f t="shared" si="1"/>
        <v>95.063419999999994</v>
      </c>
      <c r="L70" s="1">
        <f t="shared" si="10"/>
        <v>41811.075865596933</v>
      </c>
      <c r="M70" s="1">
        <f t="shared" si="2"/>
        <v>4050.8720501474536</v>
      </c>
      <c r="N70" s="1">
        <f t="shared" si="3"/>
        <v>315.27602978631944</v>
      </c>
      <c r="O70" s="5">
        <f t="shared" si="4"/>
        <v>26.741371218929164</v>
      </c>
      <c r="Q70" s="1">
        <f t="shared" si="5"/>
        <v>95.063419999999994</v>
      </c>
      <c r="R70" s="1">
        <f t="shared" si="6"/>
        <v>4200</v>
      </c>
      <c r="S70" s="1">
        <f t="shared" si="7"/>
        <v>315.27602978631944</v>
      </c>
      <c r="T70" s="1">
        <f t="shared" si="6"/>
        <v>4200</v>
      </c>
      <c r="U70" s="1">
        <f t="shared" si="8"/>
        <v>95.063419999999994</v>
      </c>
      <c r="V70" s="1">
        <f t="shared" ref="V70" si="75">V69+50</f>
        <v>4200</v>
      </c>
      <c r="W70" s="1">
        <f t="shared" si="12"/>
        <v>41811.075865596933</v>
      </c>
    </row>
    <row r="71" spans="1:23" x14ac:dyDescent="0.25">
      <c r="A71" s="1">
        <v>115.03400000000001</v>
      </c>
      <c r="B71" s="1">
        <f t="shared" ref="B71:B96" si="76">B70+50</f>
        <v>4250</v>
      </c>
      <c r="C71" s="1">
        <v>0.29715000000000003</v>
      </c>
      <c r="D71" s="1">
        <v>1.12456</v>
      </c>
      <c r="K71" s="1">
        <f t="shared" ref="K71:K96" si="77">$A71*$J$3</f>
        <v>94.327879999999993</v>
      </c>
      <c r="L71" s="1">
        <f t="shared" ref="L71:L96" si="78">($K71*2*PI()*$B71)/60</f>
        <v>41981.468101865772</v>
      </c>
      <c r="M71" s="1">
        <f t="shared" ref="M71:M96" si="79">(4*PI()*K71)/C71</f>
        <v>3989.0933849799703</v>
      </c>
      <c r="N71" s="1">
        <f t="shared" ref="N71:N96" si="80">(60000000*C71*0.745)/L71</f>
        <v>316.392103481719</v>
      </c>
      <c r="O71" s="5">
        <f t="shared" ref="O71:O96" si="81">100*L71/((C71*0.745/60)*42700000)</f>
        <v>26.647040985437457</v>
      </c>
      <c r="Q71" s="1">
        <f t="shared" ref="Q71:Q96" si="82">$A71*$J$3</f>
        <v>94.327879999999993</v>
      </c>
      <c r="R71" s="1">
        <f t="shared" ref="R71:T96" si="83">R70+50</f>
        <v>4250</v>
      </c>
      <c r="S71" s="1">
        <f t="shared" ref="S71:S96" si="84">(60000000*C71*0.745)/L71</f>
        <v>316.392103481719</v>
      </c>
      <c r="T71" s="1">
        <f t="shared" si="83"/>
        <v>4250</v>
      </c>
      <c r="U71" s="1">
        <f t="shared" ref="U71:U96" si="85">$A71*$J$3</f>
        <v>94.327879999999993</v>
      </c>
      <c r="V71" s="1">
        <f t="shared" ref="V71" si="86">V70+50</f>
        <v>4250</v>
      </c>
      <c r="W71" s="1">
        <f t="shared" si="12"/>
        <v>41981.468101865772</v>
      </c>
    </row>
    <row r="72" spans="1:23" x14ac:dyDescent="0.25">
      <c r="A72" s="1">
        <v>114.39100000000001</v>
      </c>
      <c r="B72" s="1">
        <f t="shared" si="76"/>
        <v>4300</v>
      </c>
      <c r="C72" s="1">
        <v>0.30220000000000002</v>
      </c>
      <c r="D72" s="1">
        <v>1.1227799999999999</v>
      </c>
      <c r="K72" s="1">
        <f t="shared" si="77"/>
        <v>93.800619999999995</v>
      </c>
      <c r="L72" s="1">
        <f t="shared" si="78"/>
        <v>42237.945212830717</v>
      </c>
      <c r="M72" s="1">
        <f t="shared" si="79"/>
        <v>3900.507461206721</v>
      </c>
      <c r="N72" s="1">
        <f t="shared" si="80"/>
        <v>319.8152734924364</v>
      </c>
      <c r="O72" s="5">
        <f t="shared" si="81"/>
        <v>26.361822113369225</v>
      </c>
      <c r="Q72" s="1">
        <f t="shared" si="82"/>
        <v>93.800619999999995</v>
      </c>
      <c r="R72" s="1">
        <f t="shared" si="83"/>
        <v>4300</v>
      </c>
      <c r="S72" s="1">
        <f t="shared" si="84"/>
        <v>319.8152734924364</v>
      </c>
      <c r="T72" s="1">
        <f t="shared" si="83"/>
        <v>4300</v>
      </c>
      <c r="U72" s="1">
        <f t="shared" si="85"/>
        <v>93.800619999999995</v>
      </c>
      <c r="V72" s="1">
        <f t="shared" ref="V72" si="87">V71+50</f>
        <v>4300</v>
      </c>
      <c r="W72" s="1">
        <f t="shared" ref="W72:W96" si="88">($K72*2*PI()*$B72)/60</f>
        <v>42237.945212830717</v>
      </c>
    </row>
    <row r="73" spans="1:23" x14ac:dyDescent="0.25">
      <c r="A73" s="1">
        <v>114.01600000000001</v>
      </c>
      <c r="B73" s="1">
        <f t="shared" si="76"/>
        <v>4350</v>
      </c>
      <c r="C73" s="1">
        <v>0.30604999999999999</v>
      </c>
      <c r="D73" s="1">
        <v>1.1194299999999999</v>
      </c>
      <c r="K73" s="1">
        <f t="shared" si="77"/>
        <v>93.493120000000005</v>
      </c>
      <c r="L73" s="1">
        <f t="shared" si="78"/>
        <v>42589.008348212396</v>
      </c>
      <c r="M73" s="1">
        <f t="shared" si="79"/>
        <v>3838.8145591006564</v>
      </c>
      <c r="N73" s="1">
        <f t="shared" si="80"/>
        <v>321.21985297584922</v>
      </c>
      <c r="O73" s="5">
        <f t="shared" si="81"/>
        <v>26.246551297624841</v>
      </c>
      <c r="Q73" s="1">
        <f t="shared" si="82"/>
        <v>93.493120000000005</v>
      </c>
      <c r="R73" s="1">
        <f t="shared" si="83"/>
        <v>4350</v>
      </c>
      <c r="S73" s="1">
        <f t="shared" si="84"/>
        <v>321.21985297584922</v>
      </c>
      <c r="T73" s="1">
        <f t="shared" si="83"/>
        <v>4350</v>
      </c>
      <c r="U73" s="1">
        <f t="shared" si="85"/>
        <v>93.493120000000005</v>
      </c>
      <c r="V73" s="1">
        <f t="shared" ref="V73" si="89">V72+50</f>
        <v>4350</v>
      </c>
      <c r="W73" s="1">
        <f t="shared" si="88"/>
        <v>42589.008348212396</v>
      </c>
    </row>
    <row r="74" spans="1:23" x14ac:dyDescent="0.25">
      <c r="A74" s="1">
        <v>113.871</v>
      </c>
      <c r="B74" s="1">
        <f t="shared" si="76"/>
        <v>4400</v>
      </c>
      <c r="C74" s="1">
        <v>0.30919999999999997</v>
      </c>
      <c r="D74" s="1">
        <v>1.1198600000000001</v>
      </c>
      <c r="K74" s="1">
        <f t="shared" si="77"/>
        <v>93.374219999999994</v>
      </c>
      <c r="L74" s="1">
        <f t="shared" si="78"/>
        <v>43023.751992712649</v>
      </c>
      <c r="M74" s="1">
        <f t="shared" si="79"/>
        <v>3794.8740438121235</v>
      </c>
      <c r="N74" s="1">
        <f t="shared" si="80"/>
        <v>321.24673836770529</v>
      </c>
      <c r="O74" s="5">
        <f t="shared" si="81"/>
        <v>26.244354703131485</v>
      </c>
      <c r="Q74" s="1">
        <f t="shared" si="82"/>
        <v>93.374219999999994</v>
      </c>
      <c r="R74" s="1">
        <f t="shared" si="83"/>
        <v>4400</v>
      </c>
      <c r="S74" s="1">
        <f t="shared" si="84"/>
        <v>321.24673836770529</v>
      </c>
      <c r="T74" s="1">
        <f t="shared" si="83"/>
        <v>4400</v>
      </c>
      <c r="U74" s="1">
        <f t="shared" si="85"/>
        <v>93.374219999999994</v>
      </c>
      <c r="V74" s="1">
        <f t="shared" ref="V74" si="90">V73+50</f>
        <v>4400</v>
      </c>
      <c r="W74" s="1">
        <f t="shared" si="88"/>
        <v>43023.751992712649</v>
      </c>
    </row>
    <row r="75" spans="1:23" x14ac:dyDescent="0.25">
      <c r="A75" s="1">
        <v>113.985</v>
      </c>
      <c r="B75" s="1">
        <f t="shared" si="76"/>
        <v>4450</v>
      </c>
      <c r="C75" s="1">
        <v>0.30990000000000001</v>
      </c>
      <c r="D75" s="1">
        <v>1.11873</v>
      </c>
      <c r="K75" s="1">
        <f t="shared" si="77"/>
        <v>93.467699999999994</v>
      </c>
      <c r="L75" s="1">
        <f t="shared" si="78"/>
        <v>43556.220217410315</v>
      </c>
      <c r="M75" s="1">
        <f t="shared" si="79"/>
        <v>3790.0927998442685</v>
      </c>
      <c r="N75" s="1">
        <f t="shared" si="80"/>
        <v>318.03792732370425</v>
      </c>
      <c r="O75" s="5">
        <f t="shared" si="81"/>
        <v>26.509144427812259</v>
      </c>
      <c r="Q75" s="1">
        <f t="shared" si="82"/>
        <v>93.467699999999994</v>
      </c>
      <c r="R75" s="1">
        <f t="shared" si="83"/>
        <v>4450</v>
      </c>
      <c r="S75" s="1">
        <f t="shared" si="84"/>
        <v>318.03792732370425</v>
      </c>
      <c r="T75" s="1">
        <f t="shared" si="83"/>
        <v>4450</v>
      </c>
      <c r="U75" s="1">
        <f t="shared" si="85"/>
        <v>93.467699999999994</v>
      </c>
      <c r="V75" s="1">
        <f t="shared" ref="V75" si="91">V74+50</f>
        <v>4450</v>
      </c>
      <c r="W75" s="1">
        <f t="shared" si="88"/>
        <v>43556.220217410315</v>
      </c>
    </row>
    <row r="76" spans="1:23" x14ac:dyDescent="0.25">
      <c r="A76" s="1">
        <v>113.306</v>
      </c>
      <c r="B76" s="1">
        <f t="shared" si="76"/>
        <v>4500</v>
      </c>
      <c r="C76" s="1">
        <v>0.31445000000000001</v>
      </c>
      <c r="D76" s="1">
        <v>1.1156299999999999</v>
      </c>
      <c r="K76" s="1">
        <f t="shared" si="77"/>
        <v>92.91091999999999</v>
      </c>
      <c r="L76" s="1">
        <f t="shared" si="78"/>
        <v>43783.239556540349</v>
      </c>
      <c r="M76" s="1">
        <f t="shared" si="79"/>
        <v>3713.000651426541</v>
      </c>
      <c r="N76" s="1">
        <f t="shared" si="80"/>
        <v>321.03414782381776</v>
      </c>
      <c r="O76" s="5">
        <f t="shared" si="81"/>
        <v>26.261733856340378</v>
      </c>
      <c r="Q76" s="1">
        <f t="shared" si="82"/>
        <v>92.91091999999999</v>
      </c>
      <c r="R76" s="1">
        <f t="shared" si="83"/>
        <v>4500</v>
      </c>
      <c r="S76" s="1">
        <f t="shared" si="84"/>
        <v>321.03414782381776</v>
      </c>
      <c r="T76" s="1">
        <f t="shared" si="83"/>
        <v>4500</v>
      </c>
      <c r="U76" s="1">
        <f t="shared" si="85"/>
        <v>92.91091999999999</v>
      </c>
      <c r="V76" s="1">
        <f t="shared" ref="V76" si="92">V75+50</f>
        <v>4500</v>
      </c>
      <c r="W76" s="1">
        <f t="shared" si="88"/>
        <v>43783.239556540349</v>
      </c>
    </row>
    <row r="77" spans="1:23" x14ac:dyDescent="0.25">
      <c r="A77" s="1">
        <v>113.074</v>
      </c>
      <c r="B77" s="1">
        <f t="shared" si="76"/>
        <v>4550</v>
      </c>
      <c r="C77" s="1">
        <v>0.31709999999999999</v>
      </c>
      <c r="D77" s="1">
        <v>1.1095299999999999</v>
      </c>
      <c r="K77" s="1">
        <f t="shared" si="77"/>
        <v>92.720679999999987</v>
      </c>
      <c r="L77" s="1">
        <f t="shared" si="78"/>
        <v>44179.075413783918</v>
      </c>
      <c r="M77" s="1">
        <f t="shared" si="79"/>
        <v>3674.4321302283192</v>
      </c>
      <c r="N77" s="1">
        <f t="shared" si="80"/>
        <v>320.83899147372335</v>
      </c>
      <c r="O77" s="5">
        <f t="shared" si="81"/>
        <v>26.277708049822948</v>
      </c>
      <c r="Q77" s="1">
        <f t="shared" si="82"/>
        <v>92.720679999999987</v>
      </c>
      <c r="R77" s="1">
        <f t="shared" si="83"/>
        <v>4550</v>
      </c>
      <c r="S77" s="1">
        <f t="shared" si="84"/>
        <v>320.83899147372335</v>
      </c>
      <c r="T77" s="1">
        <f t="shared" si="83"/>
        <v>4550</v>
      </c>
      <c r="U77" s="1">
        <f t="shared" si="85"/>
        <v>92.720679999999987</v>
      </c>
      <c r="V77" s="1">
        <f t="shared" ref="V77" si="93">V76+50</f>
        <v>4550</v>
      </c>
      <c r="W77" s="1">
        <f t="shared" si="88"/>
        <v>44179.075413783918</v>
      </c>
    </row>
    <row r="78" spans="1:23" x14ac:dyDescent="0.25">
      <c r="A78" s="1">
        <v>112.19499999999999</v>
      </c>
      <c r="B78" s="1">
        <f t="shared" si="76"/>
        <v>4600</v>
      </c>
      <c r="C78" s="1">
        <v>0.31940000000000002</v>
      </c>
      <c r="D78" s="1">
        <v>1.1056900000000001</v>
      </c>
      <c r="K78" s="1">
        <f t="shared" si="77"/>
        <v>91.999899999999982</v>
      </c>
      <c r="L78" s="1">
        <f t="shared" si="78"/>
        <v>44317.352195552659</v>
      </c>
      <c r="M78" s="1">
        <f t="shared" si="79"/>
        <v>3619.6144016405206</v>
      </c>
      <c r="N78" s="1">
        <f t="shared" si="80"/>
        <v>322.15778454004175</v>
      </c>
      <c r="O78" s="5">
        <f t="shared" si="81"/>
        <v>26.17013697490907</v>
      </c>
      <c r="Q78" s="1">
        <f t="shared" si="82"/>
        <v>91.999899999999982</v>
      </c>
      <c r="R78" s="1">
        <f t="shared" si="83"/>
        <v>4600</v>
      </c>
      <c r="S78" s="1">
        <f t="shared" si="84"/>
        <v>322.15778454004175</v>
      </c>
      <c r="T78" s="1">
        <f t="shared" si="83"/>
        <v>4600</v>
      </c>
      <c r="U78" s="1">
        <f t="shared" si="85"/>
        <v>91.999899999999982</v>
      </c>
      <c r="V78" s="1">
        <f t="shared" ref="V78" si="94">V77+50</f>
        <v>4600</v>
      </c>
      <c r="W78" s="1">
        <f t="shared" si="88"/>
        <v>44317.352195552659</v>
      </c>
    </row>
    <row r="79" spans="1:23" x14ac:dyDescent="0.25">
      <c r="A79" s="1">
        <v>111.06100000000001</v>
      </c>
      <c r="B79" s="1">
        <f t="shared" si="76"/>
        <v>4650</v>
      </c>
      <c r="C79" s="1">
        <v>0.32055</v>
      </c>
      <c r="D79" s="1">
        <v>1.09782</v>
      </c>
      <c r="K79" s="1">
        <f t="shared" si="77"/>
        <v>91.07002</v>
      </c>
      <c r="L79" s="1">
        <f t="shared" si="78"/>
        <v>44346.260398112703</v>
      </c>
      <c r="M79" s="1">
        <f t="shared" si="79"/>
        <v>3570.1750840028139</v>
      </c>
      <c r="N79" s="1">
        <f t="shared" si="80"/>
        <v>323.10695132728256</v>
      </c>
      <c r="O79" s="5">
        <f t="shared" si="81"/>
        <v>26.09325894819969</v>
      </c>
      <c r="Q79" s="1">
        <f t="shared" si="82"/>
        <v>91.07002</v>
      </c>
      <c r="R79" s="1">
        <f t="shared" si="83"/>
        <v>4650</v>
      </c>
      <c r="S79" s="1">
        <f t="shared" si="84"/>
        <v>323.10695132728256</v>
      </c>
      <c r="T79" s="1">
        <f t="shared" si="83"/>
        <v>4650</v>
      </c>
      <c r="U79" s="1">
        <f t="shared" si="85"/>
        <v>91.07002</v>
      </c>
      <c r="V79" s="1">
        <f t="shared" ref="V79" si="95">V78+50</f>
        <v>4650</v>
      </c>
      <c r="W79" s="1">
        <f t="shared" si="88"/>
        <v>44346.260398112703</v>
      </c>
    </row>
    <row r="80" spans="1:23" x14ac:dyDescent="0.25">
      <c r="A80" s="1">
        <v>109.973</v>
      </c>
      <c r="B80" s="1">
        <f t="shared" si="76"/>
        <v>4700</v>
      </c>
      <c r="C80" s="1">
        <v>0.32069999999999999</v>
      </c>
      <c r="D80" s="1">
        <v>1.09558</v>
      </c>
      <c r="K80" s="1">
        <f t="shared" si="77"/>
        <v>90.177859999999995</v>
      </c>
      <c r="L80" s="1">
        <f t="shared" si="78"/>
        <v>44383.996057150318</v>
      </c>
      <c r="M80" s="1">
        <f t="shared" si="79"/>
        <v>3533.5466478634098</v>
      </c>
      <c r="N80" s="1">
        <f t="shared" si="80"/>
        <v>322.98331095607978</v>
      </c>
      <c r="O80" s="5">
        <f t="shared" si="81"/>
        <v>26.103247638366671</v>
      </c>
      <c r="Q80" s="1">
        <f t="shared" si="82"/>
        <v>90.177859999999995</v>
      </c>
      <c r="R80" s="1">
        <f t="shared" si="83"/>
        <v>4700</v>
      </c>
      <c r="S80" s="1">
        <f t="shared" si="84"/>
        <v>322.98331095607978</v>
      </c>
      <c r="T80" s="1">
        <f t="shared" si="83"/>
        <v>4700</v>
      </c>
      <c r="U80" s="1">
        <f t="shared" si="85"/>
        <v>90.177859999999995</v>
      </c>
      <c r="V80" s="1">
        <f t="shared" ref="V80" si="96">V79+50</f>
        <v>4700</v>
      </c>
      <c r="W80" s="1">
        <f t="shared" si="88"/>
        <v>44383.996057150318</v>
      </c>
    </row>
    <row r="81" spans="1:23" x14ac:dyDescent="0.25">
      <c r="A81" s="1">
        <v>108.654</v>
      </c>
      <c r="B81" s="1">
        <f t="shared" si="76"/>
        <v>4750</v>
      </c>
      <c r="C81" s="1">
        <v>0.32485000000000003</v>
      </c>
      <c r="D81" s="1">
        <v>1.0882700000000001</v>
      </c>
      <c r="K81" s="1">
        <f t="shared" si="77"/>
        <v>89.096279999999993</v>
      </c>
      <c r="L81" s="1">
        <f t="shared" si="78"/>
        <v>44318.167962445041</v>
      </c>
      <c r="M81" s="1">
        <f t="shared" si="79"/>
        <v>3446.56572215089</v>
      </c>
      <c r="N81" s="1">
        <f t="shared" si="80"/>
        <v>327.64881012917408</v>
      </c>
      <c r="O81" s="5">
        <f t="shared" si="81"/>
        <v>25.731554909728764</v>
      </c>
      <c r="Q81" s="1">
        <f t="shared" si="82"/>
        <v>89.096279999999993</v>
      </c>
      <c r="R81" s="1">
        <f t="shared" si="83"/>
        <v>4750</v>
      </c>
      <c r="S81" s="1">
        <f t="shared" si="84"/>
        <v>327.64881012917408</v>
      </c>
      <c r="T81" s="1">
        <f t="shared" si="83"/>
        <v>4750</v>
      </c>
      <c r="U81" s="1">
        <f t="shared" si="85"/>
        <v>89.096279999999993</v>
      </c>
      <c r="V81" s="1">
        <f t="shared" ref="V81" si="97">V80+50</f>
        <v>4750</v>
      </c>
      <c r="W81" s="1">
        <f t="shared" si="88"/>
        <v>44318.167962445041</v>
      </c>
    </row>
    <row r="82" spans="1:23" x14ac:dyDescent="0.25">
      <c r="A82" s="1">
        <v>107.07599999999999</v>
      </c>
      <c r="B82" s="1">
        <f t="shared" si="76"/>
        <v>4800</v>
      </c>
      <c r="C82" s="1">
        <v>0.32455000000000001</v>
      </c>
      <c r="D82" s="1">
        <v>1.08396</v>
      </c>
      <c r="K82" s="1">
        <f t="shared" si="77"/>
        <v>87.802319999999995</v>
      </c>
      <c r="L82" s="1">
        <f t="shared" si="78"/>
        <v>44134.259756822416</v>
      </c>
      <c r="M82" s="1">
        <f t="shared" si="79"/>
        <v>3399.6502662781095</v>
      </c>
      <c r="N82" s="1">
        <f t="shared" si="80"/>
        <v>328.71028266781798</v>
      </c>
      <c r="O82" s="5">
        <f t="shared" si="81"/>
        <v>25.648462471331001</v>
      </c>
      <c r="Q82" s="1">
        <f t="shared" si="82"/>
        <v>87.802319999999995</v>
      </c>
      <c r="R82" s="1">
        <f t="shared" si="83"/>
        <v>4800</v>
      </c>
      <c r="S82" s="1">
        <f t="shared" si="84"/>
        <v>328.71028266781798</v>
      </c>
      <c r="T82" s="1">
        <f t="shared" si="83"/>
        <v>4800</v>
      </c>
      <c r="U82" s="1">
        <f t="shared" si="85"/>
        <v>87.802319999999995</v>
      </c>
      <c r="V82" s="1">
        <f t="shared" ref="V82" si="98">V81+50</f>
        <v>4800</v>
      </c>
      <c r="W82" s="1">
        <f t="shared" si="88"/>
        <v>44134.259756822416</v>
      </c>
    </row>
    <row r="83" spans="1:23" x14ac:dyDescent="0.25">
      <c r="A83" s="1">
        <v>105.24</v>
      </c>
      <c r="B83" s="1">
        <f t="shared" si="76"/>
        <v>4850</v>
      </c>
      <c r="C83" s="1">
        <v>0.32569999999999999</v>
      </c>
      <c r="D83" s="1">
        <v>1.0822099999999999</v>
      </c>
      <c r="K83" s="1">
        <f t="shared" si="77"/>
        <v>86.29679999999999</v>
      </c>
      <c r="L83" s="1">
        <f t="shared" si="78"/>
        <v>43829.351853509739</v>
      </c>
      <c r="M83" s="1">
        <f t="shared" si="79"/>
        <v>3329.5596304366923</v>
      </c>
      <c r="N83" s="1">
        <f t="shared" si="80"/>
        <v>332.16986755039522</v>
      </c>
      <c r="O83" s="5">
        <f t="shared" si="81"/>
        <v>25.381330977190572</v>
      </c>
      <c r="Q83" s="1">
        <f t="shared" si="82"/>
        <v>86.29679999999999</v>
      </c>
      <c r="R83" s="1">
        <f t="shared" si="83"/>
        <v>4850</v>
      </c>
      <c r="S83" s="1">
        <f t="shared" si="84"/>
        <v>332.16986755039522</v>
      </c>
      <c r="T83" s="1">
        <f t="shared" si="83"/>
        <v>4850</v>
      </c>
      <c r="U83" s="1">
        <f t="shared" si="85"/>
        <v>86.29679999999999</v>
      </c>
      <c r="V83" s="1">
        <f t="shared" ref="V83" si="99">V82+50</f>
        <v>4850</v>
      </c>
      <c r="W83" s="1">
        <f t="shared" si="88"/>
        <v>43829.351853509739</v>
      </c>
    </row>
    <row r="84" spans="1:23" x14ac:dyDescent="0.25">
      <c r="A84" s="1">
        <v>103.63200000000001</v>
      </c>
      <c r="B84" s="1">
        <f t="shared" si="76"/>
        <v>4900</v>
      </c>
      <c r="C84" s="1">
        <v>0.32769999999999999</v>
      </c>
      <c r="D84" s="1">
        <v>1.0846</v>
      </c>
      <c r="K84" s="1">
        <f t="shared" si="77"/>
        <v>84.97824</v>
      </c>
      <c r="L84" s="1">
        <f t="shared" si="78"/>
        <v>43604.612368168418</v>
      </c>
      <c r="M84" s="1">
        <f t="shared" si="79"/>
        <v>3258.6757949220664</v>
      </c>
      <c r="N84" s="1">
        <f t="shared" si="80"/>
        <v>335.93212287545185</v>
      </c>
      <c r="O84" s="5">
        <f t="shared" si="81"/>
        <v>25.097074006441268</v>
      </c>
      <c r="Q84" s="1">
        <f t="shared" si="82"/>
        <v>84.97824</v>
      </c>
      <c r="R84" s="1">
        <f t="shared" si="83"/>
        <v>4900</v>
      </c>
      <c r="S84" s="1">
        <f t="shared" si="84"/>
        <v>335.93212287545185</v>
      </c>
      <c r="T84" s="1">
        <f t="shared" si="83"/>
        <v>4900</v>
      </c>
      <c r="U84" s="1">
        <f t="shared" si="85"/>
        <v>84.97824</v>
      </c>
      <c r="V84" s="1">
        <f t="shared" ref="V84" si="100">V83+50</f>
        <v>4900</v>
      </c>
      <c r="W84" s="1">
        <f t="shared" si="88"/>
        <v>43604.612368168418</v>
      </c>
    </row>
    <row r="85" spans="1:23" x14ac:dyDescent="0.25">
      <c r="A85" s="1">
        <v>102.33499999999999</v>
      </c>
      <c r="B85" s="1">
        <f t="shared" si="76"/>
        <v>4950</v>
      </c>
      <c r="C85" s="1">
        <v>0.32845000000000002</v>
      </c>
      <c r="D85" s="1">
        <v>1.08823</v>
      </c>
      <c r="K85" s="1">
        <f t="shared" si="77"/>
        <v>83.914699999999996</v>
      </c>
      <c r="L85" s="1">
        <f t="shared" si="78"/>
        <v>43498.257832951582</v>
      </c>
      <c r="M85" s="1">
        <f t="shared" si="79"/>
        <v>3210.5441321137632</v>
      </c>
      <c r="N85" s="1">
        <f t="shared" si="80"/>
        <v>337.52420743798257</v>
      </c>
      <c r="O85" s="5">
        <f t="shared" si="81"/>
        <v>24.978692381627919</v>
      </c>
      <c r="Q85" s="1">
        <f t="shared" si="82"/>
        <v>83.914699999999996</v>
      </c>
      <c r="R85" s="1">
        <f t="shared" si="83"/>
        <v>4950</v>
      </c>
      <c r="S85" s="1">
        <f t="shared" si="84"/>
        <v>337.52420743798257</v>
      </c>
      <c r="T85" s="1">
        <f t="shared" si="83"/>
        <v>4950</v>
      </c>
      <c r="U85" s="1">
        <f t="shared" si="85"/>
        <v>83.914699999999996</v>
      </c>
      <c r="V85" s="1">
        <f t="shared" ref="V85" si="101">V84+50</f>
        <v>4950</v>
      </c>
      <c r="W85" s="1">
        <f t="shared" si="88"/>
        <v>43498.257832951582</v>
      </c>
    </row>
    <row r="86" spans="1:23" x14ac:dyDescent="0.25">
      <c r="A86" s="1">
        <v>101.10599999999999</v>
      </c>
      <c r="B86" s="1">
        <f t="shared" si="76"/>
        <v>5000</v>
      </c>
      <c r="C86" s="1">
        <v>0.32869999999999999</v>
      </c>
      <c r="D86" s="1">
        <v>1.08687</v>
      </c>
      <c r="K86" s="1">
        <f t="shared" si="77"/>
        <v>82.906919999999985</v>
      </c>
      <c r="L86" s="1">
        <f t="shared" si="78"/>
        <v>43409.961800626115</v>
      </c>
      <c r="M86" s="1">
        <f t="shared" si="79"/>
        <v>3169.5743328720009</v>
      </c>
      <c r="N86" s="1">
        <f t="shared" si="80"/>
        <v>338.46816238820281</v>
      </c>
      <c r="O86" s="5">
        <f t="shared" si="81"/>
        <v>24.909029225846009</v>
      </c>
      <c r="Q86" s="1">
        <f t="shared" si="82"/>
        <v>82.906919999999985</v>
      </c>
      <c r="R86" s="1">
        <f t="shared" si="83"/>
        <v>5000</v>
      </c>
      <c r="S86" s="1">
        <f t="shared" si="84"/>
        <v>338.46816238820281</v>
      </c>
      <c r="T86" s="1">
        <f t="shared" si="83"/>
        <v>5000</v>
      </c>
      <c r="U86" s="1">
        <f t="shared" si="85"/>
        <v>82.906919999999985</v>
      </c>
      <c r="V86" s="1">
        <f t="shared" ref="V86" si="102">V85+50</f>
        <v>5000</v>
      </c>
      <c r="W86" s="1">
        <f t="shared" si="88"/>
        <v>43409.961800626115</v>
      </c>
    </row>
    <row r="87" spans="1:23" x14ac:dyDescent="0.25">
      <c r="A87" s="1">
        <v>99.314899999999994</v>
      </c>
      <c r="B87" s="1">
        <f t="shared" si="76"/>
        <v>5050</v>
      </c>
      <c r="C87" s="1">
        <v>0.32984999999999998</v>
      </c>
      <c r="D87" s="1">
        <v>1.0891</v>
      </c>
      <c r="K87" s="1">
        <f t="shared" si="77"/>
        <v>81.438217999999992</v>
      </c>
      <c r="L87" s="1">
        <f t="shared" si="78"/>
        <v>43067.360744024409</v>
      </c>
      <c r="M87" s="1">
        <f t="shared" si="79"/>
        <v>3102.5703488281829</v>
      </c>
      <c r="N87" s="1">
        <f t="shared" si="80"/>
        <v>342.35427352129466</v>
      </c>
      <c r="O87" s="5">
        <f t="shared" si="81"/>
        <v>24.626283359134785</v>
      </c>
      <c r="Q87" s="1">
        <f t="shared" si="82"/>
        <v>81.438217999999992</v>
      </c>
      <c r="R87" s="1">
        <f t="shared" si="83"/>
        <v>5050</v>
      </c>
      <c r="S87" s="1">
        <f t="shared" si="84"/>
        <v>342.35427352129466</v>
      </c>
      <c r="T87" s="1">
        <f t="shared" si="83"/>
        <v>5050</v>
      </c>
      <c r="U87" s="1">
        <f t="shared" si="85"/>
        <v>81.438217999999992</v>
      </c>
      <c r="V87" s="1">
        <f t="shared" ref="V87" si="103">V86+50</f>
        <v>5050</v>
      </c>
      <c r="W87" s="1">
        <f t="shared" si="88"/>
        <v>43067.360744024409</v>
      </c>
    </row>
    <row r="88" spans="1:23" x14ac:dyDescent="0.25">
      <c r="A88" s="1">
        <v>97.581500000000005</v>
      </c>
      <c r="B88" s="1">
        <f t="shared" si="76"/>
        <v>5100</v>
      </c>
      <c r="C88" s="1">
        <v>0.32969999999999999</v>
      </c>
      <c r="D88" s="1">
        <v>1.09185</v>
      </c>
      <c r="K88" s="1">
        <f t="shared" si="77"/>
        <v>80.016829999999999</v>
      </c>
      <c r="L88" s="1">
        <f t="shared" si="78"/>
        <v>42734.648499562376</v>
      </c>
      <c r="M88" s="1">
        <f t="shared" si="79"/>
        <v>3049.8063123026191</v>
      </c>
      <c r="N88" s="1">
        <f t="shared" si="80"/>
        <v>344.86278739723156</v>
      </c>
      <c r="O88" s="5">
        <f t="shared" si="81"/>
        <v>24.447153062168333</v>
      </c>
      <c r="Q88" s="1">
        <f t="shared" si="82"/>
        <v>80.016829999999999</v>
      </c>
      <c r="R88" s="1">
        <f t="shared" si="83"/>
        <v>5100</v>
      </c>
      <c r="S88" s="1">
        <f t="shared" si="84"/>
        <v>344.86278739723156</v>
      </c>
      <c r="T88" s="1">
        <f t="shared" si="83"/>
        <v>5100</v>
      </c>
      <c r="U88" s="1">
        <f t="shared" si="85"/>
        <v>80.016829999999999</v>
      </c>
      <c r="V88" s="1">
        <f t="shared" ref="V88" si="104">V87+50</f>
        <v>5100</v>
      </c>
      <c r="W88" s="1">
        <f t="shared" si="88"/>
        <v>42734.648499562376</v>
      </c>
    </row>
    <row r="89" spans="1:23" x14ac:dyDescent="0.25">
      <c r="A89" s="1">
        <v>95.848600000000005</v>
      </c>
      <c r="B89" s="1">
        <f t="shared" si="76"/>
        <v>5150</v>
      </c>
      <c r="C89" s="1">
        <v>0.33095000000000002</v>
      </c>
      <c r="D89" s="1">
        <v>1.0940700000000001</v>
      </c>
      <c r="K89" s="1">
        <f t="shared" si="77"/>
        <v>78.595851999999994</v>
      </c>
      <c r="L89" s="1">
        <f t="shared" si="78"/>
        <v>42387.272630534258</v>
      </c>
      <c r="M89" s="1">
        <f t="shared" si="79"/>
        <v>2984.331787228652</v>
      </c>
      <c r="N89" s="1">
        <f t="shared" si="80"/>
        <v>349.00723924717255</v>
      </c>
      <c r="O89" s="5">
        <f t="shared" si="81"/>
        <v>24.156843758118224</v>
      </c>
      <c r="Q89" s="1">
        <f t="shared" si="82"/>
        <v>78.595851999999994</v>
      </c>
      <c r="R89" s="1">
        <f t="shared" si="83"/>
        <v>5150</v>
      </c>
      <c r="S89" s="1">
        <f t="shared" si="84"/>
        <v>349.00723924717255</v>
      </c>
      <c r="T89" s="1">
        <f t="shared" si="83"/>
        <v>5150</v>
      </c>
      <c r="U89" s="1">
        <f t="shared" si="85"/>
        <v>78.595851999999994</v>
      </c>
      <c r="V89" s="1">
        <f t="shared" ref="V89" si="105">V88+50</f>
        <v>5150</v>
      </c>
      <c r="W89" s="1">
        <f t="shared" si="88"/>
        <v>42387.272630534258</v>
      </c>
    </row>
    <row r="90" spans="1:23" x14ac:dyDescent="0.25">
      <c r="A90" s="1">
        <v>94.803299999999993</v>
      </c>
      <c r="B90" s="1">
        <f t="shared" si="76"/>
        <v>5200</v>
      </c>
      <c r="C90" s="1">
        <v>0.33379999999999999</v>
      </c>
      <c r="D90" s="1">
        <v>1.0934600000000001</v>
      </c>
      <c r="K90" s="1">
        <f t="shared" si="77"/>
        <v>77.738705999999993</v>
      </c>
      <c r="L90" s="1">
        <f t="shared" si="78"/>
        <v>42332.046929323966</v>
      </c>
      <c r="M90" s="1">
        <f t="shared" si="79"/>
        <v>2926.5829558918726</v>
      </c>
      <c r="N90" s="1">
        <f t="shared" si="80"/>
        <v>352.47197058321609</v>
      </c>
      <c r="O90" s="5">
        <f t="shared" si="81"/>
        <v>23.919386653627988</v>
      </c>
      <c r="Q90" s="1">
        <f t="shared" si="82"/>
        <v>77.738705999999993</v>
      </c>
      <c r="R90" s="1">
        <f t="shared" si="83"/>
        <v>5200</v>
      </c>
      <c r="S90" s="1">
        <f t="shared" si="84"/>
        <v>352.47197058321609</v>
      </c>
      <c r="T90" s="1">
        <f t="shared" si="83"/>
        <v>5200</v>
      </c>
      <c r="U90" s="1">
        <f t="shared" si="85"/>
        <v>77.738705999999993</v>
      </c>
      <c r="V90" s="1">
        <f t="shared" ref="V90" si="106">V89+50</f>
        <v>5200</v>
      </c>
      <c r="W90" s="1">
        <f t="shared" si="88"/>
        <v>42332.046929323966</v>
      </c>
    </row>
    <row r="91" spans="1:23" x14ac:dyDescent="0.25">
      <c r="A91" s="1">
        <v>93.0976</v>
      </c>
      <c r="B91" s="1">
        <f t="shared" si="76"/>
        <v>5250</v>
      </c>
      <c r="C91" s="1">
        <v>0.33129999999999998</v>
      </c>
      <c r="D91" s="1">
        <v>1.0880399999999999</v>
      </c>
      <c r="K91" s="1">
        <f t="shared" si="77"/>
        <v>76.340031999999994</v>
      </c>
      <c r="L91" s="1">
        <f t="shared" si="78"/>
        <v>41970.124648551697</v>
      </c>
      <c r="M91" s="1">
        <f t="shared" si="79"/>
        <v>2895.6146538606667</v>
      </c>
      <c r="N91" s="1">
        <f t="shared" si="80"/>
        <v>352.84884483923094</v>
      </c>
      <c r="O91" s="5">
        <f t="shared" si="81"/>
        <v>23.893838600456593</v>
      </c>
      <c r="Q91" s="1">
        <f t="shared" si="82"/>
        <v>76.340031999999994</v>
      </c>
      <c r="R91" s="1">
        <f t="shared" si="83"/>
        <v>5250</v>
      </c>
      <c r="S91" s="1">
        <f t="shared" si="84"/>
        <v>352.84884483923094</v>
      </c>
      <c r="T91" s="1">
        <f t="shared" si="83"/>
        <v>5250</v>
      </c>
      <c r="U91" s="1">
        <f t="shared" si="85"/>
        <v>76.340031999999994</v>
      </c>
      <c r="V91" s="1">
        <f t="shared" ref="V91" si="107">V90+50</f>
        <v>5250</v>
      </c>
      <c r="W91" s="1">
        <f t="shared" si="88"/>
        <v>41970.124648551697</v>
      </c>
    </row>
    <row r="92" spans="1:23" x14ac:dyDescent="0.25">
      <c r="A92" s="1">
        <v>91.788600000000002</v>
      </c>
      <c r="B92" s="1">
        <f t="shared" si="76"/>
        <v>5300</v>
      </c>
      <c r="C92" s="1">
        <v>0.33239999999999997</v>
      </c>
      <c r="D92" s="1">
        <v>1.0833900000000001</v>
      </c>
      <c r="K92" s="1">
        <f t="shared" si="77"/>
        <v>75.266651999999993</v>
      </c>
      <c r="L92" s="1">
        <f t="shared" si="78"/>
        <v>41774.098440418238</v>
      </c>
      <c r="M92" s="1">
        <f t="shared" si="79"/>
        <v>2845.4532007641337</v>
      </c>
      <c r="N92" s="1">
        <f t="shared" si="80"/>
        <v>355.68164376287234</v>
      </c>
      <c r="O92" s="5">
        <f t="shared" si="81"/>
        <v>23.703537972195441</v>
      </c>
      <c r="Q92" s="1">
        <f t="shared" si="82"/>
        <v>75.266651999999993</v>
      </c>
      <c r="R92" s="1">
        <f t="shared" si="83"/>
        <v>5300</v>
      </c>
      <c r="S92" s="1">
        <f t="shared" si="84"/>
        <v>355.68164376287234</v>
      </c>
      <c r="T92" s="1">
        <f t="shared" si="83"/>
        <v>5300</v>
      </c>
      <c r="U92" s="1">
        <f t="shared" si="85"/>
        <v>75.266651999999993</v>
      </c>
      <c r="V92" s="1">
        <f t="shared" ref="V92" si="108">V91+50</f>
        <v>5300</v>
      </c>
      <c r="W92" s="1">
        <f t="shared" si="88"/>
        <v>41774.098440418238</v>
      </c>
    </row>
    <row r="93" spans="1:23" x14ac:dyDescent="0.25">
      <c r="A93" s="1">
        <v>90.593800000000002</v>
      </c>
      <c r="B93" s="1">
        <f t="shared" si="76"/>
        <v>5350</v>
      </c>
      <c r="C93" s="1">
        <v>0.33079999999999998</v>
      </c>
      <c r="D93" s="1">
        <v>1.0800700000000001</v>
      </c>
      <c r="K93" s="1">
        <f t="shared" si="77"/>
        <v>74.286915999999991</v>
      </c>
      <c r="L93" s="1">
        <f t="shared" si="78"/>
        <v>41619.295938813833</v>
      </c>
      <c r="M93" s="1">
        <f t="shared" si="79"/>
        <v>2821.9979390984527</v>
      </c>
      <c r="N93" s="1">
        <f t="shared" si="80"/>
        <v>355.2861639403655</v>
      </c>
      <c r="O93" s="5">
        <f t="shared" si="81"/>
        <v>23.729923100414513</v>
      </c>
      <c r="Q93" s="1">
        <f t="shared" si="82"/>
        <v>74.286915999999991</v>
      </c>
      <c r="R93" s="1">
        <f t="shared" si="83"/>
        <v>5350</v>
      </c>
      <c r="S93" s="1">
        <f t="shared" si="84"/>
        <v>355.2861639403655</v>
      </c>
      <c r="T93" s="1">
        <f t="shared" si="83"/>
        <v>5350</v>
      </c>
      <c r="U93" s="1">
        <f t="shared" si="85"/>
        <v>74.286915999999991</v>
      </c>
      <c r="V93" s="1">
        <f t="shared" ref="V93" si="109">V92+50</f>
        <v>5350</v>
      </c>
      <c r="W93" s="1">
        <f t="shared" si="88"/>
        <v>41619.295938813833</v>
      </c>
    </row>
    <row r="94" spans="1:23" x14ac:dyDescent="0.25">
      <c r="A94" s="1">
        <v>89.6374</v>
      </c>
      <c r="B94" s="1">
        <f t="shared" si="76"/>
        <v>5400</v>
      </c>
      <c r="C94" s="1">
        <v>0.33879999999999999</v>
      </c>
      <c r="D94" s="1">
        <v>1.0789500000000001</v>
      </c>
      <c r="K94" s="1">
        <f t="shared" si="77"/>
        <v>73.502668</v>
      </c>
      <c r="L94" s="1">
        <f t="shared" si="78"/>
        <v>41564.779525448925</v>
      </c>
      <c r="M94" s="1">
        <f t="shared" si="79"/>
        <v>2726.2744015118014</v>
      </c>
      <c r="N94" s="1">
        <f t="shared" si="80"/>
        <v>364.35559560053821</v>
      </c>
      <c r="O94" s="5">
        <f t="shared" si="81"/>
        <v>23.139244877110055</v>
      </c>
      <c r="Q94" s="1">
        <f t="shared" si="82"/>
        <v>73.502668</v>
      </c>
      <c r="R94" s="1">
        <f t="shared" si="83"/>
        <v>5400</v>
      </c>
      <c r="S94" s="1">
        <f t="shared" si="84"/>
        <v>364.35559560053821</v>
      </c>
      <c r="T94" s="1">
        <f t="shared" si="83"/>
        <v>5400</v>
      </c>
      <c r="U94" s="1">
        <f t="shared" si="85"/>
        <v>73.502668</v>
      </c>
      <c r="V94" s="1">
        <f t="shared" ref="V94" si="110">V93+50</f>
        <v>5400</v>
      </c>
      <c r="W94" s="1">
        <f t="shared" si="88"/>
        <v>41564.779525448925</v>
      </c>
    </row>
    <row r="95" spans="1:23" x14ac:dyDescent="0.25">
      <c r="A95" s="1">
        <v>88.925600000000003</v>
      </c>
      <c r="B95" s="1">
        <f t="shared" si="76"/>
        <v>5450</v>
      </c>
      <c r="C95" s="1">
        <v>0.34379999999999999</v>
      </c>
      <c r="D95" s="1">
        <v>1.0792299999999999</v>
      </c>
      <c r="K95" s="1">
        <f t="shared" si="77"/>
        <v>72.918992000000003</v>
      </c>
      <c r="L95" s="1">
        <f t="shared" si="78"/>
        <v>41616.521472677741</v>
      </c>
      <c r="M95" s="1">
        <f t="shared" si="79"/>
        <v>2665.2910945244084</v>
      </c>
      <c r="N95" s="1">
        <f t="shared" si="80"/>
        <v>369.2730544548125</v>
      </c>
      <c r="O95" s="5">
        <f t="shared" si="81"/>
        <v>22.831108978133731</v>
      </c>
      <c r="Q95" s="1">
        <f t="shared" si="82"/>
        <v>72.918992000000003</v>
      </c>
      <c r="R95" s="1">
        <f t="shared" si="83"/>
        <v>5450</v>
      </c>
      <c r="S95" s="1">
        <f t="shared" si="84"/>
        <v>369.2730544548125</v>
      </c>
      <c r="T95" s="1">
        <f t="shared" si="83"/>
        <v>5450</v>
      </c>
      <c r="U95" s="1">
        <f t="shared" si="85"/>
        <v>72.918992000000003</v>
      </c>
      <c r="V95" s="1">
        <f t="shared" ref="V95" si="111">V94+50</f>
        <v>5450</v>
      </c>
      <c r="W95" s="1">
        <f t="shared" si="88"/>
        <v>41616.521472677741</v>
      </c>
    </row>
    <row r="96" spans="1:23" x14ac:dyDescent="0.25">
      <c r="A96" s="1">
        <v>88.647400000000005</v>
      </c>
      <c r="B96" s="1">
        <f t="shared" si="76"/>
        <v>5500</v>
      </c>
      <c r="C96" s="1">
        <v>0.3488</v>
      </c>
      <c r="D96" s="1">
        <v>1.0836600000000001</v>
      </c>
      <c r="K96" s="1">
        <f t="shared" si="77"/>
        <v>72.690867999999995</v>
      </c>
      <c r="L96" s="1">
        <f t="shared" si="78"/>
        <v>41866.934430175315</v>
      </c>
      <c r="M96" s="1">
        <f t="shared" si="79"/>
        <v>2618.8657900443277</v>
      </c>
      <c r="N96" s="1">
        <f t="shared" si="80"/>
        <v>372.40271379321791</v>
      </c>
      <c r="O96" s="5">
        <f t="shared" si="81"/>
        <v>22.639237139468122</v>
      </c>
      <c r="Q96" s="1">
        <f t="shared" si="82"/>
        <v>72.690867999999995</v>
      </c>
      <c r="R96" s="1">
        <f t="shared" si="83"/>
        <v>5500</v>
      </c>
      <c r="S96" s="1">
        <f t="shared" si="84"/>
        <v>372.40271379321791</v>
      </c>
      <c r="T96" s="1">
        <f t="shared" si="83"/>
        <v>5500</v>
      </c>
      <c r="U96" s="1">
        <f t="shared" si="85"/>
        <v>72.690867999999995</v>
      </c>
      <c r="V96" s="1">
        <f t="shared" ref="V96" si="112">V95+50</f>
        <v>5500</v>
      </c>
      <c r="W96" s="1">
        <f t="shared" si="88"/>
        <v>41866.934430175315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Isaac Revans (2304556)</cp:lastModifiedBy>
  <cp:revision/>
  <dcterms:created xsi:type="dcterms:W3CDTF">2019-10-18T15:00:30Z</dcterms:created>
  <dcterms:modified xsi:type="dcterms:W3CDTF">2026-03-22T03:00:34Z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