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as\Documents\Attainment &amp; Attendance\2018-2019\"/>
    </mc:Choice>
  </mc:AlternateContent>
  <bookViews>
    <workbookView xWindow="0" yWindow="0" windowWidth="28800" windowHeight="13020"/>
  </bookViews>
  <sheets>
    <sheet name="Sheet1" sheetId="1" r:id="rId1"/>
  </sheets>
  <definedNames>
    <definedName name="_xlnm.Print_Area" localSheetId="0">Sheet1!$A$1:$AD$46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3" i="1" l="1"/>
  <c r="R40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O17" i="1" l="1"/>
  <c r="O18" i="1"/>
  <c r="L17" i="1"/>
  <c r="G17" i="1"/>
  <c r="P44" i="1" l="1"/>
  <c r="O26" i="1" l="1"/>
  <c r="G26" i="1"/>
  <c r="G39" i="1" l="1"/>
  <c r="G38" i="1"/>
  <c r="G31" i="1"/>
  <c r="O27" i="1"/>
  <c r="L27" i="1"/>
  <c r="G27" i="1"/>
  <c r="L26" i="1"/>
  <c r="O24" i="1" l="1"/>
  <c r="L24" i="1"/>
  <c r="G24" i="1"/>
  <c r="O23" i="1" l="1"/>
  <c r="L23" i="1"/>
  <c r="G23" i="1"/>
  <c r="O6" i="1"/>
  <c r="L6" i="1"/>
  <c r="G6" i="1"/>
  <c r="G8" i="1"/>
  <c r="O13" i="1" l="1"/>
  <c r="L13" i="1"/>
  <c r="G13" i="1"/>
  <c r="G28" i="1"/>
  <c r="L28" i="1"/>
  <c r="O28" i="1"/>
  <c r="G29" i="1"/>
  <c r="L29" i="1"/>
  <c r="O29" i="1"/>
  <c r="G30" i="1"/>
  <c r="L30" i="1"/>
  <c r="O30" i="1"/>
  <c r="L31" i="1"/>
  <c r="O31" i="1"/>
  <c r="G32" i="1"/>
  <c r="L32" i="1"/>
  <c r="O32" i="1"/>
  <c r="G33" i="1"/>
  <c r="L33" i="1"/>
  <c r="O33" i="1"/>
  <c r="G34" i="1"/>
  <c r="L34" i="1"/>
  <c r="O34" i="1"/>
  <c r="G35" i="1"/>
  <c r="L35" i="1"/>
  <c r="O35" i="1"/>
  <c r="G36" i="1"/>
  <c r="L36" i="1"/>
  <c r="O36" i="1"/>
  <c r="G37" i="1"/>
  <c r="L37" i="1"/>
  <c r="O37" i="1"/>
  <c r="L38" i="1"/>
  <c r="O38" i="1"/>
  <c r="L39" i="1"/>
  <c r="O39" i="1"/>
  <c r="G40" i="1"/>
  <c r="L40" i="1"/>
  <c r="O40" i="1"/>
  <c r="G41" i="1"/>
  <c r="L41" i="1"/>
  <c r="O41" i="1"/>
  <c r="G42" i="1"/>
  <c r="L42" i="1"/>
  <c r="O42" i="1"/>
  <c r="G43" i="1"/>
  <c r="L43" i="1"/>
  <c r="O43" i="1"/>
  <c r="O5" i="1" l="1"/>
  <c r="O8" i="1"/>
  <c r="O9" i="1"/>
  <c r="O10" i="1"/>
  <c r="O11" i="1"/>
  <c r="O12" i="1"/>
  <c r="O16" i="1"/>
  <c r="O14" i="1"/>
  <c r="O15" i="1"/>
  <c r="O19" i="1"/>
  <c r="O20" i="1"/>
  <c r="O21" i="1"/>
  <c r="O22" i="1"/>
  <c r="O7" i="1"/>
  <c r="L5" i="1"/>
  <c r="L8" i="1"/>
  <c r="L9" i="1"/>
  <c r="L10" i="1"/>
  <c r="L11" i="1"/>
  <c r="L12" i="1"/>
  <c r="L16" i="1"/>
  <c r="L14" i="1"/>
  <c r="L15" i="1"/>
  <c r="L18" i="1"/>
  <c r="L19" i="1"/>
  <c r="L20" i="1"/>
  <c r="L21" i="1"/>
  <c r="L22" i="1"/>
  <c r="L7" i="1"/>
  <c r="G5" i="1"/>
  <c r="G9" i="1"/>
  <c r="G10" i="1"/>
  <c r="G11" i="1"/>
  <c r="G12" i="1"/>
  <c r="G16" i="1"/>
  <c r="G14" i="1"/>
  <c r="G15" i="1"/>
  <c r="G18" i="1"/>
  <c r="G19" i="1"/>
  <c r="G20" i="1"/>
  <c r="G21" i="1"/>
  <c r="G22" i="1"/>
  <c r="G7" i="1"/>
  <c r="O44" i="1" l="1"/>
  <c r="R44" i="1"/>
  <c r="L4" i="1"/>
  <c r="G4" i="1"/>
</calcChain>
</file>

<file path=xl/sharedStrings.xml><?xml version="1.0" encoding="utf-8"?>
<sst xmlns="http://schemas.openxmlformats.org/spreadsheetml/2006/main" count="104" uniqueCount="96">
  <si>
    <t>Research</t>
  </si>
  <si>
    <t>Knowledge</t>
  </si>
  <si>
    <t>Practical</t>
  </si>
  <si>
    <t>Professional</t>
  </si>
  <si>
    <t>Total</t>
  </si>
  <si>
    <t>Student</t>
  </si>
  <si>
    <t>Inclusion of Ext Info</t>
  </si>
  <si>
    <t>Proper Citations</t>
  </si>
  <si>
    <t>Quality of Citations</t>
  </si>
  <si>
    <t>Excel</t>
  </si>
  <si>
    <t>Graphs</t>
  </si>
  <si>
    <t>Gradient</t>
  </si>
  <si>
    <t>Cognative</t>
  </si>
  <si>
    <t>Baldwin</t>
  </si>
  <si>
    <t>Alexander</t>
  </si>
  <si>
    <t>Allcock</t>
  </si>
  <si>
    <t>Nathaniel</t>
  </si>
  <si>
    <t>Birch</t>
  </si>
  <si>
    <t>Salman</t>
  </si>
  <si>
    <t>Carpanini</t>
  </si>
  <si>
    <t>David</t>
  </si>
  <si>
    <t>Church</t>
  </si>
  <si>
    <t>Zak</t>
  </si>
  <si>
    <t>Collins</t>
  </si>
  <si>
    <t>Eoin</t>
  </si>
  <si>
    <t>Dolton-Brown</t>
  </si>
  <si>
    <t>George</t>
  </si>
  <si>
    <t>Ellis</t>
  </si>
  <si>
    <t>Jeff</t>
  </si>
  <si>
    <t>England</t>
  </si>
  <si>
    <t>Raphael</t>
  </si>
  <si>
    <t>Evans</t>
  </si>
  <si>
    <t>Callum</t>
  </si>
  <si>
    <t>Emily</t>
  </si>
  <si>
    <t>Flewin</t>
  </si>
  <si>
    <t>Marcos</t>
  </si>
  <si>
    <t>Gonzales-Norris</t>
  </si>
  <si>
    <t>Omaira</t>
  </si>
  <si>
    <t>Hernandez- Mosegue</t>
  </si>
  <si>
    <t xml:space="preserve">Michael </t>
  </si>
  <si>
    <t>Heys</t>
  </si>
  <si>
    <t>Yahye</t>
  </si>
  <si>
    <t>Hussein</t>
  </si>
  <si>
    <t>Joshua</t>
  </si>
  <si>
    <t>Lewis</t>
  </si>
  <si>
    <t>Joe</t>
  </si>
  <si>
    <t>Lockyear</t>
  </si>
  <si>
    <t>Peter</t>
  </si>
  <si>
    <t>Oliffe</t>
  </si>
  <si>
    <t>Christian</t>
  </si>
  <si>
    <t>Parry</t>
  </si>
  <si>
    <t>Patrick</t>
  </si>
  <si>
    <t>Wesley</t>
  </si>
  <si>
    <t>Penny</t>
  </si>
  <si>
    <t>Owain</t>
  </si>
  <si>
    <t>Phillips</t>
  </si>
  <si>
    <t>Cameron</t>
  </si>
  <si>
    <t>Railton</t>
  </si>
  <si>
    <t>Steffan</t>
  </si>
  <si>
    <t>Robinson</t>
  </si>
  <si>
    <t>Reza</t>
  </si>
  <si>
    <t>Shafie-pour-motlagh</t>
  </si>
  <si>
    <t>Mateusz</t>
  </si>
  <si>
    <t>Skoczylas</t>
  </si>
  <si>
    <t>Spurgin</t>
  </si>
  <si>
    <t>Tim</t>
  </si>
  <si>
    <t>Stanbruy</t>
  </si>
  <si>
    <t>Stewart</t>
  </si>
  <si>
    <t>Lee</t>
  </si>
  <si>
    <t>Tom</t>
  </si>
  <si>
    <t>Unwin</t>
  </si>
  <si>
    <t>White</t>
  </si>
  <si>
    <t>Hannah</t>
  </si>
  <si>
    <t>Dan</t>
  </si>
  <si>
    <t>Wilcox</t>
  </si>
  <si>
    <t>Williams</t>
  </si>
  <si>
    <t>Connor</t>
  </si>
  <si>
    <t>Sam</t>
  </si>
  <si>
    <t>Duke</t>
  </si>
  <si>
    <t>Jonathan</t>
  </si>
  <si>
    <t>Lloyd-Williams</t>
  </si>
  <si>
    <t>Claudia</t>
  </si>
  <si>
    <t>Marques Andre</t>
  </si>
  <si>
    <t>CW Total</t>
  </si>
  <si>
    <t>Luke</t>
  </si>
  <si>
    <t>Mason</t>
  </si>
  <si>
    <t>Oksana</t>
  </si>
  <si>
    <t>Attendance</t>
  </si>
  <si>
    <t>Asamoah</t>
  </si>
  <si>
    <t>Gomzjamoua</t>
  </si>
  <si>
    <t>Homework average</t>
  </si>
  <si>
    <t>Aggregate</t>
  </si>
  <si>
    <t>Engineering Science 1</t>
  </si>
  <si>
    <t>%</t>
  </si>
  <si>
    <t>Exam Total (Ex Q3b)</t>
  </si>
  <si>
    <t>Exam Total (inc Q3b)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</si>
</sst>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Sheet1!$S$2</c:f>
              <c:strCache>
                <c:ptCount val="1"/>
                <c:pt idx="0">
                  <c:v>Attendance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Sheet1!$R$3:$R$43</c:f>
              <c:strCache>
                <c:ptCount val="41"/>
                <c:pt idx="0">
                  <c:v>%</c:v>
                </c:pt>
                <c:pt idx="1">
                  <c:v>100</c:v>
                </c:pt>
                <c:pt idx="2">
                  <c:v>54.644</c:v>
                </c:pt>
                <c:pt idx="3">
                  <c:v>40.59</c:v>
                </c:pt>
                <c:pt idx="4">
                  <c:v>82.525</c:v>
                </c:pt>
                <c:pt idx="5">
                  <c:v>46.952</c:v>
                </c:pt>
                <c:pt idx="6">
                  <c:v>23.121</c:v>
                </c:pt>
                <c:pt idx="7">
                  <c:v>50.375</c:v>
                </c:pt>
                <c:pt idx="8">
                  <c:v>44.6</c:v>
                </c:pt>
                <c:pt idx="9">
                  <c:v>47.11</c:v>
                </c:pt>
                <c:pt idx="10">
                  <c:v>63.027</c:v>
                </c:pt>
                <c:pt idx="11">
                  <c:v>29.755</c:v>
                </c:pt>
                <c:pt idx="12">
                  <c:v>31.115</c:v>
                </c:pt>
                <c:pt idx="13">
                  <c:v>50.245</c:v>
                </c:pt>
                <c:pt idx="14">
                  <c:v>69.255</c:v>
                </c:pt>
                <c:pt idx="15">
                  <c:v>68.43</c:v>
                </c:pt>
                <c:pt idx="16">
                  <c:v>48.673</c:v>
                </c:pt>
                <c:pt idx="17">
                  <c:v>81.985</c:v>
                </c:pt>
                <c:pt idx="18">
                  <c:v>54.14</c:v>
                </c:pt>
                <c:pt idx="19">
                  <c:v>45.762</c:v>
                </c:pt>
                <c:pt idx="20">
                  <c:v>49.92</c:v>
                </c:pt>
                <c:pt idx="21">
                  <c:v>27.08</c:v>
                </c:pt>
                <c:pt idx="22">
                  <c:v>35</c:v>
                </c:pt>
                <c:pt idx="23">
                  <c:v>59.46</c:v>
                </c:pt>
                <c:pt idx="24">
                  <c:v>45.992</c:v>
                </c:pt>
                <c:pt idx="25">
                  <c:v>44.325</c:v>
                </c:pt>
                <c:pt idx="26">
                  <c:v>49.66</c:v>
                </c:pt>
                <c:pt idx="27">
                  <c:v>61.54</c:v>
                </c:pt>
                <c:pt idx="28">
                  <c:v>54.703</c:v>
                </c:pt>
                <c:pt idx="29">
                  <c:v>70.7</c:v>
                </c:pt>
                <c:pt idx="30">
                  <c:v>49.985</c:v>
                </c:pt>
                <c:pt idx="31">
                  <c:v>70.06</c:v>
                </c:pt>
                <c:pt idx="32">
                  <c:v>56.125</c:v>
                </c:pt>
                <c:pt idx="33">
                  <c:v>60.67</c:v>
                </c:pt>
                <c:pt idx="34">
                  <c:v>42.25</c:v>
                </c:pt>
                <c:pt idx="35">
                  <c:v>78.545</c:v>
                </c:pt>
                <c:pt idx="36">
                  <c:v>61.64</c:v>
                </c:pt>
                <c:pt idx="37">
                  <c:v>51.185</c:v>
                </c:pt>
                <c:pt idx="38">
                  <c:v>82.155</c:v>
                </c:pt>
                <c:pt idx="39">
                  <c:v>62.625</c:v>
                </c:pt>
                <c:pt idx="40">
                  <c:v>89.65</c:v>
                </c:pt>
              </c:strCache>
            </c:strRef>
          </c:xVal>
          <c:yVal>
            <c:numRef>
              <c:f>Sheet1!$S$3:$S$43</c:f>
              <c:numCache>
                <c:formatCode>General</c:formatCode>
                <c:ptCount val="41"/>
                <c:pt idx="0">
                  <c:v>0</c:v>
                </c:pt>
                <c:pt idx="2">
                  <c:v>48</c:v>
                </c:pt>
                <c:pt idx="3">
                  <c:v>80</c:v>
                </c:pt>
                <c:pt idx="4">
                  <c:v>100</c:v>
                </c:pt>
                <c:pt idx="5">
                  <c:v>20</c:v>
                </c:pt>
                <c:pt idx="6">
                  <c:v>85</c:v>
                </c:pt>
                <c:pt idx="7">
                  <c:v>80</c:v>
                </c:pt>
                <c:pt idx="8">
                  <c:v>91</c:v>
                </c:pt>
                <c:pt idx="9">
                  <c:v>95</c:v>
                </c:pt>
                <c:pt idx="10">
                  <c:v>95</c:v>
                </c:pt>
                <c:pt idx="11">
                  <c:v>70</c:v>
                </c:pt>
                <c:pt idx="12">
                  <c:v>40</c:v>
                </c:pt>
                <c:pt idx="13">
                  <c:v>91</c:v>
                </c:pt>
                <c:pt idx="14">
                  <c:v>95</c:v>
                </c:pt>
                <c:pt idx="15">
                  <c:v>100</c:v>
                </c:pt>
                <c:pt idx="16">
                  <c:v>60</c:v>
                </c:pt>
                <c:pt idx="17">
                  <c:v>95</c:v>
                </c:pt>
                <c:pt idx="18">
                  <c:v>95</c:v>
                </c:pt>
                <c:pt idx="19">
                  <c:v>85</c:v>
                </c:pt>
                <c:pt idx="20">
                  <c:v>62</c:v>
                </c:pt>
                <c:pt idx="21">
                  <c:v>74</c:v>
                </c:pt>
                <c:pt idx="22">
                  <c:v>40</c:v>
                </c:pt>
                <c:pt idx="23">
                  <c:v>62</c:v>
                </c:pt>
                <c:pt idx="24">
                  <c:v>75</c:v>
                </c:pt>
                <c:pt idx="25">
                  <c:v>90</c:v>
                </c:pt>
                <c:pt idx="26">
                  <c:v>76</c:v>
                </c:pt>
                <c:pt idx="27">
                  <c:v>80</c:v>
                </c:pt>
                <c:pt idx="28">
                  <c:v>95</c:v>
                </c:pt>
                <c:pt idx="29">
                  <c:v>22</c:v>
                </c:pt>
                <c:pt idx="30">
                  <c:v>86</c:v>
                </c:pt>
                <c:pt idx="31">
                  <c:v>80</c:v>
                </c:pt>
                <c:pt idx="32">
                  <c:v>100</c:v>
                </c:pt>
                <c:pt idx="33">
                  <c:v>95</c:v>
                </c:pt>
                <c:pt idx="34">
                  <c:v>91</c:v>
                </c:pt>
                <c:pt idx="35">
                  <c:v>95</c:v>
                </c:pt>
                <c:pt idx="36">
                  <c:v>95</c:v>
                </c:pt>
                <c:pt idx="37">
                  <c:v>75</c:v>
                </c:pt>
                <c:pt idx="38">
                  <c:v>90</c:v>
                </c:pt>
                <c:pt idx="39">
                  <c:v>75</c:v>
                </c:pt>
                <c:pt idx="40">
                  <c:v>100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2509160"/>
        <c:axId val="375885960"/>
      </c:scatterChart>
      <c:valAx>
        <c:axId val="252509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Module</a:t>
                </a:r>
                <a:r>
                  <a:rPr lang="en-GB" baseline="0"/>
                  <a:t> Agregate %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885960"/>
        <c:crosses val="autoZero"/>
        <c:crossBetween val="midCat"/>
      </c:valAx>
      <c:valAx>
        <c:axId val="375885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Attendance %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509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Agregate vs Homework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Sheet1!$R$5:$R$43</c:f>
              <c:numCache>
                <c:formatCode>General</c:formatCode>
                <c:ptCount val="39"/>
                <c:pt idx="0">
                  <c:v>54.644000000000005</c:v>
                </c:pt>
                <c:pt idx="1">
                  <c:v>40.589999999999996</c:v>
                </c:pt>
                <c:pt idx="2">
                  <c:v>82.524999999999991</c:v>
                </c:pt>
                <c:pt idx="3">
                  <c:v>46.951999999999998</c:v>
                </c:pt>
                <c:pt idx="4">
                  <c:v>23.121000000000002</c:v>
                </c:pt>
                <c:pt idx="5">
                  <c:v>50.374999999999993</c:v>
                </c:pt>
                <c:pt idx="6">
                  <c:v>44.599999999999994</c:v>
                </c:pt>
                <c:pt idx="7">
                  <c:v>47.11</c:v>
                </c:pt>
                <c:pt idx="8">
                  <c:v>63.027000000000001</c:v>
                </c:pt>
                <c:pt idx="9">
                  <c:v>29.755000000000003</c:v>
                </c:pt>
                <c:pt idx="10">
                  <c:v>31.114999999999998</c:v>
                </c:pt>
                <c:pt idx="11">
                  <c:v>50.244999999999997</c:v>
                </c:pt>
                <c:pt idx="12">
                  <c:v>69.254999999999995</c:v>
                </c:pt>
                <c:pt idx="13">
                  <c:v>68.430000000000007</c:v>
                </c:pt>
                <c:pt idx="14">
                  <c:v>48.673000000000002</c:v>
                </c:pt>
                <c:pt idx="15">
                  <c:v>81.984999999999999</c:v>
                </c:pt>
                <c:pt idx="16">
                  <c:v>54.139999999999993</c:v>
                </c:pt>
                <c:pt idx="17">
                  <c:v>45.762</c:v>
                </c:pt>
                <c:pt idx="18">
                  <c:v>49.92</c:v>
                </c:pt>
                <c:pt idx="19">
                  <c:v>27.08</c:v>
                </c:pt>
                <c:pt idx="20">
                  <c:v>35</c:v>
                </c:pt>
                <c:pt idx="21">
                  <c:v>59.459999999999994</c:v>
                </c:pt>
                <c:pt idx="22">
                  <c:v>45.991999999999997</c:v>
                </c:pt>
                <c:pt idx="23">
                  <c:v>44.324999999999996</c:v>
                </c:pt>
                <c:pt idx="24">
                  <c:v>49.66</c:v>
                </c:pt>
                <c:pt idx="25">
                  <c:v>61.539999999999992</c:v>
                </c:pt>
                <c:pt idx="26">
                  <c:v>54.703000000000003</c:v>
                </c:pt>
                <c:pt idx="27">
                  <c:v>70.7</c:v>
                </c:pt>
                <c:pt idx="28">
                  <c:v>49.984999999999999</c:v>
                </c:pt>
                <c:pt idx="29">
                  <c:v>70.06</c:v>
                </c:pt>
                <c:pt idx="30">
                  <c:v>56.125</c:v>
                </c:pt>
                <c:pt idx="31">
                  <c:v>60.67</c:v>
                </c:pt>
                <c:pt idx="32">
                  <c:v>42.25</c:v>
                </c:pt>
                <c:pt idx="33">
                  <c:v>78.544999999999987</c:v>
                </c:pt>
                <c:pt idx="34">
                  <c:v>61.64</c:v>
                </c:pt>
                <c:pt idx="35">
                  <c:v>51.185000000000002</c:v>
                </c:pt>
                <c:pt idx="36">
                  <c:v>82.154999999999987</c:v>
                </c:pt>
                <c:pt idx="37">
                  <c:v>62.624999999999993</c:v>
                </c:pt>
                <c:pt idx="38">
                  <c:v>89.65</c:v>
                </c:pt>
              </c:numCache>
            </c:numRef>
          </c:xVal>
          <c:yVal>
            <c:numRef>
              <c:f>Sheet1!$T$5:$T$43</c:f>
              <c:numCache>
                <c:formatCode>General</c:formatCode>
                <c:ptCount val="39"/>
                <c:pt idx="0">
                  <c:v>0</c:v>
                </c:pt>
                <c:pt idx="1">
                  <c:v>34</c:v>
                </c:pt>
                <c:pt idx="2">
                  <c:v>96</c:v>
                </c:pt>
                <c:pt idx="3">
                  <c:v>0</c:v>
                </c:pt>
                <c:pt idx="4">
                  <c:v>14</c:v>
                </c:pt>
                <c:pt idx="5">
                  <c:v>42</c:v>
                </c:pt>
                <c:pt idx="6">
                  <c:v>44</c:v>
                </c:pt>
                <c:pt idx="7">
                  <c:v>22</c:v>
                </c:pt>
                <c:pt idx="8">
                  <c:v>92</c:v>
                </c:pt>
                <c:pt idx="9">
                  <c:v>13</c:v>
                </c:pt>
                <c:pt idx="10">
                  <c:v>0</c:v>
                </c:pt>
                <c:pt idx="11">
                  <c:v>61</c:v>
                </c:pt>
                <c:pt idx="12">
                  <c:v>72</c:v>
                </c:pt>
                <c:pt idx="13">
                  <c:v>80</c:v>
                </c:pt>
                <c:pt idx="14">
                  <c:v>0</c:v>
                </c:pt>
                <c:pt idx="15">
                  <c:v>79</c:v>
                </c:pt>
                <c:pt idx="16">
                  <c:v>39</c:v>
                </c:pt>
                <c:pt idx="17">
                  <c:v>26</c:v>
                </c:pt>
                <c:pt idx="18">
                  <c:v>25</c:v>
                </c:pt>
                <c:pt idx="19">
                  <c:v>0</c:v>
                </c:pt>
                <c:pt idx="20">
                  <c:v>45</c:v>
                </c:pt>
                <c:pt idx="21">
                  <c:v>44</c:v>
                </c:pt>
                <c:pt idx="22">
                  <c:v>57</c:v>
                </c:pt>
                <c:pt idx="23">
                  <c:v>46</c:v>
                </c:pt>
                <c:pt idx="24">
                  <c:v>3</c:v>
                </c:pt>
                <c:pt idx="25">
                  <c:v>48</c:v>
                </c:pt>
                <c:pt idx="26">
                  <c:v>50</c:v>
                </c:pt>
                <c:pt idx="27">
                  <c:v>67</c:v>
                </c:pt>
                <c:pt idx="28">
                  <c:v>60</c:v>
                </c:pt>
                <c:pt idx="29">
                  <c:v>50</c:v>
                </c:pt>
                <c:pt idx="30">
                  <c:v>27</c:v>
                </c:pt>
                <c:pt idx="31">
                  <c:v>95</c:v>
                </c:pt>
                <c:pt idx="32">
                  <c:v>30</c:v>
                </c:pt>
                <c:pt idx="33">
                  <c:v>59</c:v>
                </c:pt>
                <c:pt idx="34">
                  <c:v>29</c:v>
                </c:pt>
                <c:pt idx="35">
                  <c:v>46</c:v>
                </c:pt>
                <c:pt idx="36">
                  <c:v>74</c:v>
                </c:pt>
                <c:pt idx="37">
                  <c:v>45</c:v>
                </c:pt>
                <c:pt idx="38">
                  <c:v>57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86744"/>
        <c:axId val="375887136"/>
      </c:scatterChart>
      <c:valAx>
        <c:axId val="3758867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Module Agregate</a:t>
                </a:r>
                <a:r>
                  <a:rPr lang="en-GB" baseline="0"/>
                  <a:t> %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887136"/>
        <c:crosses val="autoZero"/>
        <c:crossBetween val="midCat"/>
      </c:valAx>
      <c:valAx>
        <c:axId val="37588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Homework</a:t>
                </a:r>
                <a:r>
                  <a:rPr lang="en-GB" baseline="0"/>
                  <a:t> Average %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886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600081</xdr:colOff>
      <xdr:row>26</xdr:row>
      <xdr:rowOff>152406</xdr:rowOff>
    </xdr:from>
    <xdr:to>
      <xdr:col>28</xdr:col>
      <xdr:colOff>295281</xdr:colOff>
      <xdr:row>41</xdr:row>
      <xdr:rowOff>38106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600081</xdr:colOff>
      <xdr:row>7</xdr:row>
      <xdr:rowOff>33337</xdr:rowOff>
    </xdr:from>
    <xdr:to>
      <xdr:col>28</xdr:col>
      <xdr:colOff>276225</xdr:colOff>
      <xdr:row>23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79"/>
  <sheetViews>
    <sheetView tabSelected="1" workbookViewId="0">
      <pane xSplit="14" ySplit="3" topLeftCell="O4" activePane="bottomRight" state="frozen"/>
      <selection pane="topRight" activeCell="P1" sqref="P1"/>
      <selection pane="bottomLeft" activeCell="A4" sqref="A4"/>
      <selection pane="bottomRight" activeCell="AE5" sqref="AE5"/>
    </sheetView>
  </sheetViews>
  <sheetFormatPr defaultRowHeight="15" x14ac:dyDescent="0.25"/>
  <cols>
    <col min="2" max="2" width="20.140625" bestFit="1" customWidth="1"/>
    <col min="3" max="3" width="12.5703125" customWidth="1"/>
    <col min="4" max="4" width="18.7109375" hidden="1" customWidth="1"/>
    <col min="5" max="5" width="15.42578125" hidden="1" customWidth="1"/>
    <col min="6" max="7" width="18.28515625" hidden="1" customWidth="1"/>
    <col min="8" max="8" width="11" hidden="1" customWidth="1"/>
    <col min="9" max="12" width="8.28515625" hidden="1" customWidth="1"/>
    <col min="13" max="13" width="8.42578125" hidden="1" customWidth="1"/>
    <col min="14" max="14" width="12" hidden="1" customWidth="1"/>
    <col min="16" max="16" width="19.28515625" bestFit="1" customWidth="1"/>
    <col min="17" max="17" width="18.7109375" bestFit="1" customWidth="1"/>
    <col min="18" max="18" width="10" bestFit="1" customWidth="1"/>
    <col min="19" max="19" width="11.28515625" bestFit="1" customWidth="1"/>
    <col min="20" max="20" width="18.42578125" bestFit="1" customWidth="1"/>
  </cols>
  <sheetData>
    <row r="2" spans="1:20" x14ac:dyDescent="0.25">
      <c r="A2" t="s">
        <v>92</v>
      </c>
      <c r="D2" s="1" t="s">
        <v>0</v>
      </c>
      <c r="H2" s="2" t="s">
        <v>1</v>
      </c>
      <c r="I2" t="s">
        <v>12</v>
      </c>
      <c r="L2" s="6"/>
      <c r="M2" s="4" t="s">
        <v>2</v>
      </c>
      <c r="N2" s="5" t="s">
        <v>3</v>
      </c>
      <c r="O2" s="3" t="s">
        <v>83</v>
      </c>
      <c r="P2" s="8" t="s">
        <v>95</v>
      </c>
      <c r="Q2" s="8" t="s">
        <v>94</v>
      </c>
      <c r="R2" s="9" t="s">
        <v>91</v>
      </c>
      <c r="S2" s="10" t="s">
        <v>87</v>
      </c>
      <c r="T2" s="11" t="s">
        <v>90</v>
      </c>
    </row>
    <row r="3" spans="1:20" x14ac:dyDescent="0.25">
      <c r="D3" t="s">
        <v>6</v>
      </c>
      <c r="E3" t="s">
        <v>7</v>
      </c>
      <c r="F3" t="s">
        <v>8</v>
      </c>
      <c r="G3" s="1" t="s">
        <v>4</v>
      </c>
      <c r="H3" s="2"/>
      <c r="I3" t="s">
        <v>9</v>
      </c>
      <c r="J3" t="s">
        <v>10</v>
      </c>
      <c r="K3" t="s">
        <v>11</v>
      </c>
      <c r="L3" s="6" t="s">
        <v>4</v>
      </c>
      <c r="M3" s="4"/>
      <c r="N3" s="5"/>
      <c r="O3" s="3" t="s">
        <v>93</v>
      </c>
      <c r="P3" s="8" t="s">
        <v>93</v>
      </c>
      <c r="Q3" s="8"/>
      <c r="R3" s="9" t="s">
        <v>93</v>
      </c>
      <c r="S3" s="10" t="s">
        <v>93</v>
      </c>
      <c r="T3" s="11" t="s">
        <v>93</v>
      </c>
    </row>
    <row r="4" spans="1:20" x14ac:dyDescent="0.25">
      <c r="B4" t="s">
        <v>5</v>
      </c>
      <c r="D4">
        <v>0.08</v>
      </c>
      <c r="E4">
        <v>0.08</v>
      </c>
      <c r="F4">
        <v>0.04</v>
      </c>
      <c r="G4" s="1">
        <f>SUM(D4:F4)</f>
        <v>0.2</v>
      </c>
      <c r="H4" s="2">
        <v>0.2</v>
      </c>
      <c r="I4">
        <v>0.1</v>
      </c>
      <c r="J4">
        <v>0.1</v>
      </c>
      <c r="K4">
        <v>0.1</v>
      </c>
      <c r="L4" s="6">
        <f>SUM(I4:K4)</f>
        <v>0.30000000000000004</v>
      </c>
      <c r="M4" s="4">
        <v>0.15</v>
      </c>
      <c r="N4" s="5">
        <v>0.15</v>
      </c>
      <c r="O4" s="3">
        <v>0.3</v>
      </c>
      <c r="P4" s="8">
        <v>0.7</v>
      </c>
      <c r="Q4" s="8">
        <v>0.7</v>
      </c>
      <c r="R4" s="9">
        <v>100</v>
      </c>
      <c r="S4" s="10"/>
      <c r="T4" s="11"/>
    </row>
    <row r="5" spans="1:20" x14ac:dyDescent="0.25">
      <c r="A5">
        <v>1</v>
      </c>
      <c r="B5" t="s">
        <v>15</v>
      </c>
      <c r="C5" t="s">
        <v>16</v>
      </c>
      <c r="D5">
        <v>62</v>
      </c>
      <c r="E5">
        <v>58</v>
      </c>
      <c r="F5">
        <v>62</v>
      </c>
      <c r="G5" s="1">
        <f t="shared" ref="G5:G26" si="0">SUM((((D5*$D$4)+(E5*$E$4)+(F5*$F$4))/20)*100)</f>
        <v>60.4</v>
      </c>
      <c r="H5" s="2">
        <v>62</v>
      </c>
      <c r="I5">
        <v>70</v>
      </c>
      <c r="J5">
        <v>70</v>
      </c>
      <c r="K5">
        <v>60</v>
      </c>
      <c r="L5" s="6">
        <f t="shared" ref="L5:L23" si="1">SUM((((I5*$I$4)+(J5*$J$4)+(K5*$K$4))/30)*100)</f>
        <v>66.666666666666657</v>
      </c>
      <c r="M5" s="4">
        <v>80</v>
      </c>
      <c r="N5" s="5">
        <v>60</v>
      </c>
      <c r="O5" s="3">
        <f t="shared" ref="O5:O26" si="2">SUM((D5*$D$4)+(E5*$E$4)+(F5*$F$4)+(H5*$H$4)+(I5*$I$4)+(J5*$J$4)+(K5*$K$4)+(M5*$M$4)+(N5*$N$4))</f>
        <v>65.48</v>
      </c>
      <c r="P5" s="8">
        <v>49</v>
      </c>
      <c r="Q5" s="8">
        <v>50</v>
      </c>
      <c r="R5" s="9">
        <f>SUM((O5*O$4)+(Q5*Q$4))</f>
        <v>54.644000000000005</v>
      </c>
      <c r="S5" s="10">
        <v>48</v>
      </c>
      <c r="T5" s="11">
        <v>0</v>
      </c>
    </row>
    <row r="6" spans="1:20" x14ac:dyDescent="0.25">
      <c r="A6">
        <v>2</v>
      </c>
      <c r="B6" t="s">
        <v>88</v>
      </c>
      <c r="C6" t="s">
        <v>78</v>
      </c>
      <c r="D6">
        <v>50</v>
      </c>
      <c r="E6">
        <v>70</v>
      </c>
      <c r="F6">
        <v>55</v>
      </c>
      <c r="G6" s="1">
        <f t="shared" si="0"/>
        <v>59.000000000000007</v>
      </c>
      <c r="H6" s="2">
        <v>40</v>
      </c>
      <c r="I6">
        <v>70</v>
      </c>
      <c r="J6">
        <v>75</v>
      </c>
      <c r="K6">
        <v>75</v>
      </c>
      <c r="L6" s="6">
        <f t="shared" si="1"/>
        <v>73.333333333333329</v>
      </c>
      <c r="M6" s="4">
        <v>55</v>
      </c>
      <c r="N6" s="5">
        <v>55</v>
      </c>
      <c r="O6" s="3">
        <f t="shared" si="2"/>
        <v>58.3</v>
      </c>
      <c r="P6" s="8">
        <v>32</v>
      </c>
      <c r="Q6" s="8">
        <v>33</v>
      </c>
      <c r="R6" s="9">
        <f t="shared" ref="R6:R43" si="3">SUM((O6*O$4)+(Q6*Q$4))</f>
        <v>40.589999999999996</v>
      </c>
      <c r="S6" s="10">
        <v>80</v>
      </c>
      <c r="T6" s="11">
        <v>34</v>
      </c>
    </row>
    <row r="7" spans="1:20" x14ac:dyDescent="0.25">
      <c r="A7">
        <v>3</v>
      </c>
      <c r="B7" t="s">
        <v>13</v>
      </c>
      <c r="C7" t="s">
        <v>14</v>
      </c>
      <c r="D7">
        <v>78</v>
      </c>
      <c r="E7">
        <v>78</v>
      </c>
      <c r="F7">
        <v>38</v>
      </c>
      <c r="G7" s="1">
        <f>SUM((((D7*$D$4)+(E7*$E$4)+(F7*$F$4))/20)*100)</f>
        <v>70</v>
      </c>
      <c r="H7" s="2">
        <v>65</v>
      </c>
      <c r="I7">
        <v>80</v>
      </c>
      <c r="J7">
        <v>65</v>
      </c>
      <c r="K7">
        <v>80</v>
      </c>
      <c r="L7" s="6">
        <f>SUM((((I7*$I$4)+(J7*$J$4)+(K7*$K$4))/30)*100)</f>
        <v>75</v>
      </c>
      <c r="M7" s="4">
        <v>65</v>
      </c>
      <c r="N7" s="5">
        <v>70</v>
      </c>
      <c r="O7" s="3">
        <f>SUM((D7*$D$4)+(E7*$E$4)+(F7*$F$4)+(H7*$H$4)+(I7*$I$4)+(J7*$J$4)+(K7*$K$4)+(M7*$M$4)+(N7*$N$4))</f>
        <v>69.75</v>
      </c>
      <c r="P7" s="8">
        <v>87</v>
      </c>
      <c r="Q7" s="8">
        <v>88</v>
      </c>
      <c r="R7" s="9">
        <f t="shared" si="3"/>
        <v>82.524999999999991</v>
      </c>
      <c r="S7" s="10">
        <v>100</v>
      </c>
      <c r="T7" s="11">
        <v>96</v>
      </c>
    </row>
    <row r="8" spans="1:20" x14ac:dyDescent="0.25">
      <c r="A8">
        <v>4</v>
      </c>
      <c r="B8" t="s">
        <v>17</v>
      </c>
      <c r="C8" t="s">
        <v>18</v>
      </c>
      <c r="D8">
        <v>50</v>
      </c>
      <c r="E8">
        <v>58</v>
      </c>
      <c r="F8">
        <v>50</v>
      </c>
      <c r="G8" s="1">
        <f t="shared" si="0"/>
        <v>53.2</v>
      </c>
      <c r="H8" s="2">
        <v>60</v>
      </c>
      <c r="I8">
        <v>50</v>
      </c>
      <c r="J8">
        <v>50</v>
      </c>
      <c r="K8">
        <v>50</v>
      </c>
      <c r="L8" s="6">
        <f t="shared" si="1"/>
        <v>50</v>
      </c>
      <c r="M8" s="4">
        <v>58</v>
      </c>
      <c r="N8" s="5">
        <v>50</v>
      </c>
      <c r="O8" s="3">
        <f t="shared" si="2"/>
        <v>53.84</v>
      </c>
      <c r="P8" s="8">
        <v>42</v>
      </c>
      <c r="Q8" s="8">
        <v>44</v>
      </c>
      <c r="R8" s="9">
        <f t="shared" si="3"/>
        <v>46.951999999999998</v>
      </c>
      <c r="S8" s="10">
        <v>20</v>
      </c>
      <c r="T8" s="11">
        <v>0</v>
      </c>
    </row>
    <row r="9" spans="1:20" x14ac:dyDescent="0.25">
      <c r="A9">
        <v>5</v>
      </c>
      <c r="B9" t="s">
        <v>19</v>
      </c>
      <c r="C9" t="s">
        <v>20</v>
      </c>
      <c r="D9">
        <v>50</v>
      </c>
      <c r="E9">
        <v>40</v>
      </c>
      <c r="F9">
        <v>38</v>
      </c>
      <c r="G9" s="1">
        <f t="shared" si="0"/>
        <v>43.600000000000009</v>
      </c>
      <c r="H9" s="2">
        <v>58</v>
      </c>
      <c r="I9">
        <v>65</v>
      </c>
      <c r="J9">
        <v>68</v>
      </c>
      <c r="K9">
        <v>0</v>
      </c>
      <c r="L9" s="6">
        <f t="shared" si="1"/>
        <v>44.333333333333336</v>
      </c>
      <c r="M9" s="4">
        <v>55</v>
      </c>
      <c r="N9" s="5">
        <v>48</v>
      </c>
      <c r="O9" s="3">
        <f t="shared" si="2"/>
        <v>49.070000000000007</v>
      </c>
      <c r="P9" s="8">
        <v>12</v>
      </c>
      <c r="Q9" s="8">
        <v>12</v>
      </c>
      <c r="R9" s="9">
        <f t="shared" si="3"/>
        <v>23.121000000000002</v>
      </c>
      <c r="S9" s="10">
        <v>85</v>
      </c>
      <c r="T9" s="11">
        <v>14</v>
      </c>
    </row>
    <row r="10" spans="1:20" x14ac:dyDescent="0.25">
      <c r="A10">
        <v>6</v>
      </c>
      <c r="B10" t="s">
        <v>21</v>
      </c>
      <c r="C10" t="s">
        <v>22</v>
      </c>
      <c r="D10">
        <v>35</v>
      </c>
      <c r="E10">
        <v>30</v>
      </c>
      <c r="F10">
        <v>20</v>
      </c>
      <c r="G10" s="1">
        <f t="shared" si="0"/>
        <v>30</v>
      </c>
      <c r="H10" s="2">
        <v>45</v>
      </c>
      <c r="I10">
        <v>50</v>
      </c>
      <c r="J10">
        <v>50</v>
      </c>
      <c r="K10">
        <v>50</v>
      </c>
      <c r="L10" s="6">
        <f t="shared" si="1"/>
        <v>50</v>
      </c>
      <c r="M10" s="4">
        <v>55</v>
      </c>
      <c r="N10" s="5">
        <v>40</v>
      </c>
      <c r="O10" s="3">
        <f t="shared" si="2"/>
        <v>44.25</v>
      </c>
      <c r="P10" s="8">
        <v>51</v>
      </c>
      <c r="Q10" s="8">
        <v>53</v>
      </c>
      <c r="R10" s="9">
        <f t="shared" si="3"/>
        <v>50.374999999999993</v>
      </c>
      <c r="S10" s="10">
        <v>80</v>
      </c>
      <c r="T10" s="11">
        <v>42</v>
      </c>
    </row>
    <row r="11" spans="1:20" x14ac:dyDescent="0.25">
      <c r="A11">
        <v>7</v>
      </c>
      <c r="B11" t="s">
        <v>23</v>
      </c>
      <c r="C11" t="s">
        <v>24</v>
      </c>
      <c r="D11">
        <v>85</v>
      </c>
      <c r="E11">
        <v>75</v>
      </c>
      <c r="F11">
        <v>80</v>
      </c>
      <c r="G11" s="1">
        <f t="shared" si="0"/>
        <v>80</v>
      </c>
      <c r="H11" s="2">
        <v>70</v>
      </c>
      <c r="I11">
        <v>75</v>
      </c>
      <c r="J11">
        <v>70</v>
      </c>
      <c r="K11">
        <v>70</v>
      </c>
      <c r="L11" s="6">
        <f t="shared" si="1"/>
        <v>71.666666666666671</v>
      </c>
      <c r="M11" s="4">
        <v>70</v>
      </c>
      <c r="N11" s="5">
        <v>80</v>
      </c>
      <c r="O11" s="3">
        <f t="shared" si="2"/>
        <v>74</v>
      </c>
      <c r="P11" s="8">
        <v>32</v>
      </c>
      <c r="Q11" s="8">
        <v>32</v>
      </c>
      <c r="R11" s="9">
        <f t="shared" si="3"/>
        <v>44.599999999999994</v>
      </c>
      <c r="S11" s="10">
        <v>91</v>
      </c>
      <c r="T11" s="11">
        <v>44</v>
      </c>
    </row>
    <row r="12" spans="1:20" x14ac:dyDescent="0.25">
      <c r="A12">
        <v>8</v>
      </c>
      <c r="B12" t="s">
        <v>25</v>
      </c>
      <c r="C12" t="s">
        <v>26</v>
      </c>
      <c r="D12">
        <v>30</v>
      </c>
      <c r="E12">
        <v>40</v>
      </c>
      <c r="F12">
        <v>30</v>
      </c>
      <c r="G12" s="1">
        <f t="shared" si="0"/>
        <v>34</v>
      </c>
      <c r="H12" s="2">
        <v>58</v>
      </c>
      <c r="I12">
        <v>65</v>
      </c>
      <c r="J12">
        <v>38</v>
      </c>
      <c r="K12">
        <v>30</v>
      </c>
      <c r="L12" s="6">
        <f t="shared" si="1"/>
        <v>44.333333333333336</v>
      </c>
      <c r="M12" s="4">
        <v>55</v>
      </c>
      <c r="N12" s="5">
        <v>65</v>
      </c>
      <c r="O12" s="3">
        <f t="shared" si="2"/>
        <v>49.7</v>
      </c>
      <c r="P12" s="8">
        <v>46</v>
      </c>
      <c r="Q12" s="8">
        <v>46</v>
      </c>
      <c r="R12" s="9">
        <f t="shared" si="3"/>
        <v>47.11</v>
      </c>
      <c r="S12" s="10">
        <v>95</v>
      </c>
      <c r="T12" s="11">
        <v>22</v>
      </c>
    </row>
    <row r="13" spans="1:20" x14ac:dyDescent="0.25">
      <c r="A13">
        <v>9</v>
      </c>
      <c r="B13" t="s">
        <v>27</v>
      </c>
      <c r="C13" t="s">
        <v>28</v>
      </c>
      <c r="D13">
        <v>30</v>
      </c>
      <c r="E13">
        <v>38</v>
      </c>
      <c r="F13">
        <v>40</v>
      </c>
      <c r="G13" s="1">
        <f t="shared" ref="G13" si="4">SUM((((D13*$D$4)+(E13*$E$4)+(F13*$F$4))/20)*100)</f>
        <v>35.199999999999996</v>
      </c>
      <c r="H13" s="2">
        <v>65</v>
      </c>
      <c r="I13">
        <v>45</v>
      </c>
      <c r="J13">
        <v>60</v>
      </c>
      <c r="K13">
        <v>68</v>
      </c>
      <c r="L13" s="6">
        <f t="shared" ref="L13" si="5">SUM((((I13*$I$4)+(J13*$J$4)+(K13*$K$4))/30)*100)</f>
        <v>57.666666666666664</v>
      </c>
      <c r="M13" s="4">
        <v>65</v>
      </c>
      <c r="N13" s="5">
        <v>60</v>
      </c>
      <c r="O13" s="3">
        <f t="shared" si="2"/>
        <v>56.09</v>
      </c>
      <c r="P13" s="8">
        <v>65</v>
      </c>
      <c r="Q13" s="8">
        <v>66</v>
      </c>
      <c r="R13" s="9">
        <f t="shared" si="3"/>
        <v>63.027000000000001</v>
      </c>
      <c r="S13" s="10">
        <v>95</v>
      </c>
      <c r="T13" s="11">
        <v>92</v>
      </c>
    </row>
    <row r="14" spans="1:20" x14ac:dyDescent="0.25">
      <c r="A14">
        <v>10</v>
      </c>
      <c r="B14" t="s">
        <v>29</v>
      </c>
      <c r="C14" t="s">
        <v>30</v>
      </c>
      <c r="D14">
        <v>40</v>
      </c>
      <c r="E14">
        <v>35</v>
      </c>
      <c r="F14">
        <v>40</v>
      </c>
      <c r="G14" s="1">
        <f t="shared" si="0"/>
        <v>38</v>
      </c>
      <c r="H14" s="2">
        <v>50</v>
      </c>
      <c r="I14">
        <v>60</v>
      </c>
      <c r="J14">
        <v>40</v>
      </c>
      <c r="K14">
        <v>20</v>
      </c>
      <c r="L14" s="6">
        <f t="shared" si="1"/>
        <v>40</v>
      </c>
      <c r="M14" s="4">
        <v>45</v>
      </c>
      <c r="N14" s="5">
        <v>30</v>
      </c>
      <c r="O14" s="3">
        <f t="shared" si="2"/>
        <v>40.85</v>
      </c>
      <c r="P14" s="8">
        <v>24</v>
      </c>
      <c r="Q14" s="8">
        <v>25</v>
      </c>
      <c r="R14" s="9">
        <f t="shared" si="3"/>
        <v>29.755000000000003</v>
      </c>
      <c r="S14" s="10">
        <v>70</v>
      </c>
      <c r="T14" s="11">
        <v>13</v>
      </c>
    </row>
    <row r="15" spans="1:20" x14ac:dyDescent="0.25">
      <c r="A15">
        <v>11</v>
      </c>
      <c r="B15" t="s">
        <v>31</v>
      </c>
      <c r="C15" t="s">
        <v>32</v>
      </c>
      <c r="D15">
        <v>50</v>
      </c>
      <c r="E15">
        <v>40</v>
      </c>
      <c r="F15">
        <v>40</v>
      </c>
      <c r="G15" s="1">
        <f t="shared" si="0"/>
        <v>44.000000000000007</v>
      </c>
      <c r="H15" s="2">
        <v>55</v>
      </c>
      <c r="I15">
        <v>50</v>
      </c>
      <c r="J15">
        <v>55</v>
      </c>
      <c r="K15">
        <v>0</v>
      </c>
      <c r="L15" s="6">
        <f t="shared" si="1"/>
        <v>35</v>
      </c>
      <c r="M15" s="4">
        <v>45</v>
      </c>
      <c r="N15" s="5">
        <v>40</v>
      </c>
      <c r="O15" s="3">
        <f t="shared" si="2"/>
        <v>43.05</v>
      </c>
      <c r="P15" s="8">
        <v>25</v>
      </c>
      <c r="Q15" s="8">
        <v>26</v>
      </c>
      <c r="R15" s="9">
        <f t="shared" si="3"/>
        <v>31.114999999999998</v>
      </c>
      <c r="S15" s="10">
        <v>40</v>
      </c>
      <c r="T15" s="11">
        <v>0</v>
      </c>
    </row>
    <row r="16" spans="1:20" x14ac:dyDescent="0.25">
      <c r="A16">
        <v>12</v>
      </c>
      <c r="B16" t="s">
        <v>34</v>
      </c>
      <c r="C16" t="s">
        <v>33</v>
      </c>
      <c r="D16">
        <v>60</v>
      </c>
      <c r="E16">
        <v>55</v>
      </c>
      <c r="F16">
        <v>60</v>
      </c>
      <c r="G16" s="1">
        <f>SUM((((D16*$D$4)+(E16*$E$4)+(F16*$F$4))/20)*100)</f>
        <v>57.999999999999993</v>
      </c>
      <c r="H16" s="2">
        <v>58</v>
      </c>
      <c r="I16">
        <v>65</v>
      </c>
      <c r="J16">
        <v>55</v>
      </c>
      <c r="K16">
        <v>50</v>
      </c>
      <c r="L16" s="6">
        <f>SUM((((I16*$I$4)+(J16*$J$4)+(K16*$K$4))/30)*100)</f>
        <v>56.666666666666664</v>
      </c>
      <c r="M16" s="4">
        <v>68</v>
      </c>
      <c r="N16" s="5">
        <v>65</v>
      </c>
      <c r="O16" s="3">
        <f>SUM((D16*$D$4)+(E16*$E$4)+(F16*$F$4)+(H16*$H$4)+(I16*$I$4)+(J16*$J$4)+(K16*$K$4)+(M16*$M$4)+(N16*$N$4))</f>
        <v>60.150000000000006</v>
      </c>
      <c r="P16" s="8">
        <v>45</v>
      </c>
      <c r="Q16" s="8">
        <v>46</v>
      </c>
      <c r="R16" s="9">
        <f t="shared" si="3"/>
        <v>50.244999999999997</v>
      </c>
      <c r="S16" s="10">
        <v>91</v>
      </c>
      <c r="T16" s="11">
        <v>61</v>
      </c>
    </row>
    <row r="17" spans="1:20" x14ac:dyDescent="0.25">
      <c r="A17">
        <v>13</v>
      </c>
      <c r="B17" t="s">
        <v>89</v>
      </c>
      <c r="C17" t="s">
        <v>86</v>
      </c>
      <c r="D17">
        <v>65</v>
      </c>
      <c r="E17">
        <v>70</v>
      </c>
      <c r="F17">
        <v>75</v>
      </c>
      <c r="G17" s="1">
        <f>SUM((((D17*$D$4)+(E17*$E$4)+(F17*$F$4))/20)*100)</f>
        <v>69</v>
      </c>
      <c r="H17" s="2">
        <v>60</v>
      </c>
      <c r="I17">
        <v>65</v>
      </c>
      <c r="J17">
        <v>60</v>
      </c>
      <c r="K17">
        <v>58</v>
      </c>
      <c r="L17" s="6">
        <f>SUM((((I17*$I$4)+(J17*$J$4)+(K17*$K$4))/30)*100)</f>
        <v>61</v>
      </c>
      <c r="M17" s="4">
        <v>60</v>
      </c>
      <c r="N17" s="5">
        <v>65</v>
      </c>
      <c r="O17" s="3">
        <f t="shared" ref="O17:O18" si="6">SUM((D17*$D$4)+(E17*$E$4)+(F17*$F$4)+(H17*$H$4)+(I17*$I$4)+(J17*$J$4)+(K17*$K$4)+(M17*$M$4)+(N17*$N$4))</f>
        <v>62.849999999999994</v>
      </c>
      <c r="P17" s="8">
        <v>69</v>
      </c>
      <c r="Q17" s="8">
        <v>72</v>
      </c>
      <c r="R17" s="9">
        <f t="shared" si="3"/>
        <v>69.254999999999995</v>
      </c>
      <c r="S17" s="10">
        <v>95</v>
      </c>
      <c r="T17" s="11">
        <v>72</v>
      </c>
    </row>
    <row r="18" spans="1:20" x14ac:dyDescent="0.25">
      <c r="A18">
        <v>14</v>
      </c>
      <c r="B18" t="s">
        <v>36</v>
      </c>
      <c r="C18" t="s">
        <v>35</v>
      </c>
      <c r="D18">
        <v>60</v>
      </c>
      <c r="E18">
        <v>50</v>
      </c>
      <c r="F18">
        <v>55</v>
      </c>
      <c r="G18" s="1">
        <f t="shared" si="0"/>
        <v>55.000000000000007</v>
      </c>
      <c r="H18" s="2">
        <v>62</v>
      </c>
      <c r="I18">
        <v>58</v>
      </c>
      <c r="J18">
        <v>60</v>
      </c>
      <c r="K18">
        <v>75</v>
      </c>
      <c r="L18" s="6">
        <f t="shared" si="1"/>
        <v>64.333333333333329</v>
      </c>
      <c r="M18" s="4">
        <v>58</v>
      </c>
      <c r="N18" s="5">
        <v>58</v>
      </c>
      <c r="O18" s="3">
        <f t="shared" si="6"/>
        <v>60.100000000000009</v>
      </c>
      <c r="P18" s="8">
        <v>70</v>
      </c>
      <c r="Q18" s="8">
        <v>72</v>
      </c>
      <c r="R18" s="9">
        <f t="shared" si="3"/>
        <v>68.430000000000007</v>
      </c>
      <c r="S18" s="10">
        <v>100</v>
      </c>
      <c r="T18" s="11">
        <v>80</v>
      </c>
    </row>
    <row r="19" spans="1:20" x14ac:dyDescent="0.25">
      <c r="A19">
        <v>15</v>
      </c>
      <c r="B19" t="s">
        <v>38</v>
      </c>
      <c r="C19" t="s">
        <v>37</v>
      </c>
      <c r="D19">
        <v>60</v>
      </c>
      <c r="E19">
        <v>48</v>
      </c>
      <c r="F19">
        <v>48</v>
      </c>
      <c r="G19" s="1">
        <f t="shared" si="0"/>
        <v>52.800000000000004</v>
      </c>
      <c r="H19" s="2">
        <v>58</v>
      </c>
      <c r="I19">
        <v>60</v>
      </c>
      <c r="J19">
        <v>48</v>
      </c>
      <c r="K19">
        <v>50</v>
      </c>
      <c r="L19" s="6">
        <f t="shared" si="1"/>
        <v>52.666666666666671</v>
      </c>
      <c r="M19" s="4">
        <v>58</v>
      </c>
      <c r="N19" s="5">
        <v>55</v>
      </c>
      <c r="O19" s="3">
        <f t="shared" si="2"/>
        <v>54.910000000000011</v>
      </c>
      <c r="P19" s="8">
        <v>45</v>
      </c>
      <c r="Q19" s="8">
        <v>46</v>
      </c>
      <c r="R19" s="9">
        <f t="shared" si="3"/>
        <v>48.673000000000002</v>
      </c>
      <c r="S19" s="10">
        <v>60</v>
      </c>
      <c r="T19" s="11">
        <v>0</v>
      </c>
    </row>
    <row r="20" spans="1:20" x14ac:dyDescent="0.25">
      <c r="A20">
        <v>16</v>
      </c>
      <c r="B20" t="s">
        <v>40</v>
      </c>
      <c r="C20" t="s">
        <v>39</v>
      </c>
      <c r="D20">
        <v>60</v>
      </c>
      <c r="E20">
        <v>50</v>
      </c>
      <c r="F20">
        <v>50</v>
      </c>
      <c r="G20" s="1">
        <f t="shared" si="0"/>
        <v>54</v>
      </c>
      <c r="H20" s="2">
        <v>58</v>
      </c>
      <c r="I20">
        <v>60</v>
      </c>
      <c r="J20">
        <v>75</v>
      </c>
      <c r="K20">
        <v>75</v>
      </c>
      <c r="L20" s="6">
        <f t="shared" si="1"/>
        <v>70</v>
      </c>
      <c r="M20" s="4">
        <v>62</v>
      </c>
      <c r="N20" s="5">
        <v>55</v>
      </c>
      <c r="O20" s="3">
        <f t="shared" si="2"/>
        <v>60.95</v>
      </c>
      <c r="P20" s="8">
        <v>91</v>
      </c>
      <c r="Q20" s="8">
        <v>91</v>
      </c>
      <c r="R20" s="9">
        <f t="shared" si="3"/>
        <v>81.984999999999999</v>
      </c>
      <c r="S20" s="10">
        <v>95</v>
      </c>
      <c r="T20" s="11">
        <v>79</v>
      </c>
    </row>
    <row r="21" spans="1:20" x14ac:dyDescent="0.25">
      <c r="A21">
        <v>17</v>
      </c>
      <c r="B21" t="s">
        <v>42</v>
      </c>
      <c r="C21" t="s">
        <v>41</v>
      </c>
      <c r="D21">
        <v>50</v>
      </c>
      <c r="E21">
        <v>50</v>
      </c>
      <c r="F21">
        <v>50</v>
      </c>
      <c r="G21" s="1">
        <f t="shared" si="0"/>
        <v>50</v>
      </c>
      <c r="H21" s="2">
        <v>60</v>
      </c>
      <c r="I21">
        <v>60</v>
      </c>
      <c r="J21">
        <v>68</v>
      </c>
      <c r="K21">
        <v>70</v>
      </c>
      <c r="L21" s="6">
        <f t="shared" si="1"/>
        <v>66</v>
      </c>
      <c r="M21" s="4">
        <v>52</v>
      </c>
      <c r="N21" s="5">
        <v>48</v>
      </c>
      <c r="O21" s="3">
        <f t="shared" si="2"/>
        <v>56.8</v>
      </c>
      <c r="P21" s="8">
        <v>51</v>
      </c>
      <c r="Q21" s="8">
        <v>53</v>
      </c>
      <c r="R21" s="9">
        <f t="shared" si="3"/>
        <v>54.139999999999993</v>
      </c>
      <c r="S21" s="10">
        <v>95</v>
      </c>
      <c r="T21" s="11">
        <v>39</v>
      </c>
    </row>
    <row r="22" spans="1:20" x14ac:dyDescent="0.25">
      <c r="A22">
        <v>18</v>
      </c>
      <c r="B22" t="s">
        <v>44</v>
      </c>
      <c r="C22" t="s">
        <v>43</v>
      </c>
      <c r="D22">
        <v>30</v>
      </c>
      <c r="E22">
        <v>38</v>
      </c>
      <c r="F22">
        <v>40</v>
      </c>
      <c r="G22" s="1">
        <f t="shared" si="0"/>
        <v>35.199999999999996</v>
      </c>
      <c r="H22" s="2">
        <v>55</v>
      </c>
      <c r="I22">
        <v>55</v>
      </c>
      <c r="J22">
        <v>60</v>
      </c>
      <c r="K22">
        <v>70</v>
      </c>
      <c r="L22" s="6">
        <f t="shared" si="1"/>
        <v>61.666666666666671</v>
      </c>
      <c r="M22" s="4">
        <v>65</v>
      </c>
      <c r="N22" s="5">
        <v>55</v>
      </c>
      <c r="O22" s="3">
        <f t="shared" si="2"/>
        <v>54.54</v>
      </c>
      <c r="P22" s="8">
        <v>41</v>
      </c>
      <c r="Q22" s="8">
        <v>42</v>
      </c>
      <c r="R22" s="9">
        <f t="shared" si="3"/>
        <v>45.762</v>
      </c>
      <c r="S22" s="10">
        <v>85</v>
      </c>
      <c r="T22" s="11">
        <v>26</v>
      </c>
    </row>
    <row r="23" spans="1:20" x14ac:dyDescent="0.25">
      <c r="A23">
        <v>19</v>
      </c>
      <c r="B23" t="s">
        <v>46</v>
      </c>
      <c r="C23" t="s">
        <v>45</v>
      </c>
      <c r="D23">
        <v>75</v>
      </c>
      <c r="E23">
        <v>70</v>
      </c>
      <c r="F23">
        <v>65</v>
      </c>
      <c r="G23" s="1">
        <f t="shared" si="0"/>
        <v>71.000000000000014</v>
      </c>
      <c r="H23" s="2">
        <v>70</v>
      </c>
      <c r="I23">
        <v>65</v>
      </c>
      <c r="J23">
        <v>75</v>
      </c>
      <c r="K23">
        <v>70</v>
      </c>
      <c r="L23" s="6">
        <f t="shared" si="1"/>
        <v>70</v>
      </c>
      <c r="M23" s="4">
        <v>68</v>
      </c>
      <c r="N23" s="5">
        <v>60</v>
      </c>
      <c r="O23" s="3">
        <f t="shared" si="2"/>
        <v>68.400000000000006</v>
      </c>
      <c r="P23" s="8">
        <v>41</v>
      </c>
      <c r="Q23" s="8">
        <v>42</v>
      </c>
      <c r="R23" s="9">
        <f t="shared" si="3"/>
        <v>49.92</v>
      </c>
      <c r="S23" s="10">
        <v>62</v>
      </c>
      <c r="T23" s="11">
        <v>25</v>
      </c>
    </row>
    <row r="24" spans="1:20" x14ac:dyDescent="0.25">
      <c r="A24">
        <v>20</v>
      </c>
      <c r="B24" t="s">
        <v>82</v>
      </c>
      <c r="C24" t="s">
        <v>81</v>
      </c>
      <c r="D24">
        <v>70</v>
      </c>
      <c r="E24">
        <v>45</v>
      </c>
      <c r="F24">
        <v>65</v>
      </c>
      <c r="G24" s="1">
        <f t="shared" si="0"/>
        <v>59.000000000000007</v>
      </c>
      <c r="H24" s="2">
        <v>40</v>
      </c>
      <c r="I24">
        <v>58</v>
      </c>
      <c r="J24">
        <v>30</v>
      </c>
      <c r="K24">
        <v>0</v>
      </c>
      <c r="L24" s="6">
        <f>SUM((((I24*$I$4)+(J24*$J$4)+(K24*$K$4))/30)*100)</f>
        <v>29.333333333333332</v>
      </c>
      <c r="M24" s="4">
        <v>50</v>
      </c>
      <c r="N24" s="5">
        <v>50</v>
      </c>
      <c r="O24" s="3">
        <f t="shared" si="2"/>
        <v>43.6</v>
      </c>
      <c r="P24" s="8">
        <v>19</v>
      </c>
      <c r="Q24" s="8">
        <v>20</v>
      </c>
      <c r="R24" s="9">
        <f t="shared" si="3"/>
        <v>27.08</v>
      </c>
      <c r="S24" s="10">
        <v>74</v>
      </c>
      <c r="T24" s="11">
        <v>0</v>
      </c>
    </row>
    <row r="25" spans="1:20" x14ac:dyDescent="0.25">
      <c r="A25">
        <v>21</v>
      </c>
      <c r="B25" t="s">
        <v>85</v>
      </c>
      <c r="C25" t="s">
        <v>84</v>
      </c>
      <c r="G25" s="1"/>
      <c r="H25" s="2"/>
      <c r="L25" s="6"/>
      <c r="M25" s="4"/>
      <c r="N25" s="5"/>
      <c r="O25" s="3">
        <v>0</v>
      </c>
      <c r="P25" s="8">
        <v>48</v>
      </c>
      <c r="Q25" s="8">
        <v>50</v>
      </c>
      <c r="R25" s="9">
        <f t="shared" si="3"/>
        <v>35</v>
      </c>
      <c r="S25" s="10">
        <v>40</v>
      </c>
      <c r="T25" s="11">
        <v>45</v>
      </c>
    </row>
    <row r="26" spans="1:20" x14ac:dyDescent="0.25">
      <c r="A26">
        <v>22</v>
      </c>
      <c r="B26" t="s">
        <v>80</v>
      </c>
      <c r="C26" t="s">
        <v>79</v>
      </c>
      <c r="D26">
        <v>80</v>
      </c>
      <c r="E26">
        <v>75</v>
      </c>
      <c r="F26">
        <v>70</v>
      </c>
      <c r="G26" s="1">
        <f t="shared" si="0"/>
        <v>76</v>
      </c>
      <c r="H26" s="2">
        <v>68</v>
      </c>
      <c r="I26">
        <v>55</v>
      </c>
      <c r="J26">
        <v>60</v>
      </c>
      <c r="K26">
        <v>60</v>
      </c>
      <c r="L26" s="6">
        <f>SUM((((I26*$I$4)+(J26*$J$4)+(K26*$K$4))/30)*100)</f>
        <v>58.333333333333336</v>
      </c>
      <c r="M26" s="4">
        <v>68</v>
      </c>
      <c r="N26" s="5">
        <v>58</v>
      </c>
      <c r="O26" s="3">
        <f t="shared" si="2"/>
        <v>65.2</v>
      </c>
      <c r="P26" s="8">
        <v>54</v>
      </c>
      <c r="Q26" s="8">
        <v>57</v>
      </c>
      <c r="R26" s="9">
        <f t="shared" si="3"/>
        <v>59.459999999999994</v>
      </c>
      <c r="S26" s="10">
        <v>62</v>
      </c>
      <c r="T26" s="11">
        <v>44</v>
      </c>
    </row>
    <row r="27" spans="1:20" x14ac:dyDescent="0.25">
      <c r="A27">
        <v>23</v>
      </c>
      <c r="B27" t="s">
        <v>48</v>
      </c>
      <c r="C27" t="s">
        <v>47</v>
      </c>
      <c r="D27">
        <v>40</v>
      </c>
      <c r="E27">
        <v>28</v>
      </c>
      <c r="F27">
        <v>30</v>
      </c>
      <c r="G27" s="1">
        <f t="shared" ref="G27" si="7">SUM((((D27*$D$4)+(E27*$E$4)+(F27*$F$4))/20)*100)</f>
        <v>33.200000000000003</v>
      </c>
      <c r="H27" s="2">
        <v>50</v>
      </c>
      <c r="I27">
        <v>50</v>
      </c>
      <c r="J27">
        <v>50</v>
      </c>
      <c r="K27">
        <v>50</v>
      </c>
      <c r="L27" s="6">
        <f>SUM((((I27*$I$4)+(J27*$J$4)+(K27*$K$4))/30)*100)</f>
        <v>50</v>
      </c>
      <c r="M27" s="4">
        <v>45</v>
      </c>
      <c r="N27" s="5">
        <v>35</v>
      </c>
      <c r="O27" s="3">
        <f t="shared" ref="O27" si="8">SUM((D27*$D$4)+(E27*$E$4)+(F27*$F$4)+(H27*$H$4)+(I27*$I$4)+(J27*$J$4)+(K27*$K$4)+(M27*$M$4)+(N27*$N$4))</f>
        <v>43.64</v>
      </c>
      <c r="P27" s="8">
        <v>46</v>
      </c>
      <c r="Q27" s="8">
        <v>47</v>
      </c>
      <c r="R27" s="9">
        <f t="shared" si="3"/>
        <v>45.991999999999997</v>
      </c>
      <c r="S27" s="10">
        <v>75</v>
      </c>
      <c r="T27" s="11">
        <v>57</v>
      </c>
    </row>
    <row r="28" spans="1:20" x14ac:dyDescent="0.25">
      <c r="A28">
        <v>24</v>
      </c>
      <c r="B28" t="s">
        <v>50</v>
      </c>
      <c r="C28" t="s">
        <v>49</v>
      </c>
      <c r="D28">
        <v>40</v>
      </c>
      <c r="E28">
        <v>35</v>
      </c>
      <c r="F28">
        <v>35</v>
      </c>
      <c r="G28" s="1">
        <f t="shared" ref="G28:G43" si="9">SUM((((D28*$D$4)+(E28*$E$4)+(F28*$F$4))/20)*100)</f>
        <v>37</v>
      </c>
      <c r="H28" s="2">
        <v>58</v>
      </c>
      <c r="I28">
        <v>55</v>
      </c>
      <c r="J28">
        <v>50</v>
      </c>
      <c r="K28">
        <v>60</v>
      </c>
      <c r="L28" s="6">
        <f t="shared" ref="L28:L43" si="10">SUM((((I28*$I$4)+(J28*$J$4)+(K28*$K$4))/30)*100)</f>
        <v>55.000000000000007</v>
      </c>
      <c r="M28" s="4">
        <v>50</v>
      </c>
      <c r="N28" s="5">
        <v>45</v>
      </c>
      <c r="O28" s="3">
        <f t="shared" ref="O28:O43" si="11">SUM((D28*$D$4)+(E28*$E$4)+(F28*$F$4)+(H28*$H$4)+(I28*$I$4)+(J28*$J$4)+(K28*$K$4)+(M28*$M$4)+(N28*$N$4))</f>
        <v>49.75</v>
      </c>
      <c r="P28" s="8">
        <v>40</v>
      </c>
      <c r="Q28" s="8">
        <v>42</v>
      </c>
      <c r="R28" s="9">
        <f t="shared" si="3"/>
        <v>44.324999999999996</v>
      </c>
      <c r="S28" s="10">
        <v>90</v>
      </c>
      <c r="T28" s="11">
        <v>46</v>
      </c>
    </row>
    <row r="29" spans="1:20" x14ac:dyDescent="0.25">
      <c r="A29">
        <v>25</v>
      </c>
      <c r="B29" t="s">
        <v>51</v>
      </c>
      <c r="C29" t="s">
        <v>52</v>
      </c>
      <c r="D29">
        <v>50</v>
      </c>
      <c r="E29">
        <v>50</v>
      </c>
      <c r="F29">
        <v>40</v>
      </c>
      <c r="G29" s="1">
        <f t="shared" si="9"/>
        <v>48</v>
      </c>
      <c r="H29" s="2">
        <v>58</v>
      </c>
      <c r="I29">
        <v>50</v>
      </c>
      <c r="J29">
        <v>50</v>
      </c>
      <c r="K29">
        <v>50</v>
      </c>
      <c r="L29" s="6">
        <f t="shared" si="10"/>
        <v>50</v>
      </c>
      <c r="M29" s="4">
        <v>45</v>
      </c>
      <c r="N29" s="5">
        <v>55</v>
      </c>
      <c r="O29" s="3">
        <f t="shared" si="11"/>
        <v>51.2</v>
      </c>
      <c r="P29" s="8">
        <v>47</v>
      </c>
      <c r="Q29" s="8">
        <v>49</v>
      </c>
      <c r="R29" s="9">
        <f t="shared" si="3"/>
        <v>49.66</v>
      </c>
      <c r="S29" s="10">
        <v>76</v>
      </c>
      <c r="T29" s="11">
        <v>3</v>
      </c>
    </row>
    <row r="30" spans="1:20" x14ac:dyDescent="0.25">
      <c r="A30">
        <v>26</v>
      </c>
      <c r="B30" t="s">
        <v>53</v>
      </c>
      <c r="C30" t="s">
        <v>14</v>
      </c>
      <c r="D30">
        <v>40</v>
      </c>
      <c r="E30">
        <v>50</v>
      </c>
      <c r="F30">
        <v>40</v>
      </c>
      <c r="G30" s="1">
        <f t="shared" si="9"/>
        <v>44.000000000000007</v>
      </c>
      <c r="H30" s="2">
        <v>60</v>
      </c>
      <c r="I30">
        <v>70</v>
      </c>
      <c r="J30">
        <v>60</v>
      </c>
      <c r="K30">
        <v>55</v>
      </c>
      <c r="L30" s="6">
        <f t="shared" si="10"/>
        <v>61.666666666666671</v>
      </c>
      <c r="M30" s="4">
        <v>60</v>
      </c>
      <c r="N30" s="5">
        <v>50</v>
      </c>
      <c r="O30" s="3">
        <f t="shared" si="11"/>
        <v>55.8</v>
      </c>
      <c r="P30" s="8">
        <v>63</v>
      </c>
      <c r="Q30" s="8">
        <v>64</v>
      </c>
      <c r="R30" s="9">
        <f t="shared" si="3"/>
        <v>61.539999999999992</v>
      </c>
      <c r="S30" s="10">
        <v>80</v>
      </c>
      <c r="T30" s="11">
        <v>48</v>
      </c>
    </row>
    <row r="31" spans="1:20" x14ac:dyDescent="0.25">
      <c r="A31">
        <v>27</v>
      </c>
      <c r="B31" t="s">
        <v>55</v>
      </c>
      <c r="C31" t="s">
        <v>54</v>
      </c>
      <c r="D31">
        <v>45</v>
      </c>
      <c r="E31">
        <v>38</v>
      </c>
      <c r="F31">
        <v>38</v>
      </c>
      <c r="G31" s="1">
        <f>SUM((((D31*$D$4)+(E31*$E$4)+(F31*$F$4))/20)*100)</f>
        <v>40.800000000000004</v>
      </c>
      <c r="H31" s="2">
        <v>58</v>
      </c>
      <c r="I31">
        <v>55</v>
      </c>
      <c r="J31">
        <v>65</v>
      </c>
      <c r="K31">
        <v>65</v>
      </c>
      <c r="L31" s="6">
        <f t="shared" si="10"/>
        <v>61.666666666666671</v>
      </c>
      <c r="M31" s="4">
        <v>60</v>
      </c>
      <c r="N31" s="5">
        <v>45</v>
      </c>
      <c r="O31" s="3">
        <f t="shared" si="11"/>
        <v>54.010000000000005</v>
      </c>
      <c r="P31" s="8">
        <v>54</v>
      </c>
      <c r="Q31" s="8">
        <v>55</v>
      </c>
      <c r="R31" s="9">
        <f t="shared" si="3"/>
        <v>54.703000000000003</v>
      </c>
      <c r="S31" s="10">
        <v>95</v>
      </c>
      <c r="T31" s="11">
        <v>50</v>
      </c>
    </row>
    <row r="32" spans="1:20" x14ac:dyDescent="0.25">
      <c r="A32">
        <v>28</v>
      </c>
      <c r="B32" t="s">
        <v>57</v>
      </c>
      <c r="C32" t="s">
        <v>56</v>
      </c>
      <c r="D32">
        <v>0</v>
      </c>
      <c r="E32">
        <v>0</v>
      </c>
      <c r="F32">
        <v>0</v>
      </c>
      <c r="G32" s="1">
        <f t="shared" si="9"/>
        <v>0</v>
      </c>
      <c r="H32" s="2">
        <v>60</v>
      </c>
      <c r="I32">
        <v>80</v>
      </c>
      <c r="J32">
        <v>60</v>
      </c>
      <c r="K32">
        <v>50</v>
      </c>
      <c r="L32" s="6">
        <f t="shared" si="10"/>
        <v>63.333333333333329</v>
      </c>
      <c r="M32" s="4">
        <v>60</v>
      </c>
      <c r="N32" s="5">
        <v>60</v>
      </c>
      <c r="O32" s="3">
        <f t="shared" si="11"/>
        <v>49</v>
      </c>
      <c r="P32" s="8">
        <v>77</v>
      </c>
      <c r="Q32" s="8">
        <v>80</v>
      </c>
      <c r="R32" s="9">
        <f t="shared" si="3"/>
        <v>70.7</v>
      </c>
      <c r="S32" s="10">
        <v>22</v>
      </c>
      <c r="T32" s="11">
        <v>67</v>
      </c>
    </row>
    <row r="33" spans="1:20" x14ac:dyDescent="0.25">
      <c r="A33">
        <v>29</v>
      </c>
      <c r="B33" t="s">
        <v>59</v>
      </c>
      <c r="C33" t="s">
        <v>58</v>
      </c>
      <c r="D33">
        <v>50</v>
      </c>
      <c r="E33">
        <v>50</v>
      </c>
      <c r="F33">
        <v>40</v>
      </c>
      <c r="G33" s="1">
        <f t="shared" si="9"/>
        <v>48</v>
      </c>
      <c r="H33" s="2">
        <v>58</v>
      </c>
      <c r="I33">
        <v>60</v>
      </c>
      <c r="J33">
        <v>55</v>
      </c>
      <c r="K33">
        <v>30</v>
      </c>
      <c r="L33" s="6">
        <f t="shared" si="10"/>
        <v>48.333333333333336</v>
      </c>
      <c r="M33" s="4">
        <v>45</v>
      </c>
      <c r="N33" s="5">
        <v>50</v>
      </c>
      <c r="O33" s="3">
        <f t="shared" si="11"/>
        <v>49.95</v>
      </c>
      <c r="P33" s="8">
        <v>50</v>
      </c>
      <c r="Q33" s="8">
        <v>48</v>
      </c>
      <c r="R33" s="9">
        <f>SUM((O33*O$4)+(P33*P$4))</f>
        <v>49.984999999999999</v>
      </c>
      <c r="S33" s="10">
        <v>86</v>
      </c>
      <c r="T33" s="11">
        <v>60</v>
      </c>
    </row>
    <row r="34" spans="1:20" x14ac:dyDescent="0.25">
      <c r="A34">
        <v>30</v>
      </c>
      <c r="B34" t="s">
        <v>61</v>
      </c>
      <c r="C34" t="s">
        <v>60</v>
      </c>
      <c r="D34">
        <v>70</v>
      </c>
      <c r="E34">
        <v>80</v>
      </c>
      <c r="F34">
        <v>80</v>
      </c>
      <c r="G34" s="1">
        <f t="shared" si="9"/>
        <v>76</v>
      </c>
      <c r="H34" s="2">
        <v>60</v>
      </c>
      <c r="I34">
        <v>60</v>
      </c>
      <c r="J34">
        <v>65</v>
      </c>
      <c r="K34">
        <v>65</v>
      </c>
      <c r="L34" s="6">
        <f t="shared" si="10"/>
        <v>63.333333333333329</v>
      </c>
      <c r="M34" s="4">
        <v>80</v>
      </c>
      <c r="N34" s="5">
        <v>80</v>
      </c>
      <c r="O34" s="3">
        <f t="shared" si="11"/>
        <v>70.2</v>
      </c>
      <c r="P34" s="8">
        <v>67</v>
      </c>
      <c r="Q34" s="8">
        <v>70</v>
      </c>
      <c r="R34" s="9">
        <f t="shared" si="3"/>
        <v>70.06</v>
      </c>
      <c r="S34" s="10">
        <v>80</v>
      </c>
      <c r="T34" s="11">
        <v>50</v>
      </c>
    </row>
    <row r="35" spans="1:20" x14ac:dyDescent="0.25">
      <c r="A35">
        <v>31</v>
      </c>
      <c r="B35" t="s">
        <v>63</v>
      </c>
      <c r="C35" t="s">
        <v>62</v>
      </c>
      <c r="D35">
        <v>80</v>
      </c>
      <c r="E35">
        <v>70</v>
      </c>
      <c r="F35">
        <v>80</v>
      </c>
      <c r="G35" s="1">
        <f t="shared" si="9"/>
        <v>76</v>
      </c>
      <c r="H35" s="2">
        <v>60</v>
      </c>
      <c r="I35">
        <v>60</v>
      </c>
      <c r="J35">
        <v>58</v>
      </c>
      <c r="K35">
        <v>50</v>
      </c>
      <c r="L35" s="6">
        <f t="shared" si="10"/>
        <v>56.000000000000007</v>
      </c>
      <c r="M35" s="4">
        <v>70</v>
      </c>
      <c r="N35" s="5">
        <v>75</v>
      </c>
      <c r="O35" s="3">
        <f t="shared" si="11"/>
        <v>65.75</v>
      </c>
      <c r="P35" s="8">
        <v>51</v>
      </c>
      <c r="Q35" s="8">
        <v>52</v>
      </c>
      <c r="R35" s="9">
        <f t="shared" si="3"/>
        <v>56.125</v>
      </c>
      <c r="S35" s="10">
        <v>100</v>
      </c>
      <c r="T35" s="11">
        <v>27</v>
      </c>
    </row>
    <row r="36" spans="1:20" x14ac:dyDescent="0.25">
      <c r="A36">
        <v>32</v>
      </c>
      <c r="B36" t="s">
        <v>64</v>
      </c>
      <c r="C36" t="s">
        <v>14</v>
      </c>
      <c r="D36">
        <v>75</v>
      </c>
      <c r="E36">
        <v>70</v>
      </c>
      <c r="F36">
        <v>70</v>
      </c>
      <c r="G36" s="1">
        <f t="shared" si="9"/>
        <v>72.000000000000014</v>
      </c>
      <c r="H36" s="2">
        <v>60</v>
      </c>
      <c r="I36">
        <v>50</v>
      </c>
      <c r="J36">
        <v>50</v>
      </c>
      <c r="K36">
        <v>55</v>
      </c>
      <c r="L36" s="6">
        <f t="shared" si="10"/>
        <v>51.666666666666671</v>
      </c>
      <c r="M36" s="4">
        <v>60</v>
      </c>
      <c r="N36" s="5">
        <v>60</v>
      </c>
      <c r="O36" s="3">
        <f t="shared" si="11"/>
        <v>59.900000000000006</v>
      </c>
      <c r="P36" s="8">
        <v>59</v>
      </c>
      <c r="Q36" s="8">
        <v>61</v>
      </c>
      <c r="R36" s="9">
        <f t="shared" si="3"/>
        <v>60.67</v>
      </c>
      <c r="S36" s="10">
        <v>95</v>
      </c>
      <c r="T36" s="11">
        <v>95</v>
      </c>
    </row>
    <row r="37" spans="1:20" x14ac:dyDescent="0.25">
      <c r="A37">
        <v>33</v>
      </c>
      <c r="B37" t="s">
        <v>66</v>
      </c>
      <c r="C37" t="s">
        <v>65</v>
      </c>
      <c r="D37">
        <v>60</v>
      </c>
      <c r="E37">
        <v>55</v>
      </c>
      <c r="F37">
        <v>50</v>
      </c>
      <c r="G37" s="1">
        <f t="shared" si="9"/>
        <v>55.999999999999993</v>
      </c>
      <c r="H37" s="2">
        <v>58</v>
      </c>
      <c r="I37">
        <v>50</v>
      </c>
      <c r="J37">
        <v>50</v>
      </c>
      <c r="K37">
        <v>55</v>
      </c>
      <c r="L37" s="6">
        <f t="shared" si="10"/>
        <v>51.666666666666671</v>
      </c>
      <c r="M37" s="4">
        <v>50</v>
      </c>
      <c r="N37" s="5">
        <v>58</v>
      </c>
      <c r="O37" s="3">
        <f t="shared" si="11"/>
        <v>54.5</v>
      </c>
      <c r="P37" s="8">
        <v>36</v>
      </c>
      <c r="Q37" s="8">
        <v>37</v>
      </c>
      <c r="R37" s="9">
        <f t="shared" si="3"/>
        <v>42.25</v>
      </c>
      <c r="S37" s="10">
        <v>91</v>
      </c>
      <c r="T37" s="11">
        <v>30</v>
      </c>
    </row>
    <row r="38" spans="1:20" x14ac:dyDescent="0.25">
      <c r="A38">
        <v>34</v>
      </c>
      <c r="B38" t="s">
        <v>67</v>
      </c>
      <c r="C38" t="s">
        <v>68</v>
      </c>
      <c r="D38">
        <v>75</v>
      </c>
      <c r="E38">
        <v>70</v>
      </c>
      <c r="F38">
        <v>70</v>
      </c>
      <c r="G38" s="1">
        <f>SUM((((D38*$D$4)+(E38*$E$4)+(F38*$F$4))/20)*100)</f>
        <v>72.000000000000014</v>
      </c>
      <c r="H38" s="2">
        <v>65</v>
      </c>
      <c r="I38">
        <v>75</v>
      </c>
      <c r="J38">
        <v>70</v>
      </c>
      <c r="K38">
        <v>60</v>
      </c>
      <c r="L38" s="6">
        <f t="shared" si="10"/>
        <v>68.333333333333329</v>
      </c>
      <c r="M38" s="4">
        <v>60</v>
      </c>
      <c r="N38" s="5">
        <v>75</v>
      </c>
      <c r="O38" s="3">
        <f t="shared" si="11"/>
        <v>68.150000000000006</v>
      </c>
      <c r="P38" s="8">
        <v>80</v>
      </c>
      <c r="Q38" s="8">
        <v>83</v>
      </c>
      <c r="R38" s="9">
        <f t="shared" si="3"/>
        <v>78.544999999999987</v>
      </c>
      <c r="S38" s="10">
        <v>95</v>
      </c>
      <c r="T38" s="11">
        <v>59</v>
      </c>
    </row>
    <row r="39" spans="1:20" x14ac:dyDescent="0.25">
      <c r="A39">
        <v>35</v>
      </c>
      <c r="B39" t="s">
        <v>70</v>
      </c>
      <c r="C39" t="s">
        <v>69</v>
      </c>
      <c r="D39">
        <v>75</v>
      </c>
      <c r="E39">
        <v>70</v>
      </c>
      <c r="F39">
        <v>70</v>
      </c>
      <c r="G39" s="1">
        <f>SUM((((D39*$D$4)+(E39*$E$4)+(F39*$F$4))/20)*100)</f>
        <v>72.000000000000014</v>
      </c>
      <c r="H39" s="2">
        <v>68</v>
      </c>
      <c r="I39">
        <v>70</v>
      </c>
      <c r="J39">
        <v>68</v>
      </c>
      <c r="K39">
        <v>65</v>
      </c>
      <c r="L39" s="6">
        <f t="shared" si="10"/>
        <v>67.666666666666657</v>
      </c>
      <c r="M39" s="4">
        <v>55</v>
      </c>
      <c r="N39" s="5">
        <v>75</v>
      </c>
      <c r="O39" s="3">
        <f t="shared" si="11"/>
        <v>67.8</v>
      </c>
      <c r="P39" s="8">
        <v>57</v>
      </c>
      <c r="Q39" s="8">
        <v>59</v>
      </c>
      <c r="R39" s="9">
        <f t="shared" si="3"/>
        <v>61.64</v>
      </c>
      <c r="S39" s="10">
        <v>95</v>
      </c>
      <c r="T39" s="11">
        <v>29</v>
      </c>
    </row>
    <row r="40" spans="1:20" x14ac:dyDescent="0.25">
      <c r="A40">
        <v>36</v>
      </c>
      <c r="B40" t="s">
        <v>71</v>
      </c>
      <c r="C40" t="s">
        <v>72</v>
      </c>
      <c r="D40">
        <v>70</v>
      </c>
      <c r="E40">
        <v>80</v>
      </c>
      <c r="F40">
        <v>80</v>
      </c>
      <c r="G40" s="1">
        <f t="shared" si="9"/>
        <v>76</v>
      </c>
      <c r="H40" s="2">
        <v>70</v>
      </c>
      <c r="I40">
        <v>75</v>
      </c>
      <c r="J40">
        <v>70</v>
      </c>
      <c r="K40">
        <v>55</v>
      </c>
      <c r="L40" s="6">
        <f t="shared" si="10"/>
        <v>66.666666666666657</v>
      </c>
      <c r="M40" s="4">
        <v>60</v>
      </c>
      <c r="N40" s="5">
        <v>65</v>
      </c>
      <c r="O40" s="3">
        <f t="shared" si="11"/>
        <v>67.95</v>
      </c>
      <c r="P40" s="8">
        <v>44</v>
      </c>
      <c r="Q40" s="8">
        <v>42</v>
      </c>
      <c r="R40" s="9">
        <f>SUM((O40*O$4)+(P40*P$4))</f>
        <v>51.185000000000002</v>
      </c>
      <c r="S40" s="10">
        <v>75</v>
      </c>
      <c r="T40" s="11">
        <v>46</v>
      </c>
    </row>
    <row r="41" spans="1:20" x14ac:dyDescent="0.25">
      <c r="A41">
        <v>37</v>
      </c>
      <c r="B41" t="s">
        <v>74</v>
      </c>
      <c r="C41" t="s">
        <v>73</v>
      </c>
      <c r="D41">
        <v>55</v>
      </c>
      <c r="E41">
        <v>50</v>
      </c>
      <c r="F41">
        <v>50</v>
      </c>
      <c r="G41" s="1">
        <f t="shared" si="9"/>
        <v>52</v>
      </c>
      <c r="H41" s="2">
        <v>65</v>
      </c>
      <c r="I41">
        <v>60</v>
      </c>
      <c r="J41">
        <v>50</v>
      </c>
      <c r="K41">
        <v>55</v>
      </c>
      <c r="L41" s="6">
        <f t="shared" si="10"/>
        <v>55.000000000000007</v>
      </c>
      <c r="M41" s="4">
        <v>55</v>
      </c>
      <c r="N41" s="5">
        <v>58</v>
      </c>
      <c r="O41" s="3">
        <f t="shared" si="11"/>
        <v>56.849999999999994</v>
      </c>
      <c r="P41" s="8">
        <v>90</v>
      </c>
      <c r="Q41" s="8">
        <v>93</v>
      </c>
      <c r="R41" s="9">
        <f t="shared" si="3"/>
        <v>82.154999999999987</v>
      </c>
      <c r="S41" s="10">
        <v>90</v>
      </c>
      <c r="T41" s="11">
        <v>74</v>
      </c>
    </row>
    <row r="42" spans="1:20" x14ac:dyDescent="0.25">
      <c r="A42">
        <v>38</v>
      </c>
      <c r="B42" t="s">
        <v>75</v>
      </c>
      <c r="C42" t="s">
        <v>76</v>
      </c>
      <c r="D42">
        <v>80</v>
      </c>
      <c r="E42">
        <v>70</v>
      </c>
      <c r="F42">
        <v>70</v>
      </c>
      <c r="G42" s="1">
        <f t="shared" si="9"/>
        <v>74</v>
      </c>
      <c r="H42" s="2">
        <v>60</v>
      </c>
      <c r="I42">
        <v>65</v>
      </c>
      <c r="J42">
        <v>60</v>
      </c>
      <c r="K42">
        <v>55</v>
      </c>
      <c r="L42" s="6">
        <f t="shared" si="10"/>
        <v>60</v>
      </c>
      <c r="M42" s="4">
        <v>55</v>
      </c>
      <c r="N42" s="5">
        <v>58</v>
      </c>
      <c r="O42" s="3">
        <f t="shared" si="11"/>
        <v>61.75</v>
      </c>
      <c r="P42" s="8">
        <v>61</v>
      </c>
      <c r="Q42" s="8">
        <v>63</v>
      </c>
      <c r="R42" s="9">
        <f t="shared" si="3"/>
        <v>62.624999999999993</v>
      </c>
      <c r="S42" s="10">
        <v>75</v>
      </c>
      <c r="T42" s="11">
        <v>45</v>
      </c>
    </row>
    <row r="43" spans="1:20" x14ac:dyDescent="0.25">
      <c r="A43">
        <v>39</v>
      </c>
      <c r="B43" t="s">
        <v>75</v>
      </c>
      <c r="C43" t="s">
        <v>77</v>
      </c>
      <c r="D43">
        <v>70</v>
      </c>
      <c r="E43">
        <v>65</v>
      </c>
      <c r="F43">
        <v>75</v>
      </c>
      <c r="G43" s="1">
        <f t="shared" si="9"/>
        <v>69</v>
      </c>
      <c r="H43" s="2">
        <v>70</v>
      </c>
      <c r="I43">
        <v>60</v>
      </c>
      <c r="J43">
        <v>80</v>
      </c>
      <c r="K43">
        <v>75</v>
      </c>
      <c r="L43" s="6">
        <f t="shared" si="10"/>
        <v>71.666666666666671</v>
      </c>
      <c r="M43" s="4">
        <v>58</v>
      </c>
      <c r="N43" s="5">
        <v>50</v>
      </c>
      <c r="O43" s="3">
        <f t="shared" si="11"/>
        <v>65.5</v>
      </c>
      <c r="P43" s="8">
        <v>100</v>
      </c>
      <c r="Q43" s="8">
        <v>100</v>
      </c>
      <c r="R43" s="9">
        <f t="shared" si="3"/>
        <v>89.65</v>
      </c>
      <c r="S43" s="10">
        <v>100</v>
      </c>
      <c r="T43" s="11">
        <v>57</v>
      </c>
    </row>
    <row r="44" spans="1:20" x14ac:dyDescent="0.25">
      <c r="G44" s="7"/>
      <c r="H44" s="7"/>
      <c r="I44" s="7"/>
      <c r="J44" s="7"/>
      <c r="K44" s="7"/>
      <c r="L44" s="7"/>
      <c r="M44" s="7"/>
      <c r="N44" s="7"/>
      <c r="O44" s="3">
        <f>AVERAGE(O4:O43)</f>
        <v>54.597000000000001</v>
      </c>
      <c r="P44" s="8">
        <f t="shared" ref="P44:R44" si="12">AVERAGE(P4:P43)</f>
        <v>51.542499999999997</v>
      </c>
      <c r="Q44" s="8"/>
      <c r="R44" s="9">
        <f t="shared" si="12"/>
        <v>55.889350000000015</v>
      </c>
      <c r="S44" s="10"/>
      <c r="T44" s="11"/>
    </row>
    <row r="45" spans="1:2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</row>
    <row r="46" spans="1:2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</row>
    <row r="47" spans="1:2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</row>
    <row r="48" spans="1:2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</row>
    <row r="49" spans="1:18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</row>
    <row r="50" spans="1:18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</row>
    <row r="51" spans="1:18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</row>
    <row r="52" spans="1:18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</row>
    <row r="53" spans="1:18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</row>
    <row r="54" spans="1:18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</row>
    <row r="55" spans="1:18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</row>
    <row r="56" spans="1:18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</row>
    <row r="57" spans="1:18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</row>
    <row r="58" spans="1:18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</row>
    <row r="59" spans="1:18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</row>
    <row r="60" spans="1:18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</row>
    <row r="61" spans="1:18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</row>
    <row r="62" spans="1:18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</row>
    <row r="63" spans="1:18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</row>
    <row r="64" spans="1:18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</row>
    <row r="65" spans="1:18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</row>
    <row r="66" spans="1:18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</row>
    <row r="67" spans="1:18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</row>
    <row r="69" spans="1:18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</row>
    <row r="70" spans="1:18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</row>
    <row r="71" spans="1:18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</row>
    <row r="72" spans="1:18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</row>
    <row r="73" spans="1:18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</row>
    <row r="75" spans="1:18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</row>
    <row r="76" spans="1:18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</row>
    <row r="77" spans="1:18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</sheetData>
  <pageMargins left="0.7" right="0.7" top="0.75" bottom="0.75" header="0.3" footer="0.3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cp:lastPrinted>2019-02-07T08:39:46Z</cp:lastPrinted>
  <dcterms:created xsi:type="dcterms:W3CDTF">2018-10-22T14:18:31Z</dcterms:created>
  <dcterms:modified xsi:type="dcterms:W3CDTF">2019-05-07T10:32:10Z</dcterms:modified>
</cp:coreProperties>
</file>