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17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d_holley_uwtsd_ac_uk/Documents/Swansea/Exams Assessments/Systems Engineering/2024 SE Marking/2024 HNC module feedback/2) Spreadsheet of Marks/"/>
    </mc:Choice>
  </mc:AlternateContent>
  <xr:revisionPtr revIDLastSave="156" documentId="8_{BB7290C0-ED84-4B52-974C-6F45C140AE8A}" xr6:coauthVersionLast="47" xr6:coauthVersionMax="47" xr10:uidLastSave="{1F1A3616-C120-4901-A74C-9A6AFB478095}"/>
  <bookViews>
    <workbookView xWindow="90120" yWindow="195" windowWidth="8340" windowHeight="15495" xr2:uid="{00000000-000D-0000-FFFF-FFFF00000000}"/>
  </bookViews>
  <sheets>
    <sheet name="Marks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8" i="2" l="1"/>
  <c r="D18" i="2"/>
  <c r="G17" i="2"/>
  <c r="D17" i="2"/>
  <c r="G16" i="2"/>
  <c r="D16" i="2"/>
  <c r="G15" i="2"/>
  <c r="D15" i="2"/>
  <c r="H11" i="2"/>
  <c r="E11" i="2"/>
  <c r="H10" i="2"/>
  <c r="E10" i="2"/>
  <c r="H9" i="2"/>
  <c r="E9" i="2"/>
  <c r="H8" i="2"/>
  <c r="E8" i="2"/>
  <c r="J8" i="2" s="1"/>
  <c r="H7" i="2"/>
  <c r="E7" i="2"/>
  <c r="H6" i="2"/>
  <c r="E6" i="2"/>
  <c r="J9" i="2" l="1"/>
  <c r="J7" i="2"/>
  <c r="J11" i="2"/>
  <c r="J10" i="2"/>
  <c r="J6" i="2"/>
  <c r="J16" i="2" l="1"/>
  <c r="J17" i="2"/>
  <c r="J15" i="2"/>
  <c r="J18" i="2"/>
</calcChain>
</file>

<file path=xl/sharedStrings.xml><?xml version="1.0" encoding="utf-8"?>
<sst xmlns="http://schemas.openxmlformats.org/spreadsheetml/2006/main" count="30" uniqueCount="28">
  <si>
    <t>ACDB 5021</t>
  </si>
  <si>
    <t>Systems Engineering Level 5</t>
  </si>
  <si>
    <t>Portfolio</t>
  </si>
  <si>
    <t>Exam</t>
  </si>
  <si>
    <t>Number</t>
  </si>
  <si>
    <t>First name</t>
  </si>
  <si>
    <t>Surname</t>
  </si>
  <si>
    <t>graded</t>
  </si>
  <si>
    <t>weighted</t>
  </si>
  <si>
    <t>Total</t>
  </si>
  <si>
    <t xml:space="preserve">Thomas </t>
  </si>
  <si>
    <t>Volpato</t>
  </si>
  <si>
    <t>Marcus</t>
  </si>
  <si>
    <t>Baker-Wells</t>
  </si>
  <si>
    <t>DD</t>
  </si>
  <si>
    <t>Ben</t>
  </si>
  <si>
    <t>Palmer-Drury</t>
  </si>
  <si>
    <t>Kris</t>
  </si>
  <si>
    <t>Bhudoye</t>
  </si>
  <si>
    <t>Kieran</t>
  </si>
  <si>
    <t>Wusthoff</t>
  </si>
  <si>
    <t>Alexander</t>
  </si>
  <si>
    <t>Halliday</t>
  </si>
  <si>
    <t>EC</t>
  </si>
  <si>
    <t>Max</t>
  </si>
  <si>
    <t>Min</t>
  </si>
  <si>
    <t>Mean</t>
  </si>
  <si>
    <t>Std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</si>
</sst>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7">
    <xf numFmtId="0" fontId="0" fillId="0" borderId="0" xfId="0"/>
    <xf numFmtId="9" fontId="0" fillId="0" borderId="0" xfId="0" applyNumberFormat="1"/>
    <xf numFmtId="0" fontId="0" fillId="0" borderId="1" xfId="0" applyBorder="1"/>
    <xf numFmtId="0" fontId="0" fillId="0" borderId="7" xfId="0" applyBorder="1"/>
    <xf numFmtId="9" fontId="0" fillId="0" borderId="8" xfId="0" applyNumberFormat="1" applyBorder="1"/>
    <xf numFmtId="9" fontId="0" fillId="0" borderId="7" xfId="0" applyNumberFormat="1" applyBorder="1"/>
    <xf numFmtId="0" fontId="1" fillId="0" borderId="10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9" fontId="0" fillId="0" borderId="2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9" fontId="0" fillId="0" borderId="4" xfId="0" applyNumberFormat="1" applyBorder="1" applyAlignment="1">
      <alignment horizontal="center" vertical="center"/>
    </xf>
    <xf numFmtId="9" fontId="0" fillId="0" borderId="6" xfId="0" applyNumberFormat="1" applyBorder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0" fillId="2" borderId="7" xfId="0" applyFill="1" applyBorder="1"/>
    <xf numFmtId="9" fontId="0" fillId="2" borderId="8" xfId="0" applyNumberFormat="1" applyFill="1" applyBorder="1"/>
    <xf numFmtId="9" fontId="0" fillId="2" borderId="1" xfId="0" applyNumberFormat="1" applyFill="1" applyBorder="1"/>
    <xf numFmtId="9" fontId="0" fillId="2" borderId="2" xfId="0" applyNumberFormat="1" applyFill="1" applyBorder="1"/>
    <xf numFmtId="9" fontId="0" fillId="2" borderId="1" xfId="0" applyNumberFormat="1" applyFill="1" applyBorder="1" applyAlignment="1">
      <alignment horizontal="center" vertical="center"/>
    </xf>
    <xf numFmtId="9" fontId="0" fillId="2" borderId="2" xfId="0" applyNumberFormat="1" applyFill="1" applyBorder="1" applyAlignment="1">
      <alignment horizontal="center" vertical="center"/>
    </xf>
    <xf numFmtId="9" fontId="0" fillId="2" borderId="3" xfId="0" applyNumberFormat="1" applyFill="1" applyBorder="1" applyAlignment="1">
      <alignment horizontal="center" vertical="center"/>
    </xf>
    <xf numFmtId="9" fontId="0" fillId="2" borderId="4" xfId="0" applyNumberFormat="1" applyFill="1" applyBorder="1" applyAlignment="1">
      <alignment horizontal="center" vertical="center"/>
    </xf>
    <xf numFmtId="9" fontId="0" fillId="2" borderId="5" xfId="0" applyNumberFormat="1" applyFill="1" applyBorder="1" applyAlignment="1">
      <alignment horizontal="center" vertical="center"/>
    </xf>
    <xf numFmtId="9" fontId="0" fillId="2" borderId="6" xfId="0" applyNumberFormat="1" applyFill="1" applyBorder="1" applyAlignment="1">
      <alignment horizontal="center" vertical="center"/>
    </xf>
    <xf numFmtId="0" fontId="0" fillId="0" borderId="12" xfId="0" applyBorder="1"/>
    <xf numFmtId="0" fontId="0" fillId="0" borderId="2" xfId="0" applyBorder="1"/>
    <xf numFmtId="0" fontId="1" fillId="0" borderId="9" xfId="0" applyFont="1" applyBorder="1" applyAlignment="1">
      <alignment horizontal="left" vertical="center"/>
    </xf>
    <xf numFmtId="0" fontId="2" fillId="0" borderId="13" xfId="0" applyFont="1" applyBorder="1"/>
    <xf numFmtId="9" fontId="0" fillId="0" borderId="1" xfId="0" applyNumberFormat="1" applyBorder="1" applyAlignment="1">
      <alignment horizontal="center" vertical="center"/>
    </xf>
    <xf numFmtId="9" fontId="0" fillId="0" borderId="3" xfId="0" applyNumberFormat="1" applyBorder="1" applyAlignment="1">
      <alignment horizontal="center" vertical="center"/>
    </xf>
    <xf numFmtId="9" fontId="0" fillId="0" borderId="5" xfId="0" applyNumberFormat="1" applyBorder="1" applyAlignment="1">
      <alignment horizontal="center" vertical="center"/>
    </xf>
    <xf numFmtId="0" fontId="2" fillId="0" borderId="14" xfId="0" applyFont="1" applyBorder="1" applyAlignment="1">
      <alignment horizontal="left"/>
    </xf>
    <xf numFmtId="0" fontId="2" fillId="0" borderId="15" xfId="0" applyFont="1" applyBorder="1"/>
    <xf numFmtId="0" fontId="2" fillId="0" borderId="16" xfId="0" applyFont="1" applyBorder="1"/>
    <xf numFmtId="0" fontId="2" fillId="0" borderId="17" xfId="0" applyFont="1" applyBorder="1" applyAlignment="1">
      <alignment horizontal="left"/>
    </xf>
    <xf numFmtId="0" fontId="2" fillId="0" borderId="18" xfId="0" applyFont="1" applyBorder="1"/>
    <xf numFmtId="0" fontId="0" fillId="0" borderId="0" xfId="0" applyAlignment="1">
      <alignment horizontal="left"/>
    </xf>
  </cellXfs>
  <cellStyles count="1">
    <cellStyle name="Normal" xfId="0" builtinId="0"/>
  </cellStyles>
  <dxfs count="1">
    <dxf>
      <fill>
        <patternFill>
          <bgColor rgb="FFE6E6E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K28"/>
  <sheetViews>
    <sheetView tabSelected="1" topLeftCell="A8" zoomScaleNormal="100" workbookViewId="0">
      <selection activeCell="D8" sqref="D8"/>
    </sheetView>
  </sheetViews>
  <sheetFormatPr defaultRowHeight="14.25"/>
  <cols>
    <col min="1" max="1" width="11.85546875" customWidth="1"/>
    <col min="2" max="2" width="15.85546875" customWidth="1"/>
    <col min="3" max="3" width="19.85546875" customWidth="1"/>
    <col min="4" max="4" width="8.85546875" style="1" customWidth="1"/>
    <col min="5" max="5" width="8.7109375" style="1"/>
    <col min="6" max="6" width="3.5703125" customWidth="1"/>
    <col min="7" max="7" width="8.85546875" style="1" customWidth="1"/>
    <col min="8" max="8" width="8.7109375" style="1"/>
    <col min="9" max="9" width="3" customWidth="1"/>
    <col min="10" max="10" width="8.7109375" style="1"/>
    <col min="11" max="11" width="48.28515625" customWidth="1"/>
  </cols>
  <sheetData>
    <row r="3" spans="1:11" ht="14.65" thickBot="1">
      <c r="A3" t="s">
        <v>0</v>
      </c>
      <c r="B3" s="36" t="s">
        <v>1</v>
      </c>
      <c r="C3" s="36"/>
    </row>
    <row r="4" spans="1:11" ht="14.65" thickBot="1">
      <c r="D4" s="3" t="s">
        <v>2</v>
      </c>
      <c r="E4" s="4">
        <v>1</v>
      </c>
      <c r="F4" s="1"/>
      <c r="G4" s="14" t="s">
        <v>3</v>
      </c>
      <c r="H4" s="15">
        <v>0</v>
      </c>
      <c r="I4" s="1"/>
    </row>
    <row r="5" spans="1:11" ht="14.65" thickBot="1">
      <c r="A5" s="2" t="s">
        <v>4</v>
      </c>
      <c r="B5" s="24" t="s">
        <v>5</v>
      </c>
      <c r="C5" s="25" t="s">
        <v>6</v>
      </c>
      <c r="D5" s="5" t="s">
        <v>7</v>
      </c>
      <c r="E5" s="4" t="s">
        <v>8</v>
      </c>
      <c r="G5" s="16" t="s">
        <v>7</v>
      </c>
      <c r="H5" s="17" t="s">
        <v>8</v>
      </c>
      <c r="J5" s="1" t="s">
        <v>9</v>
      </c>
    </row>
    <row r="6" spans="1:11">
      <c r="A6" s="31">
        <v>2208464</v>
      </c>
      <c r="B6" s="32" t="s">
        <v>10</v>
      </c>
      <c r="C6" s="33" t="s">
        <v>11</v>
      </c>
      <c r="D6" s="28">
        <v>0.81</v>
      </c>
      <c r="E6" s="8">
        <f>D6*$E$4</f>
        <v>0.81</v>
      </c>
      <c r="F6" s="9"/>
      <c r="G6" s="18"/>
      <c r="H6" s="19">
        <f>G6*$H$4</f>
        <v>0</v>
      </c>
      <c r="I6" s="9"/>
      <c r="J6" s="10">
        <f>E6+H6</f>
        <v>0.81</v>
      </c>
    </row>
    <row r="7" spans="1:11">
      <c r="A7" s="34">
        <v>2213115</v>
      </c>
      <c r="B7" s="27" t="s">
        <v>12</v>
      </c>
      <c r="C7" s="35" t="s">
        <v>13</v>
      </c>
      <c r="D7" s="29">
        <v>0.65</v>
      </c>
      <c r="E7" s="11">
        <f t="shared" ref="E7:E11" si="0">D7*$E$4</f>
        <v>0.65</v>
      </c>
      <c r="F7" s="9"/>
      <c r="G7" s="20"/>
      <c r="H7" s="21">
        <f t="shared" ref="H7:H11" si="1">G7*$H$4</f>
        <v>0</v>
      </c>
      <c r="I7" s="9"/>
      <c r="J7" s="10">
        <f t="shared" ref="J7:J11" si="2">E7+H7</f>
        <v>0.65</v>
      </c>
      <c r="K7" t="s">
        <v>14</v>
      </c>
    </row>
    <row r="8" spans="1:11">
      <c r="A8" s="34">
        <v>2212937</v>
      </c>
      <c r="B8" s="27" t="s">
        <v>15</v>
      </c>
      <c r="C8" s="35" t="s">
        <v>16</v>
      </c>
      <c r="D8" s="29">
        <v>0.89</v>
      </c>
      <c r="E8" s="11">
        <f t="shared" si="0"/>
        <v>0.89</v>
      </c>
      <c r="F8" s="9"/>
      <c r="G8" s="20"/>
      <c r="H8" s="21">
        <f t="shared" si="1"/>
        <v>0</v>
      </c>
      <c r="I8" s="9"/>
      <c r="J8" s="10">
        <f t="shared" si="2"/>
        <v>0.89</v>
      </c>
    </row>
    <row r="9" spans="1:11">
      <c r="A9" s="34">
        <v>2214886</v>
      </c>
      <c r="B9" s="27" t="s">
        <v>17</v>
      </c>
      <c r="C9" s="35" t="s">
        <v>18</v>
      </c>
      <c r="D9" s="29">
        <v>0.63</v>
      </c>
      <c r="E9" s="11">
        <f t="shared" si="0"/>
        <v>0.63</v>
      </c>
      <c r="F9" s="9"/>
      <c r="G9" s="20"/>
      <c r="H9" s="21">
        <f t="shared" si="1"/>
        <v>0</v>
      </c>
      <c r="I9" s="9"/>
      <c r="J9" s="10">
        <f t="shared" si="2"/>
        <v>0.63</v>
      </c>
    </row>
    <row r="10" spans="1:11">
      <c r="A10" s="34">
        <v>2217671</v>
      </c>
      <c r="B10" s="27" t="s">
        <v>19</v>
      </c>
      <c r="C10" s="35" t="s">
        <v>20</v>
      </c>
      <c r="D10" s="29">
        <v>0.73</v>
      </c>
      <c r="E10" s="11">
        <f t="shared" si="0"/>
        <v>0.73</v>
      </c>
      <c r="F10" s="9"/>
      <c r="G10" s="20"/>
      <c r="H10" s="21">
        <f t="shared" si="1"/>
        <v>0</v>
      </c>
      <c r="I10" s="9"/>
      <c r="J10" s="10">
        <f t="shared" si="2"/>
        <v>0.73</v>
      </c>
    </row>
    <row r="11" spans="1:11">
      <c r="A11" s="34">
        <v>2222202</v>
      </c>
      <c r="B11" s="27" t="s">
        <v>21</v>
      </c>
      <c r="C11" s="35" t="s">
        <v>22</v>
      </c>
      <c r="D11" s="29"/>
      <c r="E11" s="11">
        <f t="shared" si="0"/>
        <v>0</v>
      </c>
      <c r="F11" s="9"/>
      <c r="G11" s="20"/>
      <c r="H11" s="21">
        <f t="shared" si="1"/>
        <v>0</v>
      </c>
      <c r="I11" s="9"/>
      <c r="J11" s="10">
        <f t="shared" si="2"/>
        <v>0</v>
      </c>
      <c r="K11" t="s">
        <v>23</v>
      </c>
    </row>
    <row r="12" spans="1:11" ht="14.65" thickBot="1">
      <c r="A12" s="26"/>
      <c r="B12" s="6"/>
      <c r="C12" s="7"/>
      <c r="D12" s="30"/>
      <c r="E12" s="12"/>
      <c r="F12" s="9"/>
      <c r="G12" s="22"/>
      <c r="H12" s="23"/>
      <c r="I12" s="9"/>
      <c r="J12" s="10"/>
    </row>
    <row r="13" spans="1:11">
      <c r="D13" s="10"/>
      <c r="E13" s="10"/>
      <c r="F13" s="9"/>
      <c r="G13" s="10"/>
      <c r="H13" s="10"/>
      <c r="I13" s="9"/>
      <c r="J13" s="10"/>
    </row>
    <row r="14" spans="1:11">
      <c r="D14" s="9"/>
      <c r="E14" s="9"/>
      <c r="F14" s="9"/>
      <c r="G14" s="9"/>
      <c r="H14" s="9"/>
      <c r="I14" s="9"/>
      <c r="J14" s="10"/>
    </row>
    <row r="15" spans="1:11">
      <c r="C15" t="s">
        <v>24</v>
      </c>
      <c r="D15" s="10">
        <f>MAX(D6:D12)</f>
        <v>0.89</v>
      </c>
      <c r="E15" s="10"/>
      <c r="F15" s="9"/>
      <c r="G15" s="10">
        <f>MAX(G6:G12)</f>
        <v>0</v>
      </c>
      <c r="H15" s="10"/>
      <c r="I15" s="9"/>
      <c r="J15" s="10">
        <f>MAX(J6:J12)</f>
        <v>0.89</v>
      </c>
    </row>
    <row r="16" spans="1:11">
      <c r="C16" t="s">
        <v>25</v>
      </c>
      <c r="D16" s="10">
        <f>MIN(D6:D12)</f>
        <v>0.63</v>
      </c>
      <c r="E16" s="10"/>
      <c r="F16" s="9"/>
      <c r="G16" s="10">
        <f>MIN(G6:G12)</f>
        <v>0</v>
      </c>
      <c r="H16" s="10"/>
      <c r="I16" s="9"/>
      <c r="J16" s="10">
        <f>MIN(J6:J12)</f>
        <v>0</v>
      </c>
    </row>
    <row r="17" spans="3:10">
      <c r="C17" t="s">
        <v>26</v>
      </c>
      <c r="D17" s="10">
        <f>AVERAGE(D6:D12)</f>
        <v>0.74199999999999999</v>
      </c>
      <c r="E17" s="10"/>
      <c r="F17" s="9"/>
      <c r="G17" s="10" t="e">
        <f>AVERAGE(G6:G12)</f>
        <v>#DIV/0!</v>
      </c>
      <c r="H17" s="10"/>
      <c r="I17" s="9"/>
      <c r="J17" s="10">
        <f>AVERAGE(J6:J12)</f>
        <v>0.61833333333333329</v>
      </c>
    </row>
    <row r="18" spans="3:10">
      <c r="C18" t="s">
        <v>27</v>
      </c>
      <c r="D18" s="13">
        <f>_xlfn.STDEV.P(D6:D12)</f>
        <v>9.7652444925870066E-2</v>
      </c>
      <c r="E18" s="10"/>
      <c r="F18" s="9"/>
      <c r="G18" s="13" t="e">
        <f>_xlfn.STDEV.P(G6:G12)</f>
        <v>#DIV/0!</v>
      </c>
      <c r="H18" s="10"/>
      <c r="I18" s="9"/>
      <c r="J18" s="13">
        <f>_xlfn.STDEV.P(J6:J12)</f>
        <v>0.29054068370692776</v>
      </c>
    </row>
    <row r="21" spans="3:10">
      <c r="D21"/>
      <c r="E21"/>
      <c r="G21"/>
      <c r="H21"/>
    </row>
    <row r="22" spans="3:10">
      <c r="D22"/>
      <c r="E22"/>
      <c r="G22"/>
      <c r="H22"/>
    </row>
    <row r="23" spans="3:10">
      <c r="D23"/>
      <c r="E23"/>
      <c r="G23"/>
      <c r="H23"/>
    </row>
    <row r="24" spans="3:10">
      <c r="D24"/>
      <c r="E24"/>
      <c r="G24"/>
      <c r="H24"/>
    </row>
    <row r="25" spans="3:10">
      <c r="D25"/>
      <c r="E25"/>
      <c r="G25"/>
      <c r="H25"/>
    </row>
    <row r="26" spans="3:10">
      <c r="D26"/>
      <c r="E26"/>
      <c r="G26"/>
      <c r="H26"/>
    </row>
    <row r="27" spans="3:10">
      <c r="D27"/>
      <c r="E27"/>
      <c r="G27"/>
      <c r="H27"/>
    </row>
    <row r="28" spans="3:10">
      <c r="D28"/>
      <c r="E28"/>
      <c r="G28"/>
      <c r="H28"/>
    </row>
  </sheetData>
  <mergeCells count="1">
    <mergeCell ref="B3:C3"/>
  </mergeCells>
  <conditionalFormatting sqref="A12:C12">
    <cfRule type="expression" dxfId="0" priority="2">
      <formula>(IF((IF(SUBTOTAL(3,$C12)=0,MIN($G11:$G$12)-1,SUBTOTAL(3,$C11:$C$12))/2)-ROUNDDOWN((IF(SUBTOTAL(3,$C12)=0,MIN($G11:$G$12)-1,SUBTOTAL(3,$C11:$C$12))/2),0)=0.5,"Y","N"))="Y"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University of Wales Trinity Saint David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Steve Mosey</dc:creator>
  <cp:keywords/>
  <dc:description/>
  <cp:lastModifiedBy>Jenni Steen</cp:lastModifiedBy>
  <cp:revision/>
  <dcterms:created xsi:type="dcterms:W3CDTF">2020-06-22T11:04:57Z</dcterms:created>
  <dcterms:modified xsi:type="dcterms:W3CDTF">2024-05-20T08:41:20Z</dcterms:modified>
  <cp:category/>
  <cp:contentStatus/>
</cp:coreProperties>
</file>