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E:\UWTSD\Level 7-Marketing Manager\Campus-2021\EE SAMPLE PACK MARKETING MGMNT BMMB7012  JULY 2021\"/>
    </mc:Choice>
  </mc:AlternateContent>
  <xr:revisionPtr revIDLastSave="0" documentId="13_ncr:1_{B62B5E9D-B262-4EA3-8AFE-61504DAC30D4}" xr6:coauthVersionLast="46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ALL MBA STUDENTS 2021" sheetId="1" r:id="rId1"/>
    <sheet name="MKTG MGMNT 2021 MARKS ONLY" sheetId="2" r:id="rId2"/>
    <sheet name="Sheet1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2" l="1"/>
  <c r="I8" i="2"/>
  <c r="J8" i="2"/>
  <c r="G9" i="2"/>
  <c r="I9" i="2"/>
  <c r="J9" i="2"/>
  <c r="G10" i="2"/>
  <c r="I10" i="2"/>
  <c r="J10" i="2"/>
  <c r="G11" i="2"/>
  <c r="I11" i="2"/>
  <c r="J11" i="2"/>
  <c r="G12" i="2"/>
  <c r="I12" i="2"/>
  <c r="J12" i="2"/>
  <c r="G13" i="2"/>
  <c r="I13" i="2"/>
  <c r="J13" i="2"/>
  <c r="G14" i="2"/>
  <c r="I14" i="2"/>
  <c r="J14" i="2"/>
  <c r="G15" i="2"/>
  <c r="I15" i="2"/>
  <c r="J15" i="2"/>
  <c r="G16" i="2"/>
  <c r="I16" i="2"/>
  <c r="J16" i="2"/>
  <c r="G17" i="2"/>
  <c r="I17" i="2"/>
  <c r="J17" i="2"/>
  <c r="G18" i="2"/>
  <c r="I18" i="2"/>
  <c r="J18" i="2"/>
  <c r="G19" i="2"/>
  <c r="I19" i="2"/>
  <c r="J19" i="2"/>
  <c r="G20" i="2"/>
  <c r="I20" i="2"/>
  <c r="J20" i="2"/>
  <c r="G21" i="2"/>
  <c r="I21" i="2"/>
  <c r="J21" i="2"/>
  <c r="G22" i="2"/>
  <c r="I22" i="2"/>
  <c r="J22" i="2"/>
  <c r="G23" i="2"/>
  <c r="I23" i="2"/>
  <c r="J23" i="2"/>
  <c r="G24" i="2"/>
  <c r="I24" i="2"/>
  <c r="J24" i="2"/>
  <c r="G25" i="2"/>
  <c r="I25" i="2"/>
  <c r="J25" i="2"/>
  <c r="G26" i="2"/>
  <c r="I26" i="2"/>
  <c r="J26" i="2"/>
  <c r="G27" i="2"/>
  <c r="I27" i="2"/>
  <c r="J27" i="2"/>
  <c r="G28" i="2"/>
  <c r="I28" i="2"/>
  <c r="J28" i="2"/>
  <c r="G29" i="2"/>
  <c r="I29" i="2"/>
  <c r="J29" i="2"/>
  <c r="G30" i="2"/>
  <c r="I30" i="2"/>
  <c r="J30" i="2"/>
  <c r="G31" i="2"/>
  <c r="I31" i="2"/>
  <c r="J31" i="2"/>
  <c r="G32" i="2"/>
  <c r="I32" i="2"/>
  <c r="J32" i="2"/>
  <c r="G33" i="2"/>
  <c r="I33" i="2"/>
  <c r="J33" i="2"/>
  <c r="G34" i="2"/>
  <c r="I34" i="2"/>
  <c r="J34" i="2"/>
  <c r="G35" i="2"/>
  <c r="I35" i="2"/>
  <c r="J35" i="2"/>
  <c r="G36" i="2"/>
  <c r="I36" i="2"/>
  <c r="J36" i="2"/>
  <c r="G37" i="2"/>
  <c r="I37" i="2"/>
  <c r="J37" i="2"/>
  <c r="G38" i="2"/>
  <c r="I38" i="2"/>
  <c r="J38" i="2"/>
  <c r="G39" i="2"/>
  <c r="I39" i="2"/>
  <c r="J39" i="2"/>
  <c r="G40" i="2"/>
  <c r="I40" i="2"/>
  <c r="J40" i="2"/>
  <c r="G41" i="2"/>
  <c r="I41" i="2"/>
  <c r="J41" i="2"/>
  <c r="G42" i="2"/>
  <c r="I42" i="2"/>
  <c r="J42" i="2"/>
  <c r="G43" i="2"/>
  <c r="I43" i="2"/>
  <c r="J43" i="2"/>
  <c r="G44" i="2"/>
  <c r="I44" i="2"/>
  <c r="J44" i="2"/>
  <c r="G45" i="2"/>
  <c r="I45" i="2"/>
  <c r="J45" i="2"/>
  <c r="G46" i="2"/>
  <c r="I46" i="2"/>
  <c r="J46" i="2"/>
  <c r="G47" i="2"/>
  <c r="I47" i="2"/>
  <c r="J47" i="2"/>
  <c r="G48" i="2"/>
  <c r="I48" i="2"/>
  <c r="J48" i="2"/>
  <c r="G49" i="2"/>
  <c r="I49" i="2"/>
  <c r="J49" i="2"/>
  <c r="G50" i="2"/>
  <c r="I50" i="2"/>
  <c r="J50" i="2"/>
  <c r="G51" i="2"/>
  <c r="I51" i="2"/>
  <c r="J51" i="2"/>
  <c r="G52" i="2"/>
  <c r="I52" i="2"/>
  <c r="J52" i="2"/>
  <c r="G53" i="2"/>
  <c r="I53" i="2"/>
  <c r="J53" i="2"/>
  <c r="G54" i="2"/>
  <c r="I54" i="2"/>
  <c r="J54" i="2"/>
  <c r="G55" i="2"/>
  <c r="I55" i="2"/>
  <c r="J55" i="2"/>
  <c r="G56" i="2"/>
  <c r="I56" i="2"/>
  <c r="J56" i="2"/>
  <c r="G57" i="2"/>
  <c r="I57" i="2"/>
  <c r="J57" i="2"/>
  <c r="J58" i="2"/>
  <c r="D65" i="2"/>
  <c r="C65" i="2"/>
  <c r="B65" i="2"/>
  <c r="A65" i="2"/>
  <c r="D61" i="2"/>
  <c r="C61" i="2"/>
  <c r="B61" i="2"/>
  <c r="A61" i="2"/>
  <c r="C1" i="3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11" i="1"/>
  <c r="G12" i="1"/>
  <c r="G13" i="1"/>
  <c r="G14" i="1"/>
  <c r="G15" i="1"/>
  <c r="G16" i="1"/>
  <c r="G17" i="1"/>
  <c r="G18" i="1"/>
  <c r="G19" i="1"/>
  <c r="G20" i="1"/>
  <c r="G21" i="1"/>
  <c r="G10" i="1"/>
</calcChain>
</file>

<file path=xl/sharedStrings.xml><?xml version="1.0" encoding="utf-8"?>
<sst xmlns="http://schemas.openxmlformats.org/spreadsheetml/2006/main" count="301" uniqueCount="169">
  <si>
    <t>Marketing Management Sem 2 2020/21</t>
  </si>
  <si>
    <t>Student no</t>
  </si>
  <si>
    <t>Surname</t>
  </si>
  <si>
    <t>First name</t>
  </si>
  <si>
    <t>Assignment 1</t>
  </si>
  <si>
    <t>Assignment 2</t>
  </si>
  <si>
    <t>Presentation</t>
  </si>
  <si>
    <t>Report</t>
  </si>
  <si>
    <t>Resits</t>
  </si>
  <si>
    <t>Campus FT MBA year 1</t>
  </si>
  <si>
    <t>BEGUM</t>
  </si>
  <si>
    <t>SHELINA</t>
  </si>
  <si>
    <t>DONG</t>
  </si>
  <si>
    <t>XULIN</t>
  </si>
  <si>
    <t>Du</t>
  </si>
  <si>
    <t>Zenghui</t>
  </si>
  <si>
    <t>GARCIA SARMIENTO</t>
  </si>
  <si>
    <t>JOSE FELIX</t>
  </si>
  <si>
    <t>hai</t>
  </si>
  <si>
    <t>shuoyan</t>
  </si>
  <si>
    <t>Hickinbottom</t>
  </si>
  <si>
    <t>Susan</t>
  </si>
  <si>
    <t>HU</t>
  </si>
  <si>
    <t>SIYUAN</t>
  </si>
  <si>
    <t>HUANG</t>
  </si>
  <si>
    <t>GUOXIN</t>
  </si>
  <si>
    <t>huang</t>
  </si>
  <si>
    <t>xiao</t>
  </si>
  <si>
    <t>JAMES-DEANE</t>
  </si>
  <si>
    <t>CAITLIN</t>
  </si>
  <si>
    <t>JING</t>
  </si>
  <si>
    <t>NA</t>
  </si>
  <si>
    <t>KARIM</t>
  </si>
  <si>
    <t>SANIYA</t>
  </si>
  <si>
    <t>Kirsty</t>
  </si>
  <si>
    <t>Williams</t>
  </si>
  <si>
    <t>KUMAR</t>
  </si>
  <si>
    <t>AJAY</t>
  </si>
  <si>
    <t>LI</t>
  </si>
  <si>
    <t>MINGYUE</t>
  </si>
  <si>
    <t>XUAN</t>
  </si>
  <si>
    <t>SHIQI</t>
  </si>
  <si>
    <t>LIU</t>
  </si>
  <si>
    <t>DI</t>
  </si>
  <si>
    <t>LOCKLEY</t>
  </si>
  <si>
    <t>SAMUEL</t>
  </si>
  <si>
    <t>Lu</t>
  </si>
  <si>
    <t>Xinghong</t>
  </si>
  <si>
    <t>LUO</t>
  </si>
  <si>
    <t>FANBING</t>
  </si>
  <si>
    <t>OSBORNE</t>
  </si>
  <si>
    <t>REYNOLDS</t>
  </si>
  <si>
    <t>REBECCA</t>
  </si>
  <si>
    <t>SBEITAN</t>
  </si>
  <si>
    <t>OBAIDAH</t>
  </si>
  <si>
    <t>SONG</t>
  </si>
  <si>
    <t>AODONG</t>
  </si>
  <si>
    <t>UROMBO</t>
  </si>
  <si>
    <t>LIZAH MGBUGBOAWAJI</t>
  </si>
  <si>
    <t>WINKLEY</t>
  </si>
  <si>
    <t>SAMANTHA</t>
  </si>
  <si>
    <t>XIANG</t>
  </si>
  <si>
    <t>SIQI</t>
  </si>
  <si>
    <t>XINA</t>
  </si>
  <si>
    <t>CHUCHENGSANGMU</t>
  </si>
  <si>
    <t>ZHANG</t>
  </si>
  <si>
    <t>LUYAO</t>
  </si>
  <si>
    <t>LAN</t>
  </si>
  <si>
    <t>Campus PT MBA - year 2</t>
  </si>
  <si>
    <t>Cainen</t>
  </si>
  <si>
    <t>Claire</t>
  </si>
  <si>
    <t>Jones</t>
  </si>
  <si>
    <t>Lee</t>
  </si>
  <si>
    <t>Kennedy</t>
  </si>
  <si>
    <t>Rhian</t>
  </si>
  <si>
    <t>McGleish</t>
  </si>
  <si>
    <t>Andrew</t>
  </si>
  <si>
    <t>Morgan</t>
  </si>
  <si>
    <t>Lisa</t>
  </si>
  <si>
    <t>Mugabe</t>
  </si>
  <si>
    <t>Stella</t>
  </si>
  <si>
    <t>Prells</t>
  </si>
  <si>
    <t>Nina</t>
  </si>
  <si>
    <t>Rees</t>
  </si>
  <si>
    <t>Sion</t>
  </si>
  <si>
    <t>Sidoli</t>
  </si>
  <si>
    <t>Luigi</t>
  </si>
  <si>
    <t>Swinglehurst</t>
  </si>
  <si>
    <t>Sarah</t>
  </si>
  <si>
    <t>Campus PT MBA  - year 1</t>
  </si>
  <si>
    <t>Edward Neil</t>
  </si>
  <si>
    <t>Hammett</t>
  </si>
  <si>
    <t>Richards</t>
  </si>
  <si>
    <t>Dean-Anthony</t>
  </si>
  <si>
    <t xml:space="preserve">Stephen </t>
  </si>
  <si>
    <t>Hughes</t>
  </si>
  <si>
    <t xml:space="preserve">Ryan </t>
  </si>
  <si>
    <t>Miles</t>
  </si>
  <si>
    <t>Lees</t>
  </si>
  <si>
    <t>Chloe</t>
  </si>
  <si>
    <t>Danielle</t>
  </si>
  <si>
    <t>Baskerville</t>
  </si>
  <si>
    <t>Campus FT MBA Tourism</t>
  </si>
  <si>
    <t>Ali</t>
  </si>
  <si>
    <t>Jorna</t>
  </si>
  <si>
    <t>Alkargholi</t>
  </si>
  <si>
    <t>Zeino</t>
  </si>
  <si>
    <t>CONNOR</t>
  </si>
  <si>
    <t>ROSSITER</t>
  </si>
  <si>
    <t>DE SILVA</t>
  </si>
  <si>
    <t>JALIYA</t>
  </si>
  <si>
    <t>Eifion</t>
  </si>
  <si>
    <t>Rogers</t>
  </si>
  <si>
    <t>OLIVIA</t>
  </si>
  <si>
    <t>GRIFFITHS</t>
  </si>
  <si>
    <t>RHODRI</t>
  </si>
  <si>
    <t>STRANAGHAN</t>
  </si>
  <si>
    <t>RICHARD</t>
  </si>
  <si>
    <t>BEECHER</t>
  </si>
  <si>
    <t>ROKSANA</t>
  </si>
  <si>
    <t>SZYMANSKA</t>
  </si>
  <si>
    <t>SARAH</t>
  </si>
  <si>
    <t>HILLAM</t>
  </si>
  <si>
    <t>SONNY</t>
  </si>
  <si>
    <t>HAWKINS</t>
  </si>
  <si>
    <t>STEFFAN</t>
  </si>
  <si>
    <t>TREHARNE</t>
  </si>
  <si>
    <t>January intake 2021</t>
  </si>
  <si>
    <t>Modem</t>
  </si>
  <si>
    <t>Shiva Sagar</t>
  </si>
  <si>
    <t>Shilpa</t>
  </si>
  <si>
    <t>Prashar</t>
  </si>
  <si>
    <t>Sayeed</t>
  </si>
  <si>
    <t xml:space="preserve">Mohammad </t>
  </si>
  <si>
    <t>Singh</t>
  </si>
  <si>
    <t>Tarwinder</t>
  </si>
  <si>
    <t>Jallow</t>
  </si>
  <si>
    <t>Tijan</t>
  </si>
  <si>
    <t>Anastasios</t>
  </si>
  <si>
    <t>Andrikopoulos</t>
  </si>
  <si>
    <t>Mohammad</t>
  </si>
  <si>
    <t>Irumba</t>
  </si>
  <si>
    <t>Beaumont</t>
  </si>
  <si>
    <t>Emma-Lisa</t>
  </si>
  <si>
    <t>Alotaibi</t>
  </si>
  <si>
    <t>Nouf</t>
  </si>
  <si>
    <t xml:space="preserve">Spokes </t>
  </si>
  <si>
    <t>Julie</t>
  </si>
  <si>
    <t>ECP</t>
  </si>
  <si>
    <t>Wdrawn?</t>
  </si>
  <si>
    <t>Interrupted</t>
  </si>
  <si>
    <t>Jan starter - QUERY on SITS.</t>
  </si>
  <si>
    <t>Wdrawn</t>
  </si>
  <si>
    <t>04.06.21</t>
  </si>
  <si>
    <t>ECP CHECK</t>
  </si>
  <si>
    <t>ECP agreed deadline 5 July</t>
  </si>
  <si>
    <t>ECP applied for</t>
  </si>
  <si>
    <t xml:space="preserve">0-34       </t>
  </si>
  <si>
    <t xml:space="preserve">35-39     </t>
  </si>
  <si>
    <t xml:space="preserve">40-49     </t>
  </si>
  <si>
    <t xml:space="preserve">50-59     </t>
  </si>
  <si>
    <t xml:space="preserve">60-69    </t>
  </si>
  <si>
    <t xml:space="preserve">70+      </t>
  </si>
  <si>
    <t xml:space="preserve">Overall Total </t>
  </si>
  <si>
    <t>Mean</t>
  </si>
  <si>
    <t>Median</t>
  </si>
  <si>
    <t>Mode</t>
  </si>
  <si>
    <t>Standard Deviation</t>
  </si>
  <si>
    <t>Grading Boundaries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</si>
</sst>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theme="1"/>
      <name val="Helvetica Neue"/>
    </font>
    <font>
      <sz val="11"/>
      <color rgb="FF000000"/>
      <name val="Calibri"/>
      <family val="2"/>
      <scheme val="minor"/>
    </font>
    <font>
      <sz val="9"/>
      <color theme="1"/>
      <name val="Inherit"/>
    </font>
    <font>
      <sz val="11"/>
      <color rgb="FF32313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theme="1"/>
      <name val="Helvetica Neue"/>
    </font>
    <font>
      <sz val="12"/>
      <color rgb="FF000000"/>
      <name val="Calibri"/>
      <family val="2"/>
      <scheme val="minor"/>
    </font>
    <font>
      <sz val="12"/>
      <color theme="1"/>
      <name val="Inherit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0" fontId="0" fillId="0" borderId="0" xfId="0" applyFont="1"/>
    <xf numFmtId="0" fontId="4" fillId="0" borderId="0" xfId="0" applyFont="1" applyFill="1" applyBorder="1" applyAlignment="1">
      <alignment horizontal="left" vertical="center" wrapText="1" readingOrder="1"/>
    </xf>
    <xf numFmtId="0" fontId="5" fillId="0" borderId="0" xfId="0" applyFont="1" applyAlignment="1">
      <alignment horizontal="right" vertical="center"/>
    </xf>
    <xf numFmtId="0" fontId="2" fillId="0" borderId="0" xfId="0" applyFont="1" applyFill="1"/>
    <xf numFmtId="0" fontId="0" fillId="0" borderId="0" xfId="0" applyFont="1" applyFill="1"/>
    <xf numFmtId="0" fontId="7" fillId="0" borderId="0" xfId="0" applyFont="1" applyFill="1" applyBorder="1" applyAlignment="1">
      <alignment horizontal="right" vertical="center" wrapText="1" readingOrder="1"/>
    </xf>
    <xf numFmtId="0" fontId="7" fillId="0" borderId="0" xfId="0" applyFont="1" applyFill="1" applyBorder="1" applyAlignment="1">
      <alignment horizontal="left" vertical="center" wrapText="1" readingOrder="1"/>
    </xf>
    <xf numFmtId="0" fontId="0" fillId="0" borderId="0" xfId="0" applyFill="1" applyBorder="1"/>
    <xf numFmtId="0" fontId="7" fillId="0" borderId="0" xfId="1" applyFont="1"/>
    <xf numFmtId="0" fontId="9" fillId="0" borderId="0" xfId="0" applyFont="1"/>
    <xf numFmtId="0" fontId="0" fillId="2" borderId="0" xfId="0" applyFont="1" applyFill="1"/>
    <xf numFmtId="0" fontId="9" fillId="0" borderId="1" xfId="0" applyFont="1" applyBorder="1"/>
    <xf numFmtId="9" fontId="1" fillId="0" borderId="0" xfId="0" applyNumberFormat="1" applyFont="1"/>
    <xf numFmtId="0" fontId="10" fillId="0" borderId="0" xfId="0" applyFont="1"/>
    <xf numFmtId="0" fontId="0" fillId="3" borderId="0" xfId="0" applyFill="1"/>
    <xf numFmtId="0" fontId="3" fillId="3" borderId="0" xfId="0" applyFont="1" applyFill="1"/>
    <xf numFmtId="0" fontId="0" fillId="3" borderId="0" xfId="0" applyFill="1" applyBorder="1"/>
    <xf numFmtId="0" fontId="6" fillId="3" borderId="0" xfId="0" applyFont="1" applyFill="1" applyAlignment="1">
      <alignment vertical="center" wrapText="1"/>
    </xf>
    <xf numFmtId="0" fontId="0" fillId="3" borderId="0" xfId="0" applyFont="1" applyFill="1"/>
    <xf numFmtId="0" fontId="4" fillId="3" borderId="0" xfId="0" applyFont="1" applyFill="1" applyBorder="1" applyAlignment="1">
      <alignment horizontal="right"/>
    </xf>
    <xf numFmtId="0" fontId="4" fillId="3" borderId="0" xfId="0" applyFont="1" applyFill="1" applyBorder="1"/>
    <xf numFmtId="0" fontId="2" fillId="3" borderId="0" xfId="0" applyFont="1" applyFill="1" applyBorder="1" applyAlignment="1">
      <alignment vertical="center" wrapText="1"/>
    </xf>
    <xf numFmtId="0" fontId="9" fillId="3" borderId="0" xfId="0" applyFont="1" applyFill="1" applyBorder="1"/>
    <xf numFmtId="0" fontId="9" fillId="3" borderId="0" xfId="0" applyFont="1" applyFill="1"/>
    <xf numFmtId="0" fontId="9" fillId="3" borderId="1" xfId="0" applyFont="1" applyFill="1" applyBorder="1"/>
    <xf numFmtId="0" fontId="9" fillId="3" borderId="2" xfId="0" applyFont="1" applyFill="1" applyBorder="1"/>
    <xf numFmtId="0" fontId="0" fillId="0" borderId="0" xfId="0" applyAlignment="1">
      <alignment wrapText="1"/>
    </xf>
    <xf numFmtId="0" fontId="9" fillId="0" borderId="0" xfId="0" applyFont="1" applyAlignment="1">
      <alignment wrapText="1"/>
    </xf>
    <xf numFmtId="3" fontId="0" fillId="0" borderId="0" xfId="0" applyNumberFormat="1"/>
    <xf numFmtId="0" fontId="11" fillId="0" borderId="3" xfId="0" applyFont="1" applyFill="1" applyBorder="1" applyAlignment="1">
      <alignment horizontal="center" vertical="center"/>
    </xf>
    <xf numFmtId="0" fontId="12" fillId="0" borderId="3" xfId="0" applyFont="1" applyFill="1" applyBorder="1"/>
    <xf numFmtId="0" fontId="12" fillId="0" borderId="3" xfId="0" applyFont="1" applyBorder="1"/>
    <xf numFmtId="0" fontId="13" fillId="0" borderId="3" xfId="0" applyFont="1" applyBorder="1"/>
    <xf numFmtId="0" fontId="13" fillId="4" borderId="3" xfId="0" applyFont="1" applyFill="1" applyBorder="1"/>
    <xf numFmtId="0" fontId="13" fillId="5" borderId="3" xfId="0" applyFont="1" applyFill="1" applyBorder="1"/>
    <xf numFmtId="1" fontId="13" fillId="6" borderId="3" xfId="0" applyNumberFormat="1" applyFont="1" applyFill="1" applyBorder="1"/>
    <xf numFmtId="0" fontId="12" fillId="4" borderId="3" xfId="0" applyFont="1" applyFill="1" applyBorder="1"/>
    <xf numFmtId="0" fontId="12" fillId="5" borderId="3" xfId="0" applyFont="1" applyFill="1" applyBorder="1"/>
    <xf numFmtId="1" fontId="12" fillId="6" borderId="3" xfId="0" applyNumberFormat="1" applyFont="1" applyFill="1" applyBorder="1"/>
    <xf numFmtId="0" fontId="13" fillId="0" borderId="3" xfId="0" applyFont="1" applyFill="1" applyBorder="1"/>
    <xf numFmtId="0" fontId="14" fillId="0" borderId="3" xfId="0" applyFont="1" applyFill="1" applyBorder="1"/>
    <xf numFmtId="0" fontId="14" fillId="0" borderId="3" xfId="0" applyFont="1" applyBorder="1"/>
    <xf numFmtId="0" fontId="15" fillId="3" borderId="3" xfId="0" applyFont="1" applyFill="1" applyBorder="1"/>
    <xf numFmtId="0" fontId="13" fillId="7" borderId="3" xfId="0" applyFont="1" applyFill="1" applyBorder="1"/>
    <xf numFmtId="0" fontId="13" fillId="3" borderId="3" xfId="0" applyFont="1" applyFill="1" applyBorder="1"/>
    <xf numFmtId="0" fontId="14" fillId="3" borderId="3" xfId="0" applyFont="1" applyFill="1" applyBorder="1"/>
    <xf numFmtId="0" fontId="16" fillId="3" borderId="3" xfId="0" applyFont="1" applyFill="1" applyBorder="1" applyAlignment="1">
      <alignment horizontal="left" vertical="center" wrapText="1" readingOrder="1"/>
    </xf>
    <xf numFmtId="0" fontId="17" fillId="0" borderId="3" xfId="0" applyFont="1" applyFill="1" applyBorder="1" applyAlignment="1">
      <alignment horizontal="right" vertical="center"/>
    </xf>
    <xf numFmtId="0" fontId="18" fillId="0" borderId="3" xfId="1" applyFont="1" applyFill="1" applyBorder="1"/>
    <xf numFmtId="0" fontId="14" fillId="0" borderId="3" xfId="0" applyFont="1" applyFill="1" applyBorder="1" applyAlignment="1">
      <alignment vertical="center" wrapText="1"/>
    </xf>
    <xf numFmtId="0" fontId="14" fillId="3" borderId="3" xfId="0" applyFont="1" applyFill="1" applyBorder="1" applyAlignment="1">
      <alignment vertical="center" wrapText="1"/>
    </xf>
    <xf numFmtId="0" fontId="13" fillId="0" borderId="3" xfId="0" applyFont="1" applyBorder="1" applyAlignment="1">
      <alignment wrapText="1"/>
    </xf>
    <xf numFmtId="0" fontId="13" fillId="7" borderId="3" xfId="0" applyFont="1" applyFill="1" applyBorder="1" applyAlignment="1">
      <alignment wrapText="1"/>
    </xf>
    <xf numFmtId="0" fontId="13" fillId="8" borderId="3" xfId="0" applyFont="1" applyFill="1" applyBorder="1"/>
    <xf numFmtId="1" fontId="13" fillId="8" borderId="3" xfId="0" applyNumberFormat="1" applyFont="1" applyFill="1" applyBorder="1"/>
    <xf numFmtId="1" fontId="12" fillId="0" borderId="3" xfId="0" applyNumberFormat="1" applyFont="1" applyFill="1" applyBorder="1"/>
    <xf numFmtId="1" fontId="12" fillId="0" borderId="3" xfId="0" applyNumberFormat="1" applyFont="1" applyBorder="1"/>
    <xf numFmtId="1" fontId="13" fillId="0" borderId="3" xfId="0" applyNumberFormat="1" applyFont="1" applyBorder="1"/>
    <xf numFmtId="0" fontId="19" fillId="0" borderId="3" xfId="0" applyFont="1" applyBorder="1"/>
    <xf numFmtId="0" fontId="11" fillId="0" borderId="3" xfId="0" applyFont="1" applyBorder="1" applyAlignment="1">
      <alignment horizontal="right" vertical="center"/>
    </xf>
    <xf numFmtId="0" fontId="19" fillId="6" borderId="3" xfId="0" applyFont="1" applyFill="1" applyBorder="1"/>
  </cellXfs>
  <cellStyles count="2">
    <cellStyle name="Hyperlink" xfId="1" builtinId="8"/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Grading Boundaries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'MKTG MGMNT 2021 MARKS ONLY'!$A$68:$A$73</c:f>
              <c:strCache>
                <c:ptCount val="6"/>
                <c:pt idx="0">
                  <c:v>0-34       </c:v>
                </c:pt>
                <c:pt idx="1">
                  <c:v>35-39     </c:v>
                </c:pt>
                <c:pt idx="2">
                  <c:v>40-49     </c:v>
                </c:pt>
                <c:pt idx="3">
                  <c:v>50-59     </c:v>
                </c:pt>
                <c:pt idx="4">
                  <c:v>60-69    </c:v>
                </c:pt>
                <c:pt idx="5">
                  <c:v>70+      </c:v>
                </c:pt>
              </c:strCache>
            </c:strRef>
          </c:cat>
          <c:val>
            <c:numRef>
              <c:f>'MKTG MGMNT 2021 MARKS ONLY'!$B$68:$B$73</c:f>
              <c:numCache>
                <c:formatCode>General</c:formatCode>
                <c:ptCount val="6"/>
                <c:pt idx="0">
                  <c:v>14</c:v>
                </c:pt>
                <c:pt idx="1">
                  <c:v>3</c:v>
                </c:pt>
                <c:pt idx="2">
                  <c:v>10</c:v>
                </c:pt>
                <c:pt idx="3">
                  <c:v>10</c:v>
                </c:pt>
                <c:pt idx="4">
                  <c:v>6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8B-49FE-B66C-5794693C3FC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606355264"/>
        <c:axId val="606353952"/>
      </c:barChart>
      <c:catAx>
        <c:axId val="60635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Grading Boundary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353952"/>
        <c:crosses val="autoZero"/>
        <c:auto val="1"/>
        <c:lblAlgn val="ctr"/>
        <c:lblOffset val="100"/>
        <c:noMultiLvlLbl val="0"/>
      </c:catAx>
      <c:valAx>
        <c:axId val="606353952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Quantity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606355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4233</xdr:rowOff>
    </xdr:from>
    <xdr:to>
      <xdr:col>20</xdr:col>
      <xdr:colOff>21167</xdr:colOff>
      <xdr:row>80</xdr:row>
      <xdr:rowOff>169332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155C33-5E95-470B-A08F-AD1452C10A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806101@student.uwtsd.ac.uk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1806101@student.uwtsd.ac.uk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0"/>
  <sheetViews>
    <sheetView topLeftCell="A31" workbookViewId="0">
      <selection activeCell="E17" sqref="E17"/>
    </sheetView>
  </sheetViews>
  <sheetFormatPr defaultRowHeight="15"/>
  <cols>
    <col min="1" max="1" width="20.5703125" customWidth="1"/>
    <col min="2" max="2" width="19" bestFit="1" customWidth="1"/>
    <col min="3" max="3" width="21.85546875" bestFit="1" customWidth="1"/>
    <col min="4" max="4" width="10.28515625" bestFit="1" customWidth="1"/>
    <col min="5" max="5" width="11.28515625" bestFit="1" customWidth="1"/>
    <col min="6" max="6" width="12.85546875" bestFit="1" customWidth="1"/>
    <col min="7" max="7" width="12.85546875" customWidth="1"/>
    <col min="8" max="8" width="12.85546875" bestFit="1" customWidth="1"/>
  </cols>
  <sheetData>
    <row r="2" spans="1:10" ht="21">
      <c r="A2" s="17" t="s">
        <v>0</v>
      </c>
      <c r="B2" s="17"/>
    </row>
    <row r="4" spans="1:10">
      <c r="A4" s="1" t="s">
        <v>1</v>
      </c>
      <c r="B4" s="1" t="s">
        <v>2</v>
      </c>
      <c r="C4" s="1" t="s">
        <v>3</v>
      </c>
      <c r="F4" s="1" t="s">
        <v>4</v>
      </c>
      <c r="G4" s="1"/>
      <c r="H4" s="1" t="s">
        <v>5</v>
      </c>
      <c r="J4" t="s">
        <v>8</v>
      </c>
    </row>
    <row r="5" spans="1:10">
      <c r="F5" s="1" t="s">
        <v>6</v>
      </c>
      <c r="G5" s="1"/>
      <c r="H5" s="1" t="s">
        <v>7</v>
      </c>
    </row>
    <row r="6" spans="1:10">
      <c r="F6" s="16">
        <v>0.25</v>
      </c>
      <c r="G6" s="16"/>
      <c r="H6" s="16">
        <v>0.75</v>
      </c>
    </row>
    <row r="8" spans="1:10">
      <c r="A8" s="1" t="s">
        <v>9</v>
      </c>
      <c r="B8" s="1"/>
    </row>
    <row r="9" spans="1:10">
      <c r="A9" s="1"/>
      <c r="B9" s="1"/>
    </row>
    <row r="10" spans="1:10">
      <c r="A10" s="2">
        <v>1704954</v>
      </c>
      <c r="B10" s="2" t="s">
        <v>10</v>
      </c>
      <c r="C10" s="2" t="s">
        <v>11</v>
      </c>
      <c r="F10">
        <v>54</v>
      </c>
      <c r="G10">
        <f>F10*25/100</f>
        <v>13.5</v>
      </c>
    </row>
    <row r="11" spans="1:10">
      <c r="A11" s="3">
        <v>2007998</v>
      </c>
      <c r="B11" s="3" t="s">
        <v>12</v>
      </c>
      <c r="C11" s="3" t="s">
        <v>13</v>
      </c>
      <c r="F11">
        <v>54</v>
      </c>
      <c r="G11">
        <f t="shared" ref="G11:G74" si="0">F11*25/100</f>
        <v>13.5</v>
      </c>
    </row>
    <row r="12" spans="1:10">
      <c r="A12" s="18">
        <v>1900336</v>
      </c>
      <c r="B12" s="19" t="s">
        <v>14</v>
      </c>
      <c r="C12" s="19" t="s">
        <v>15</v>
      </c>
      <c r="G12">
        <f t="shared" si="0"/>
        <v>0</v>
      </c>
    </row>
    <row r="13" spans="1:10">
      <c r="A13" s="4">
        <v>2007193</v>
      </c>
      <c r="B13" s="4" t="s">
        <v>16</v>
      </c>
      <c r="C13" s="4" t="s">
        <v>17</v>
      </c>
      <c r="E13" t="s">
        <v>148</v>
      </c>
      <c r="G13">
        <f t="shared" si="0"/>
        <v>0</v>
      </c>
    </row>
    <row r="14" spans="1:10">
      <c r="A14" s="18">
        <v>1900931</v>
      </c>
      <c r="B14" s="18" t="s">
        <v>18</v>
      </c>
      <c r="C14" s="18" t="s">
        <v>19</v>
      </c>
      <c r="G14">
        <f t="shared" si="0"/>
        <v>0</v>
      </c>
    </row>
    <row r="15" spans="1:10">
      <c r="A15" s="18">
        <v>1604734</v>
      </c>
      <c r="B15" s="18" t="s">
        <v>20</v>
      </c>
      <c r="C15" s="18" t="s">
        <v>21</v>
      </c>
      <c r="G15">
        <f t="shared" si="0"/>
        <v>0</v>
      </c>
    </row>
    <row r="16" spans="1:10">
      <c r="A16" s="2">
        <v>2010087</v>
      </c>
      <c r="B16" s="2" t="s">
        <v>22</v>
      </c>
      <c r="C16" s="2" t="s">
        <v>23</v>
      </c>
      <c r="F16">
        <v>57</v>
      </c>
      <c r="G16">
        <f t="shared" si="0"/>
        <v>14.25</v>
      </c>
    </row>
    <row r="17" spans="1:7">
      <c r="A17" s="3">
        <v>2007524</v>
      </c>
      <c r="B17" s="3" t="s">
        <v>24</v>
      </c>
      <c r="C17" s="3" t="s">
        <v>25</v>
      </c>
      <c r="F17">
        <v>56</v>
      </c>
      <c r="G17">
        <f t="shared" si="0"/>
        <v>14</v>
      </c>
    </row>
    <row r="18" spans="1:7">
      <c r="A18">
        <v>2006601</v>
      </c>
      <c r="B18" t="s">
        <v>26</v>
      </c>
      <c r="C18" t="s">
        <v>27</v>
      </c>
      <c r="F18">
        <v>55</v>
      </c>
      <c r="G18">
        <f t="shared" si="0"/>
        <v>13.75</v>
      </c>
    </row>
    <row r="19" spans="1:7">
      <c r="A19" s="2">
        <v>1704737</v>
      </c>
      <c r="B19" s="2" t="s">
        <v>28</v>
      </c>
      <c r="C19" s="2" t="s">
        <v>29</v>
      </c>
      <c r="F19">
        <v>78</v>
      </c>
      <c r="G19">
        <f t="shared" si="0"/>
        <v>19.5</v>
      </c>
    </row>
    <row r="20" spans="1:7">
      <c r="A20" s="3">
        <v>2010841</v>
      </c>
      <c r="B20" s="3" t="s">
        <v>30</v>
      </c>
      <c r="C20" s="3" t="s">
        <v>31</v>
      </c>
      <c r="F20">
        <v>58</v>
      </c>
      <c r="G20">
        <f t="shared" si="0"/>
        <v>14.5</v>
      </c>
    </row>
    <row r="21" spans="1:7">
      <c r="A21" s="2">
        <v>1704776</v>
      </c>
      <c r="B21" s="2" t="s">
        <v>32</v>
      </c>
      <c r="C21" s="2" t="s">
        <v>33</v>
      </c>
      <c r="E21" t="s">
        <v>148</v>
      </c>
      <c r="F21">
        <v>45</v>
      </c>
      <c r="G21">
        <f t="shared" si="0"/>
        <v>11.25</v>
      </c>
    </row>
    <row r="22" spans="1:7">
      <c r="A22" s="20">
        <v>1551474</v>
      </c>
      <c r="B22" s="20" t="s">
        <v>34</v>
      </c>
      <c r="C22" s="20" t="s">
        <v>35</v>
      </c>
      <c r="E22" t="s">
        <v>152</v>
      </c>
    </row>
    <row r="23" spans="1:7">
      <c r="A23">
        <v>1917049</v>
      </c>
      <c r="B23" t="s">
        <v>36</v>
      </c>
      <c r="C23" t="s">
        <v>37</v>
      </c>
      <c r="F23">
        <v>35</v>
      </c>
      <c r="G23">
        <f t="shared" si="0"/>
        <v>8.75</v>
      </c>
    </row>
    <row r="24" spans="1:7">
      <c r="A24">
        <v>2006426</v>
      </c>
      <c r="B24" t="s">
        <v>38</v>
      </c>
      <c r="C24" t="s">
        <v>39</v>
      </c>
      <c r="F24">
        <v>51</v>
      </c>
      <c r="G24">
        <f t="shared" si="0"/>
        <v>12.75</v>
      </c>
    </row>
    <row r="25" spans="1:7">
      <c r="A25">
        <v>2009952</v>
      </c>
      <c r="B25" t="s">
        <v>38</v>
      </c>
      <c r="C25" t="s">
        <v>40</v>
      </c>
      <c r="F25">
        <v>55</v>
      </c>
      <c r="G25">
        <f t="shared" si="0"/>
        <v>13.75</v>
      </c>
    </row>
    <row r="26" spans="1:7">
      <c r="A26">
        <v>2006485</v>
      </c>
      <c r="B26" t="s">
        <v>38</v>
      </c>
      <c r="C26" t="s">
        <v>41</v>
      </c>
      <c r="F26">
        <v>58</v>
      </c>
      <c r="G26">
        <f t="shared" si="0"/>
        <v>14.5</v>
      </c>
    </row>
    <row r="27" spans="1:7">
      <c r="A27">
        <v>2010840</v>
      </c>
      <c r="B27" t="s">
        <v>42</v>
      </c>
      <c r="C27" t="s">
        <v>43</v>
      </c>
      <c r="F27">
        <v>55</v>
      </c>
      <c r="G27">
        <f t="shared" si="0"/>
        <v>13.75</v>
      </c>
    </row>
    <row r="28" spans="1:7">
      <c r="A28" s="2">
        <v>1704902</v>
      </c>
      <c r="B28" s="2" t="s">
        <v>44</v>
      </c>
      <c r="C28" s="2" t="s">
        <v>45</v>
      </c>
      <c r="F28">
        <v>50</v>
      </c>
      <c r="G28">
        <f t="shared" si="0"/>
        <v>12.5</v>
      </c>
    </row>
    <row r="29" spans="1:7">
      <c r="A29" s="3">
        <v>1904776</v>
      </c>
      <c r="B29" s="5" t="s">
        <v>46</v>
      </c>
      <c r="C29" s="5" t="s">
        <v>47</v>
      </c>
      <c r="F29">
        <v>55</v>
      </c>
      <c r="G29">
        <f t="shared" si="0"/>
        <v>13.75</v>
      </c>
    </row>
    <row r="30" spans="1:7">
      <c r="A30" s="6">
        <v>2006502</v>
      </c>
      <c r="B30" t="s">
        <v>48</v>
      </c>
      <c r="C30" t="s">
        <v>49</v>
      </c>
      <c r="F30">
        <v>52</v>
      </c>
      <c r="G30">
        <f t="shared" si="0"/>
        <v>13</v>
      </c>
    </row>
    <row r="31" spans="1:7">
      <c r="A31" s="21">
        <v>2011001</v>
      </c>
      <c r="B31" s="22" t="s">
        <v>50</v>
      </c>
      <c r="C31" s="22" t="s">
        <v>45</v>
      </c>
      <c r="E31" t="s">
        <v>152</v>
      </c>
      <c r="G31">
        <f t="shared" si="0"/>
        <v>0</v>
      </c>
    </row>
    <row r="32" spans="1:7">
      <c r="A32" s="7">
        <v>1701301</v>
      </c>
      <c r="B32" s="7" t="s">
        <v>51</v>
      </c>
      <c r="C32" s="7" t="s">
        <v>52</v>
      </c>
      <c r="F32">
        <v>74</v>
      </c>
      <c r="G32">
        <f t="shared" si="0"/>
        <v>18.5</v>
      </c>
    </row>
    <row r="33" spans="1:7">
      <c r="A33" s="2">
        <v>1701881</v>
      </c>
      <c r="B33" s="2" t="s">
        <v>53</v>
      </c>
      <c r="C33" s="2" t="s">
        <v>54</v>
      </c>
      <c r="F33">
        <v>78</v>
      </c>
      <c r="G33">
        <f t="shared" si="0"/>
        <v>19.5</v>
      </c>
    </row>
    <row r="34" spans="1:7">
      <c r="A34">
        <v>2006464</v>
      </c>
      <c r="B34" t="s">
        <v>55</v>
      </c>
      <c r="C34" t="s">
        <v>56</v>
      </c>
      <c r="F34">
        <v>51</v>
      </c>
      <c r="G34">
        <f t="shared" si="0"/>
        <v>12.75</v>
      </c>
    </row>
    <row r="35" spans="1:7">
      <c r="A35">
        <v>2009558</v>
      </c>
      <c r="B35" t="s">
        <v>57</v>
      </c>
      <c r="C35" t="s">
        <v>58</v>
      </c>
      <c r="F35">
        <v>50</v>
      </c>
      <c r="G35">
        <f t="shared" si="0"/>
        <v>12.5</v>
      </c>
    </row>
    <row r="36" spans="1:7">
      <c r="A36" s="7">
        <v>1703954</v>
      </c>
      <c r="B36" s="7" t="s">
        <v>59</v>
      </c>
      <c r="C36" s="7" t="s">
        <v>60</v>
      </c>
      <c r="F36">
        <v>78</v>
      </c>
      <c r="G36">
        <f t="shared" si="0"/>
        <v>19.5</v>
      </c>
    </row>
    <row r="37" spans="1:7">
      <c r="A37" s="8">
        <v>2008064</v>
      </c>
      <c r="B37" s="8" t="s">
        <v>61</v>
      </c>
      <c r="C37" s="8" t="s">
        <v>62</v>
      </c>
      <c r="F37">
        <v>56</v>
      </c>
      <c r="G37">
        <f t="shared" si="0"/>
        <v>14</v>
      </c>
    </row>
    <row r="38" spans="1:7">
      <c r="A38" s="18">
        <v>1904305</v>
      </c>
      <c r="B38" s="18" t="s">
        <v>63</v>
      </c>
      <c r="C38" s="18" t="s">
        <v>64</v>
      </c>
      <c r="G38">
        <f t="shared" si="0"/>
        <v>0</v>
      </c>
    </row>
    <row r="39" spans="1:7">
      <c r="A39" s="2">
        <v>2006706</v>
      </c>
      <c r="B39" s="2" t="s">
        <v>65</v>
      </c>
      <c r="C39" s="2" t="s">
        <v>66</v>
      </c>
      <c r="F39">
        <v>57</v>
      </c>
      <c r="G39">
        <f t="shared" si="0"/>
        <v>14.25</v>
      </c>
    </row>
    <row r="40" spans="1:7">
      <c r="A40" s="9">
        <v>2005977</v>
      </c>
      <c r="B40" s="10" t="s">
        <v>65</v>
      </c>
      <c r="C40" s="10" t="s">
        <v>67</v>
      </c>
      <c r="G40">
        <f t="shared" si="0"/>
        <v>0</v>
      </c>
    </row>
    <row r="41" spans="1:7">
      <c r="G41">
        <f t="shared" si="0"/>
        <v>0</v>
      </c>
    </row>
    <row r="42" spans="1:7">
      <c r="A42" s="1" t="s">
        <v>68</v>
      </c>
      <c r="B42" s="1"/>
      <c r="G42">
        <f t="shared" si="0"/>
        <v>0</v>
      </c>
    </row>
    <row r="43" spans="1:7">
      <c r="A43" s="1"/>
      <c r="B43" s="1"/>
      <c r="G43">
        <f t="shared" si="0"/>
        <v>0</v>
      </c>
    </row>
    <row r="44" spans="1:7">
      <c r="A44">
        <v>1906994</v>
      </c>
      <c r="B44" t="s">
        <v>69</v>
      </c>
      <c r="C44" t="s">
        <v>70</v>
      </c>
      <c r="G44">
        <f t="shared" si="0"/>
        <v>0</v>
      </c>
    </row>
    <row r="45" spans="1:7">
      <c r="A45">
        <v>1906692</v>
      </c>
      <c r="B45" t="s">
        <v>71</v>
      </c>
      <c r="C45" t="s">
        <v>72</v>
      </c>
      <c r="G45">
        <f t="shared" si="0"/>
        <v>0</v>
      </c>
    </row>
    <row r="46" spans="1:7">
      <c r="A46">
        <v>1251326</v>
      </c>
      <c r="B46" t="s">
        <v>73</v>
      </c>
      <c r="C46" t="s">
        <v>74</v>
      </c>
      <c r="F46">
        <v>85</v>
      </c>
      <c r="G46">
        <f t="shared" si="0"/>
        <v>21.25</v>
      </c>
    </row>
    <row r="47" spans="1:7">
      <c r="A47">
        <v>1908919</v>
      </c>
      <c r="B47" t="s">
        <v>75</v>
      </c>
      <c r="C47" t="s">
        <v>76</v>
      </c>
      <c r="G47">
        <f t="shared" si="0"/>
        <v>0</v>
      </c>
    </row>
    <row r="48" spans="1:7">
      <c r="A48" s="3">
        <v>1908272</v>
      </c>
      <c r="B48" s="3" t="s">
        <v>77</v>
      </c>
      <c r="C48" s="3" t="s">
        <v>78</v>
      </c>
      <c r="G48">
        <f t="shared" si="0"/>
        <v>0</v>
      </c>
    </row>
    <row r="49" spans="1:7">
      <c r="A49">
        <v>1908846</v>
      </c>
      <c r="B49" t="s">
        <v>79</v>
      </c>
      <c r="C49" t="s">
        <v>80</v>
      </c>
      <c r="G49">
        <f t="shared" si="0"/>
        <v>0</v>
      </c>
    </row>
    <row r="50" spans="1:7">
      <c r="A50">
        <v>1804722</v>
      </c>
      <c r="B50" t="s">
        <v>81</v>
      </c>
      <c r="C50" t="s">
        <v>82</v>
      </c>
      <c r="G50">
        <f t="shared" si="0"/>
        <v>0</v>
      </c>
    </row>
    <row r="51" spans="1:7">
      <c r="A51">
        <v>251924</v>
      </c>
      <c r="B51" t="s">
        <v>83</v>
      </c>
      <c r="C51" t="s">
        <v>84</v>
      </c>
      <c r="G51">
        <f t="shared" si="0"/>
        <v>0</v>
      </c>
    </row>
    <row r="52" spans="1:7">
      <c r="A52">
        <v>1908847</v>
      </c>
      <c r="B52" t="s">
        <v>85</v>
      </c>
      <c r="C52" t="s">
        <v>86</v>
      </c>
      <c r="G52">
        <f t="shared" si="0"/>
        <v>0</v>
      </c>
    </row>
    <row r="53" spans="1:7">
      <c r="A53">
        <v>9701315</v>
      </c>
      <c r="B53" t="s">
        <v>146</v>
      </c>
      <c r="C53" t="s">
        <v>147</v>
      </c>
      <c r="F53">
        <v>85</v>
      </c>
      <c r="G53">
        <f t="shared" si="0"/>
        <v>21.25</v>
      </c>
    </row>
    <row r="54" spans="1:7">
      <c r="A54" s="3">
        <v>1908440</v>
      </c>
      <c r="B54" s="3" t="s">
        <v>87</v>
      </c>
      <c r="C54" s="3" t="s">
        <v>88</v>
      </c>
      <c r="G54">
        <f t="shared" si="0"/>
        <v>0</v>
      </c>
    </row>
    <row r="55" spans="1:7">
      <c r="G55">
        <f t="shared" si="0"/>
        <v>0</v>
      </c>
    </row>
    <row r="56" spans="1:7">
      <c r="A56" s="1" t="s">
        <v>89</v>
      </c>
      <c r="B56" s="1"/>
      <c r="G56">
        <f t="shared" si="0"/>
        <v>0</v>
      </c>
    </row>
    <row r="57" spans="1:7">
      <c r="A57" s="12">
        <v>1806101</v>
      </c>
      <c r="B57" t="s">
        <v>100</v>
      </c>
      <c r="C57" t="s">
        <v>101</v>
      </c>
      <c r="F57">
        <v>68</v>
      </c>
      <c r="G57">
        <f t="shared" si="0"/>
        <v>17</v>
      </c>
    </row>
    <row r="58" spans="1:7">
      <c r="A58">
        <v>2008960</v>
      </c>
      <c r="B58" t="s">
        <v>90</v>
      </c>
      <c r="C58" t="s">
        <v>91</v>
      </c>
      <c r="F58">
        <v>48</v>
      </c>
      <c r="G58">
        <f t="shared" si="0"/>
        <v>12</v>
      </c>
    </row>
    <row r="59" spans="1:7">
      <c r="A59" s="18">
        <v>2006991</v>
      </c>
      <c r="B59" s="20" t="s">
        <v>98</v>
      </c>
      <c r="C59" s="20" t="s">
        <v>99</v>
      </c>
      <c r="E59" t="s">
        <v>152</v>
      </c>
      <c r="G59">
        <f t="shared" si="0"/>
        <v>0</v>
      </c>
    </row>
    <row r="60" spans="1:7">
      <c r="A60">
        <v>2008370</v>
      </c>
      <c r="B60" t="s">
        <v>92</v>
      </c>
      <c r="C60" t="s">
        <v>93</v>
      </c>
      <c r="F60">
        <v>50</v>
      </c>
      <c r="G60">
        <f t="shared" si="0"/>
        <v>12.5</v>
      </c>
    </row>
    <row r="61" spans="1:7">
      <c r="A61" s="18">
        <v>2014866</v>
      </c>
      <c r="B61" s="20" t="s">
        <v>96</v>
      </c>
      <c r="C61" s="20" t="s">
        <v>97</v>
      </c>
      <c r="E61" t="s">
        <v>152</v>
      </c>
      <c r="G61">
        <f t="shared" si="0"/>
        <v>0</v>
      </c>
    </row>
    <row r="62" spans="1:7">
      <c r="A62">
        <v>1710353</v>
      </c>
      <c r="B62" t="s">
        <v>94</v>
      </c>
      <c r="C62" t="s">
        <v>95</v>
      </c>
      <c r="F62">
        <v>48</v>
      </c>
      <c r="G62">
        <f t="shared" si="0"/>
        <v>12</v>
      </c>
    </row>
    <row r="63" spans="1:7">
      <c r="B63" s="11"/>
      <c r="C63" s="11"/>
      <c r="G63">
        <f t="shared" si="0"/>
        <v>0</v>
      </c>
    </row>
    <row r="64" spans="1:7">
      <c r="A64" s="1" t="s">
        <v>102</v>
      </c>
      <c r="G64">
        <f t="shared" si="0"/>
        <v>0</v>
      </c>
    </row>
    <row r="65" spans="1:7">
      <c r="A65" s="23">
        <v>1706149</v>
      </c>
      <c r="B65" s="24" t="s">
        <v>103</v>
      </c>
      <c r="C65" s="24" t="s">
        <v>104</v>
      </c>
      <c r="E65" t="s">
        <v>152</v>
      </c>
      <c r="G65">
        <f t="shared" si="0"/>
        <v>0</v>
      </c>
    </row>
    <row r="66" spans="1:7">
      <c r="A66" s="25">
        <v>1650008</v>
      </c>
      <c r="B66" s="25" t="s">
        <v>105</v>
      </c>
      <c r="C66" s="25" t="s">
        <v>106</v>
      </c>
      <c r="G66">
        <f t="shared" si="0"/>
        <v>0</v>
      </c>
    </row>
    <row r="67" spans="1:7">
      <c r="A67" s="13">
        <v>1708659</v>
      </c>
      <c r="B67" s="13" t="s">
        <v>107</v>
      </c>
      <c r="C67" s="13" t="s">
        <v>108</v>
      </c>
      <c r="G67">
        <f t="shared" si="0"/>
        <v>0</v>
      </c>
    </row>
    <row r="68" spans="1:7">
      <c r="A68" s="14">
        <v>1803778</v>
      </c>
      <c r="B68" s="14" t="s">
        <v>109</v>
      </c>
      <c r="C68" s="14" t="s">
        <v>110</v>
      </c>
      <c r="F68">
        <v>48</v>
      </c>
      <c r="G68">
        <f t="shared" si="0"/>
        <v>12</v>
      </c>
    </row>
    <row r="69" spans="1:7">
      <c r="A69" s="22">
        <v>252027</v>
      </c>
      <c r="B69" s="26" t="s">
        <v>111</v>
      </c>
      <c r="C69" s="26" t="s">
        <v>112</v>
      </c>
      <c r="E69" t="s">
        <v>148</v>
      </c>
      <c r="G69">
        <f t="shared" si="0"/>
        <v>0</v>
      </c>
    </row>
    <row r="70" spans="1:7">
      <c r="A70" s="27">
        <v>1703630</v>
      </c>
      <c r="B70" s="27" t="s">
        <v>113</v>
      </c>
      <c r="C70" s="27" t="s">
        <v>114</v>
      </c>
      <c r="E70" t="s">
        <v>152</v>
      </c>
      <c r="G70">
        <f t="shared" si="0"/>
        <v>0</v>
      </c>
    </row>
    <row r="71" spans="1:7">
      <c r="A71" s="13">
        <v>1702678</v>
      </c>
      <c r="B71" s="13" t="s">
        <v>115</v>
      </c>
      <c r="C71" s="13" t="s">
        <v>116</v>
      </c>
      <c r="F71">
        <v>68</v>
      </c>
      <c r="G71">
        <f t="shared" si="0"/>
        <v>17</v>
      </c>
    </row>
    <row r="72" spans="1:7">
      <c r="A72" s="13">
        <v>28000985</v>
      </c>
      <c r="B72" s="13" t="s">
        <v>117</v>
      </c>
      <c r="C72" s="13" t="s">
        <v>118</v>
      </c>
      <c r="G72">
        <f t="shared" si="0"/>
        <v>0</v>
      </c>
    </row>
    <row r="73" spans="1:7" ht="15.75" thickBot="1">
      <c r="A73" s="27">
        <v>1702605</v>
      </c>
      <c r="B73" s="27" t="s">
        <v>119</v>
      </c>
      <c r="C73" s="27" t="s">
        <v>120</v>
      </c>
      <c r="E73" t="s">
        <v>150</v>
      </c>
      <c r="G73">
        <f t="shared" si="0"/>
        <v>0</v>
      </c>
    </row>
    <row r="74" spans="1:7" ht="15.75" thickBot="1">
      <c r="A74" s="15">
        <v>1250221</v>
      </c>
      <c r="B74" s="15" t="s">
        <v>121</v>
      </c>
      <c r="C74" s="15" t="s">
        <v>122</v>
      </c>
      <c r="F74">
        <v>64</v>
      </c>
      <c r="G74">
        <f t="shared" si="0"/>
        <v>16</v>
      </c>
    </row>
    <row r="75" spans="1:7" ht="15.75" thickBot="1">
      <c r="A75" s="28">
        <v>1900372</v>
      </c>
      <c r="B75" s="29" t="s">
        <v>123</v>
      </c>
      <c r="C75" s="29" t="s">
        <v>124</v>
      </c>
      <c r="E75" t="s">
        <v>149</v>
      </c>
      <c r="G75">
        <f t="shared" ref="G75:G88" si="1">F75*25/100</f>
        <v>0</v>
      </c>
    </row>
    <row r="76" spans="1:7">
      <c r="A76" s="13">
        <v>1705128</v>
      </c>
      <c r="B76" s="13" t="s">
        <v>125</v>
      </c>
      <c r="C76" s="13" t="s">
        <v>126</v>
      </c>
      <c r="G76">
        <f t="shared" si="1"/>
        <v>0</v>
      </c>
    </row>
    <row r="77" spans="1:7">
      <c r="G77">
        <f t="shared" si="1"/>
        <v>0</v>
      </c>
    </row>
    <row r="78" spans="1:7">
      <c r="A78" s="1" t="s">
        <v>127</v>
      </c>
      <c r="G78">
        <f t="shared" si="1"/>
        <v>0</v>
      </c>
    </row>
    <row r="79" spans="1:7">
      <c r="G79">
        <f t="shared" si="1"/>
        <v>0</v>
      </c>
    </row>
    <row r="80" spans="1:7">
      <c r="A80">
        <v>1909306</v>
      </c>
      <c r="B80" t="s">
        <v>144</v>
      </c>
      <c r="C80" t="s">
        <v>145</v>
      </c>
      <c r="F80">
        <v>50</v>
      </c>
      <c r="G80">
        <f t="shared" si="1"/>
        <v>12.5</v>
      </c>
    </row>
    <row r="81" spans="1:7" ht="36.75">
      <c r="A81" s="18">
        <v>2017660</v>
      </c>
      <c r="B81" s="18" t="s">
        <v>138</v>
      </c>
      <c r="C81" s="18" t="s">
        <v>139</v>
      </c>
      <c r="E81" s="31" t="s">
        <v>151</v>
      </c>
      <c r="F81" s="30"/>
      <c r="G81">
        <f t="shared" si="1"/>
        <v>0</v>
      </c>
    </row>
    <row r="82" spans="1:7">
      <c r="A82" s="18">
        <v>1804423</v>
      </c>
      <c r="B82" s="18" t="s">
        <v>142</v>
      </c>
      <c r="C82" s="18" t="s">
        <v>143</v>
      </c>
      <c r="E82" t="s">
        <v>150</v>
      </c>
      <c r="G82">
        <f t="shared" si="1"/>
        <v>0</v>
      </c>
    </row>
    <row r="83" spans="1:7">
      <c r="A83">
        <v>2011987</v>
      </c>
      <c r="B83" t="s">
        <v>136</v>
      </c>
      <c r="C83" t="s">
        <v>137</v>
      </c>
      <c r="F83">
        <v>45</v>
      </c>
      <c r="G83">
        <f t="shared" si="1"/>
        <v>11.25</v>
      </c>
    </row>
    <row r="84" spans="1:7" ht="36.75">
      <c r="A84" s="18">
        <v>2021630</v>
      </c>
      <c r="B84" s="18" t="s">
        <v>128</v>
      </c>
      <c r="C84" s="18" t="s">
        <v>129</v>
      </c>
      <c r="E84" s="31" t="s">
        <v>151</v>
      </c>
      <c r="G84">
        <f t="shared" si="1"/>
        <v>0</v>
      </c>
    </row>
    <row r="85" spans="1:7">
      <c r="A85">
        <v>1708677</v>
      </c>
      <c r="B85" t="s">
        <v>140</v>
      </c>
      <c r="C85" t="s">
        <v>141</v>
      </c>
      <c r="F85">
        <v>46</v>
      </c>
      <c r="G85">
        <f t="shared" si="1"/>
        <v>11.5</v>
      </c>
    </row>
    <row r="86" spans="1:7">
      <c r="A86">
        <v>2019057</v>
      </c>
      <c r="B86" t="s">
        <v>132</v>
      </c>
      <c r="C86" t="s">
        <v>133</v>
      </c>
      <c r="F86">
        <v>35</v>
      </c>
      <c r="G86">
        <f t="shared" si="1"/>
        <v>8.75</v>
      </c>
    </row>
    <row r="87" spans="1:7">
      <c r="A87">
        <v>2019427</v>
      </c>
      <c r="B87" t="s">
        <v>130</v>
      </c>
      <c r="C87" t="s">
        <v>131</v>
      </c>
      <c r="F87">
        <v>45</v>
      </c>
      <c r="G87">
        <f t="shared" si="1"/>
        <v>11.25</v>
      </c>
    </row>
    <row r="88" spans="1:7">
      <c r="A88">
        <v>2015181</v>
      </c>
      <c r="B88" t="s">
        <v>134</v>
      </c>
      <c r="C88" t="s">
        <v>135</v>
      </c>
      <c r="F88">
        <v>37</v>
      </c>
      <c r="G88">
        <f t="shared" si="1"/>
        <v>9.25</v>
      </c>
    </row>
    <row r="90" spans="1:7">
      <c r="A90" t="s">
        <v>153</v>
      </c>
    </row>
  </sheetData>
  <sortState xmlns:xlrd2="http://schemas.microsoft.com/office/spreadsheetml/2017/richdata2" ref="A10:C40">
    <sortCondition ref="B10:B40"/>
  </sortState>
  <hyperlinks>
    <hyperlink ref="A57" r:id="rId1" display="mailto:1806101@student.uwtsd.ac.uk" xr:uid="{00000000-0004-0000-0000-000000000000}"/>
  </hyperlinks>
  <pageMargins left="0.7" right="0.7" top="0.75" bottom="0.75" header="0.3" footer="0.3"/>
  <pageSetup paperSize="9" orientation="portrait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63"/>
  <sheetViews>
    <sheetView tabSelected="1" topLeftCell="A46" zoomScale="90" zoomScaleNormal="90" workbookViewId="0">
      <selection activeCell="G76" sqref="G76"/>
    </sheetView>
  </sheetViews>
  <sheetFormatPr defaultRowHeight="15.75"/>
  <cols>
    <col min="1" max="1" width="20.5703125" style="43" customWidth="1"/>
    <col min="2" max="2" width="19" style="36" bestFit="1" customWidth="1"/>
    <col min="3" max="3" width="21.85546875" style="36" bestFit="1" customWidth="1"/>
    <col min="4" max="4" width="18.140625" style="36" bestFit="1" customWidth="1"/>
    <col min="5" max="5" width="11.28515625" style="36" bestFit="1" customWidth="1"/>
    <col min="6" max="6" width="12.85546875" style="37" bestFit="1" customWidth="1"/>
    <col min="7" max="7" width="12.85546875" style="36" customWidth="1"/>
    <col min="8" max="8" width="12.85546875" style="38" bestFit="1" customWidth="1"/>
    <col min="9" max="9" width="12.85546875" style="36" customWidth="1"/>
    <col min="10" max="10" width="12.85546875" style="39" customWidth="1"/>
    <col min="11" max="16384" width="9.140625" style="36"/>
  </cols>
  <sheetData>
    <row r="2" spans="1:12">
      <c r="A2" s="34" t="s">
        <v>0</v>
      </c>
      <c r="B2" s="35"/>
    </row>
    <row r="4" spans="1:12">
      <c r="A4" s="34" t="s">
        <v>1</v>
      </c>
      <c r="B4" s="35" t="s">
        <v>2</v>
      </c>
      <c r="C4" s="35" t="s">
        <v>3</v>
      </c>
      <c r="F4" s="40" t="s">
        <v>4</v>
      </c>
      <c r="G4" s="35"/>
      <c r="H4" s="41" t="s">
        <v>5</v>
      </c>
      <c r="I4" s="35"/>
      <c r="J4" s="42" t="s">
        <v>163</v>
      </c>
      <c r="L4" s="35"/>
    </row>
    <row r="5" spans="1:12">
      <c r="F5" s="40" t="s">
        <v>6</v>
      </c>
      <c r="G5" s="35"/>
      <c r="H5" s="41" t="s">
        <v>7</v>
      </c>
      <c r="I5" s="35"/>
      <c r="J5" s="42"/>
    </row>
    <row r="6" spans="1:12">
      <c r="A6" s="34"/>
      <c r="B6" s="35"/>
    </row>
    <row r="7" spans="1:12">
      <c r="A7" s="34"/>
      <c r="B7" s="35"/>
    </row>
    <row r="8" spans="1:12">
      <c r="A8" s="44">
        <v>1704954</v>
      </c>
      <c r="B8" s="45" t="s">
        <v>10</v>
      </c>
      <c r="C8" s="45" t="s">
        <v>11</v>
      </c>
      <c r="F8" s="37">
        <v>54</v>
      </c>
      <c r="G8" s="36">
        <f>F8*25/100</f>
        <v>13.5</v>
      </c>
      <c r="H8" s="38">
        <v>56</v>
      </c>
      <c r="I8" s="36">
        <f>H8*75/100</f>
        <v>42</v>
      </c>
      <c r="J8" s="39">
        <f>G8+I8</f>
        <v>55.5</v>
      </c>
    </row>
    <row r="9" spans="1:12">
      <c r="A9" s="43">
        <v>2007998</v>
      </c>
      <c r="B9" s="43" t="s">
        <v>12</v>
      </c>
      <c r="C9" s="43" t="s">
        <v>13</v>
      </c>
      <c r="F9" s="37">
        <v>54</v>
      </c>
      <c r="G9" s="36">
        <f t="shared" ref="G9:G48" si="0">F9*25/100</f>
        <v>13.5</v>
      </c>
      <c r="H9" s="38">
        <v>52</v>
      </c>
      <c r="I9" s="36">
        <f t="shared" ref="I9:I57" si="1">H9*75/100</f>
        <v>39</v>
      </c>
      <c r="J9" s="39">
        <f>G9+I9</f>
        <v>52.5</v>
      </c>
    </row>
    <row r="10" spans="1:12">
      <c r="A10" s="43">
        <v>1900336</v>
      </c>
      <c r="B10" s="46" t="s">
        <v>14</v>
      </c>
      <c r="C10" s="46" t="s">
        <v>15</v>
      </c>
      <c r="F10" s="47">
        <v>0</v>
      </c>
      <c r="G10" s="36">
        <f t="shared" si="0"/>
        <v>0</v>
      </c>
      <c r="H10" s="38">
        <v>40</v>
      </c>
      <c r="I10" s="36">
        <f t="shared" si="1"/>
        <v>30</v>
      </c>
      <c r="J10" s="39">
        <f t="shared" ref="J10:J57" si="2">G10+I10</f>
        <v>30</v>
      </c>
    </row>
    <row r="11" spans="1:12">
      <c r="A11" s="43">
        <v>2007193</v>
      </c>
      <c r="B11" s="36" t="s">
        <v>16</v>
      </c>
      <c r="C11" s="36" t="s">
        <v>17</v>
      </c>
      <c r="E11" s="36" t="s">
        <v>148</v>
      </c>
      <c r="F11" s="47">
        <v>0</v>
      </c>
      <c r="G11" s="36">
        <f t="shared" si="0"/>
        <v>0</v>
      </c>
      <c r="H11" s="47">
        <v>0</v>
      </c>
      <c r="I11" s="36">
        <f t="shared" si="1"/>
        <v>0</v>
      </c>
      <c r="J11" s="39">
        <f t="shared" si="2"/>
        <v>0</v>
      </c>
      <c r="K11" s="36" t="s">
        <v>148</v>
      </c>
    </row>
    <row r="12" spans="1:12">
      <c r="A12" s="43">
        <v>1900931</v>
      </c>
      <c r="B12" s="48" t="s">
        <v>18</v>
      </c>
      <c r="C12" s="48" t="s">
        <v>19</v>
      </c>
      <c r="F12" s="47">
        <v>0</v>
      </c>
      <c r="G12" s="36">
        <f t="shared" si="0"/>
        <v>0</v>
      </c>
      <c r="H12" s="47">
        <v>0</v>
      </c>
      <c r="I12" s="36">
        <f t="shared" si="1"/>
        <v>0</v>
      </c>
      <c r="J12" s="39">
        <f t="shared" si="2"/>
        <v>0</v>
      </c>
    </row>
    <row r="13" spans="1:12">
      <c r="A13" s="43">
        <v>1604734</v>
      </c>
      <c r="B13" s="48" t="s">
        <v>20</v>
      </c>
      <c r="C13" s="48" t="s">
        <v>21</v>
      </c>
      <c r="F13" s="47">
        <v>0</v>
      </c>
      <c r="G13" s="36">
        <f t="shared" si="0"/>
        <v>0</v>
      </c>
      <c r="H13" s="47">
        <v>0</v>
      </c>
      <c r="I13" s="36">
        <f t="shared" si="1"/>
        <v>0</v>
      </c>
      <c r="J13" s="39">
        <f t="shared" si="2"/>
        <v>0</v>
      </c>
    </row>
    <row r="14" spans="1:12">
      <c r="A14" s="44">
        <v>2010087</v>
      </c>
      <c r="B14" s="45" t="s">
        <v>22</v>
      </c>
      <c r="C14" s="45" t="s">
        <v>23</v>
      </c>
      <c r="F14" s="37">
        <v>57</v>
      </c>
      <c r="G14" s="36">
        <f t="shared" si="0"/>
        <v>14.25</v>
      </c>
      <c r="H14" s="38">
        <v>52</v>
      </c>
      <c r="I14" s="36">
        <f t="shared" si="1"/>
        <v>39</v>
      </c>
      <c r="J14" s="39">
        <f t="shared" si="2"/>
        <v>53.25</v>
      </c>
    </row>
    <row r="15" spans="1:12">
      <c r="A15" s="43">
        <v>2007524</v>
      </c>
      <c r="B15" s="43" t="s">
        <v>24</v>
      </c>
      <c r="C15" s="43" t="s">
        <v>25</v>
      </c>
      <c r="F15" s="37">
        <v>56</v>
      </c>
      <c r="G15" s="36">
        <f t="shared" si="0"/>
        <v>14</v>
      </c>
      <c r="H15" s="38">
        <v>58</v>
      </c>
      <c r="I15" s="36">
        <f t="shared" si="1"/>
        <v>43.5</v>
      </c>
      <c r="J15" s="39">
        <f t="shared" si="2"/>
        <v>57.5</v>
      </c>
    </row>
    <row r="16" spans="1:12">
      <c r="A16" s="43">
        <v>2006601</v>
      </c>
      <c r="B16" s="36" t="s">
        <v>26</v>
      </c>
      <c r="C16" s="36" t="s">
        <v>27</v>
      </c>
      <c r="F16" s="37">
        <v>55</v>
      </c>
      <c r="G16" s="36">
        <f t="shared" si="0"/>
        <v>13.75</v>
      </c>
      <c r="H16" s="38">
        <v>38</v>
      </c>
      <c r="I16" s="36">
        <f t="shared" si="1"/>
        <v>28.5</v>
      </c>
      <c r="J16" s="39">
        <f t="shared" si="2"/>
        <v>42.25</v>
      </c>
    </row>
    <row r="17" spans="1:11">
      <c r="A17" s="44">
        <v>1704737</v>
      </c>
      <c r="B17" s="45" t="s">
        <v>28</v>
      </c>
      <c r="C17" s="45" t="s">
        <v>29</v>
      </c>
      <c r="F17" s="37">
        <v>78</v>
      </c>
      <c r="G17" s="36">
        <f t="shared" si="0"/>
        <v>19.5</v>
      </c>
      <c r="H17" s="38">
        <v>68</v>
      </c>
      <c r="I17" s="36">
        <f t="shared" si="1"/>
        <v>51</v>
      </c>
      <c r="J17" s="39">
        <f t="shared" si="2"/>
        <v>70.5</v>
      </c>
    </row>
    <row r="18" spans="1:11">
      <c r="A18" s="43">
        <v>2010841</v>
      </c>
      <c r="B18" s="43" t="s">
        <v>30</v>
      </c>
      <c r="C18" s="43" t="s">
        <v>31</v>
      </c>
      <c r="F18" s="37">
        <v>58</v>
      </c>
      <c r="G18" s="36">
        <f t="shared" si="0"/>
        <v>14.5</v>
      </c>
      <c r="H18" s="38">
        <v>68</v>
      </c>
      <c r="I18" s="36">
        <f t="shared" si="1"/>
        <v>51</v>
      </c>
      <c r="J18" s="39">
        <f t="shared" si="2"/>
        <v>65.5</v>
      </c>
    </row>
    <row r="19" spans="1:11">
      <c r="A19" s="44">
        <v>1704776</v>
      </c>
      <c r="B19" s="49" t="s">
        <v>32</v>
      </c>
      <c r="C19" s="49" t="s">
        <v>33</v>
      </c>
      <c r="E19" s="36" t="s">
        <v>156</v>
      </c>
      <c r="F19" s="37">
        <v>45</v>
      </c>
      <c r="G19" s="36">
        <f t="shared" si="0"/>
        <v>11.25</v>
      </c>
      <c r="H19" s="47">
        <v>0</v>
      </c>
      <c r="I19" s="36">
        <f t="shared" si="1"/>
        <v>0</v>
      </c>
      <c r="J19" s="39">
        <f t="shared" si="2"/>
        <v>11.25</v>
      </c>
      <c r="K19" s="36" t="s">
        <v>148</v>
      </c>
    </row>
    <row r="20" spans="1:11">
      <c r="A20" s="43">
        <v>1917049</v>
      </c>
      <c r="B20" s="36" t="s">
        <v>36</v>
      </c>
      <c r="C20" s="36" t="s">
        <v>37</v>
      </c>
      <c r="F20" s="37">
        <v>35</v>
      </c>
      <c r="G20" s="36">
        <f t="shared" si="0"/>
        <v>8.75</v>
      </c>
      <c r="H20" s="38">
        <v>34</v>
      </c>
      <c r="I20" s="36">
        <f t="shared" si="1"/>
        <v>25.5</v>
      </c>
      <c r="J20" s="39">
        <f t="shared" si="2"/>
        <v>34.25</v>
      </c>
    </row>
    <row r="21" spans="1:11">
      <c r="A21" s="43">
        <v>2006426</v>
      </c>
      <c r="B21" s="36" t="s">
        <v>38</v>
      </c>
      <c r="C21" s="36" t="s">
        <v>39</v>
      </c>
      <c r="F21" s="37">
        <v>51</v>
      </c>
      <c r="G21" s="36">
        <f t="shared" si="0"/>
        <v>12.75</v>
      </c>
      <c r="H21" s="38">
        <v>43</v>
      </c>
      <c r="I21" s="36">
        <f t="shared" si="1"/>
        <v>32.25</v>
      </c>
      <c r="J21" s="39">
        <f t="shared" si="2"/>
        <v>45</v>
      </c>
    </row>
    <row r="22" spans="1:11">
      <c r="A22" s="43">
        <v>2009952</v>
      </c>
      <c r="B22" s="36" t="s">
        <v>38</v>
      </c>
      <c r="C22" s="36" t="s">
        <v>40</v>
      </c>
      <c r="F22" s="37">
        <v>55</v>
      </c>
      <c r="G22" s="36">
        <f t="shared" si="0"/>
        <v>13.75</v>
      </c>
      <c r="H22" s="38">
        <v>35</v>
      </c>
      <c r="I22" s="36">
        <f t="shared" si="1"/>
        <v>26.25</v>
      </c>
      <c r="J22" s="39">
        <f t="shared" si="2"/>
        <v>40</v>
      </c>
    </row>
    <row r="23" spans="1:11">
      <c r="A23" s="43">
        <v>2006485</v>
      </c>
      <c r="B23" s="36" t="s">
        <v>38</v>
      </c>
      <c r="C23" s="36" t="s">
        <v>41</v>
      </c>
      <c r="F23" s="37">
        <v>58</v>
      </c>
      <c r="G23" s="36">
        <f t="shared" si="0"/>
        <v>14.5</v>
      </c>
      <c r="H23" s="38">
        <v>68</v>
      </c>
      <c r="I23" s="36">
        <f t="shared" si="1"/>
        <v>51</v>
      </c>
      <c r="J23" s="39">
        <f t="shared" si="2"/>
        <v>65.5</v>
      </c>
    </row>
    <row r="24" spans="1:11">
      <c r="A24" s="43">
        <v>2010840</v>
      </c>
      <c r="B24" s="36" t="s">
        <v>42</v>
      </c>
      <c r="C24" s="36" t="s">
        <v>43</v>
      </c>
      <c r="F24" s="37">
        <v>55</v>
      </c>
      <c r="G24" s="36">
        <f t="shared" si="0"/>
        <v>13.75</v>
      </c>
      <c r="H24" s="38">
        <v>43</v>
      </c>
      <c r="I24" s="36">
        <f t="shared" si="1"/>
        <v>32.25</v>
      </c>
      <c r="J24" s="39">
        <f t="shared" si="2"/>
        <v>46</v>
      </c>
    </row>
    <row r="25" spans="1:11">
      <c r="A25" s="44">
        <v>1704902</v>
      </c>
      <c r="B25" s="45" t="s">
        <v>44</v>
      </c>
      <c r="C25" s="45" t="s">
        <v>45</v>
      </c>
      <c r="F25" s="37">
        <v>50</v>
      </c>
      <c r="G25" s="36">
        <f t="shared" si="0"/>
        <v>12.5</v>
      </c>
      <c r="H25" s="38">
        <v>66</v>
      </c>
      <c r="I25" s="36">
        <f t="shared" si="1"/>
        <v>49.5</v>
      </c>
      <c r="J25" s="39">
        <f t="shared" si="2"/>
        <v>62</v>
      </c>
    </row>
    <row r="26" spans="1:11">
      <c r="A26" s="43">
        <v>1904776</v>
      </c>
      <c r="B26" s="50" t="s">
        <v>46</v>
      </c>
      <c r="C26" s="50" t="s">
        <v>47</v>
      </c>
      <c r="F26" s="37">
        <v>55</v>
      </c>
      <c r="G26" s="36">
        <f t="shared" si="0"/>
        <v>13.75</v>
      </c>
      <c r="H26" s="47">
        <v>0</v>
      </c>
      <c r="I26" s="36">
        <f t="shared" si="1"/>
        <v>0</v>
      </c>
      <c r="J26" s="39">
        <f t="shared" si="2"/>
        <v>13.75</v>
      </c>
    </row>
    <row r="27" spans="1:11">
      <c r="A27" s="51">
        <v>2006502</v>
      </c>
      <c r="B27" s="36" t="s">
        <v>48</v>
      </c>
      <c r="C27" s="36" t="s">
        <v>49</v>
      </c>
      <c r="F27" s="37">
        <v>52</v>
      </c>
      <c r="G27" s="36">
        <f t="shared" si="0"/>
        <v>13</v>
      </c>
      <c r="H27" s="38">
        <v>40</v>
      </c>
      <c r="I27" s="36">
        <f t="shared" si="1"/>
        <v>30</v>
      </c>
      <c r="J27" s="39">
        <f t="shared" si="2"/>
        <v>43</v>
      </c>
    </row>
    <row r="28" spans="1:11">
      <c r="A28" s="44">
        <v>1701301</v>
      </c>
      <c r="B28" s="44" t="s">
        <v>51</v>
      </c>
      <c r="C28" s="44" t="s">
        <v>52</v>
      </c>
      <c r="F28" s="37">
        <v>74</v>
      </c>
      <c r="G28" s="36">
        <f t="shared" si="0"/>
        <v>18.5</v>
      </c>
      <c r="H28" s="38">
        <v>78</v>
      </c>
      <c r="I28" s="36">
        <f t="shared" si="1"/>
        <v>58.5</v>
      </c>
      <c r="J28" s="39">
        <f t="shared" si="2"/>
        <v>77</v>
      </c>
    </row>
    <row r="29" spans="1:11">
      <c r="A29" s="44">
        <v>1701881</v>
      </c>
      <c r="B29" s="45" t="s">
        <v>53</v>
      </c>
      <c r="C29" s="45" t="s">
        <v>54</v>
      </c>
      <c r="F29" s="37">
        <v>78</v>
      </c>
      <c r="G29" s="36">
        <f t="shared" si="0"/>
        <v>19.5</v>
      </c>
      <c r="H29" s="38">
        <v>66</v>
      </c>
      <c r="I29" s="36">
        <f t="shared" si="1"/>
        <v>49.5</v>
      </c>
      <c r="J29" s="39">
        <f t="shared" si="2"/>
        <v>69</v>
      </c>
    </row>
    <row r="30" spans="1:11">
      <c r="A30" s="43">
        <v>2006464</v>
      </c>
      <c r="B30" s="36" t="s">
        <v>55</v>
      </c>
      <c r="C30" s="36" t="s">
        <v>56</v>
      </c>
      <c r="F30" s="37">
        <v>51</v>
      </c>
      <c r="G30" s="36">
        <f t="shared" si="0"/>
        <v>12.75</v>
      </c>
      <c r="H30" s="38">
        <v>30</v>
      </c>
      <c r="I30" s="36">
        <f t="shared" si="1"/>
        <v>22.5</v>
      </c>
      <c r="J30" s="39">
        <f t="shared" si="2"/>
        <v>35.25</v>
      </c>
    </row>
    <row r="31" spans="1:11">
      <c r="A31" s="43">
        <v>2009558</v>
      </c>
      <c r="B31" s="36" t="s">
        <v>57</v>
      </c>
      <c r="C31" s="36" t="s">
        <v>58</v>
      </c>
      <c r="F31" s="37">
        <v>50</v>
      </c>
      <c r="G31" s="36">
        <f t="shared" si="0"/>
        <v>12.5</v>
      </c>
      <c r="H31" s="38">
        <v>64</v>
      </c>
      <c r="I31" s="36">
        <f t="shared" si="1"/>
        <v>48</v>
      </c>
      <c r="J31" s="39">
        <f t="shared" si="2"/>
        <v>60.5</v>
      </c>
    </row>
    <row r="32" spans="1:11">
      <c r="A32" s="44">
        <v>1703954</v>
      </c>
      <c r="B32" s="44" t="s">
        <v>59</v>
      </c>
      <c r="C32" s="44" t="s">
        <v>60</v>
      </c>
      <c r="F32" s="37">
        <v>78</v>
      </c>
      <c r="G32" s="36">
        <f t="shared" si="0"/>
        <v>19.5</v>
      </c>
      <c r="H32" s="38">
        <v>72</v>
      </c>
      <c r="I32" s="36">
        <f t="shared" si="1"/>
        <v>54</v>
      </c>
      <c r="J32" s="39">
        <f t="shared" si="2"/>
        <v>73.5</v>
      </c>
    </row>
    <row r="33" spans="1:13">
      <c r="A33" s="43">
        <v>2008064</v>
      </c>
      <c r="B33" s="43" t="s">
        <v>61</v>
      </c>
      <c r="C33" s="43" t="s">
        <v>62</v>
      </c>
      <c r="F33" s="37">
        <v>56</v>
      </c>
      <c r="G33" s="36">
        <f t="shared" si="0"/>
        <v>14</v>
      </c>
      <c r="H33" s="38">
        <v>61</v>
      </c>
      <c r="I33" s="36">
        <f t="shared" si="1"/>
        <v>45.75</v>
      </c>
      <c r="J33" s="39">
        <f t="shared" si="2"/>
        <v>59.75</v>
      </c>
    </row>
    <row r="34" spans="1:13">
      <c r="A34" s="43">
        <v>1904305</v>
      </c>
      <c r="B34" s="48" t="s">
        <v>63</v>
      </c>
      <c r="C34" s="48" t="s">
        <v>64</v>
      </c>
      <c r="F34" s="47">
        <v>0</v>
      </c>
      <c r="G34" s="36">
        <f t="shared" si="0"/>
        <v>0</v>
      </c>
      <c r="H34" s="38">
        <v>60</v>
      </c>
      <c r="I34" s="36">
        <f t="shared" si="1"/>
        <v>45</v>
      </c>
      <c r="J34" s="39">
        <f t="shared" si="2"/>
        <v>45</v>
      </c>
    </row>
    <row r="35" spans="1:13">
      <c r="A35" s="44">
        <v>2006706</v>
      </c>
      <c r="B35" s="45" t="s">
        <v>65</v>
      </c>
      <c r="C35" s="45" t="s">
        <v>66</v>
      </c>
      <c r="F35" s="37">
        <v>57</v>
      </c>
      <c r="G35" s="36">
        <f t="shared" si="0"/>
        <v>14.25</v>
      </c>
      <c r="H35" s="38">
        <v>42</v>
      </c>
      <c r="I35" s="36">
        <f t="shared" si="1"/>
        <v>31.5</v>
      </c>
      <c r="J35" s="39">
        <f t="shared" si="2"/>
        <v>45.75</v>
      </c>
    </row>
    <row r="36" spans="1:13">
      <c r="A36" s="43">
        <v>1251326</v>
      </c>
      <c r="B36" s="36" t="s">
        <v>73</v>
      </c>
      <c r="C36" s="36" t="s">
        <v>74</v>
      </c>
      <c r="F36" s="37">
        <v>85</v>
      </c>
      <c r="G36" s="36">
        <f t="shared" si="0"/>
        <v>21.25</v>
      </c>
      <c r="H36" s="38">
        <v>83</v>
      </c>
      <c r="I36" s="36">
        <f t="shared" si="1"/>
        <v>62.25</v>
      </c>
      <c r="J36" s="39">
        <f t="shared" si="2"/>
        <v>83.5</v>
      </c>
    </row>
    <row r="37" spans="1:13" ht="13.5" customHeight="1">
      <c r="A37" s="43">
        <v>9701315</v>
      </c>
      <c r="B37" s="36" t="s">
        <v>146</v>
      </c>
      <c r="C37" s="36" t="s">
        <v>147</v>
      </c>
      <c r="F37" s="37">
        <v>85</v>
      </c>
      <c r="G37" s="36">
        <f t="shared" si="0"/>
        <v>21.25</v>
      </c>
      <c r="H37" s="38">
        <v>83</v>
      </c>
      <c r="I37" s="36">
        <f t="shared" si="1"/>
        <v>62.25</v>
      </c>
      <c r="J37" s="39">
        <f t="shared" si="2"/>
        <v>83.5</v>
      </c>
    </row>
    <row r="38" spans="1:13">
      <c r="A38" s="52">
        <v>1806101</v>
      </c>
      <c r="B38" s="36" t="s">
        <v>100</v>
      </c>
      <c r="C38" s="36" t="s">
        <v>101</v>
      </c>
      <c r="F38" s="37">
        <v>68</v>
      </c>
      <c r="G38" s="36">
        <f t="shared" si="0"/>
        <v>17</v>
      </c>
      <c r="H38" s="38">
        <v>62</v>
      </c>
      <c r="I38" s="36">
        <f t="shared" si="1"/>
        <v>46.5</v>
      </c>
      <c r="J38" s="39">
        <f t="shared" si="2"/>
        <v>63.5</v>
      </c>
    </row>
    <row r="39" spans="1:13">
      <c r="A39" s="43">
        <v>2008960</v>
      </c>
      <c r="B39" s="36" t="s">
        <v>90</v>
      </c>
      <c r="C39" s="36" t="s">
        <v>91</v>
      </c>
      <c r="F39" s="37">
        <v>48</v>
      </c>
      <c r="G39" s="36">
        <f t="shared" si="0"/>
        <v>12</v>
      </c>
      <c r="H39" s="38">
        <v>32</v>
      </c>
      <c r="I39" s="36">
        <f t="shared" si="1"/>
        <v>24</v>
      </c>
      <c r="J39" s="39">
        <f t="shared" si="2"/>
        <v>36</v>
      </c>
    </row>
    <row r="40" spans="1:13">
      <c r="A40" s="43">
        <v>2008370</v>
      </c>
      <c r="B40" s="36" t="s">
        <v>92</v>
      </c>
      <c r="C40" s="36" t="s">
        <v>93</v>
      </c>
      <c r="F40" s="37">
        <v>50</v>
      </c>
      <c r="G40" s="36">
        <f t="shared" si="0"/>
        <v>12.5</v>
      </c>
      <c r="H40" s="47">
        <v>0</v>
      </c>
      <c r="I40" s="36">
        <f t="shared" si="1"/>
        <v>0</v>
      </c>
      <c r="J40" s="39">
        <f t="shared" si="2"/>
        <v>12.5</v>
      </c>
    </row>
    <row r="41" spans="1:13">
      <c r="A41" s="43">
        <v>1710353</v>
      </c>
      <c r="B41" s="36" t="s">
        <v>94</v>
      </c>
      <c r="C41" s="36" t="s">
        <v>95</v>
      </c>
      <c r="F41" s="37">
        <v>48</v>
      </c>
      <c r="G41" s="36">
        <f t="shared" si="0"/>
        <v>12</v>
      </c>
      <c r="H41" s="38">
        <v>35</v>
      </c>
      <c r="I41" s="36">
        <f t="shared" si="1"/>
        <v>26.25</v>
      </c>
      <c r="J41" s="39">
        <f t="shared" si="2"/>
        <v>38.25</v>
      </c>
    </row>
    <row r="42" spans="1:13">
      <c r="A42" s="53">
        <v>1650008</v>
      </c>
      <c r="B42" s="54" t="s">
        <v>105</v>
      </c>
      <c r="C42" s="54" t="s">
        <v>106</v>
      </c>
      <c r="F42" s="47">
        <v>0</v>
      </c>
      <c r="G42" s="36">
        <f t="shared" si="0"/>
        <v>0</v>
      </c>
      <c r="H42" s="47">
        <v>0</v>
      </c>
      <c r="I42" s="36">
        <f t="shared" si="1"/>
        <v>0</v>
      </c>
      <c r="J42" s="39">
        <f t="shared" si="2"/>
        <v>0</v>
      </c>
    </row>
    <row r="43" spans="1:13">
      <c r="A43" s="43">
        <v>1708659</v>
      </c>
      <c r="B43" s="48" t="s">
        <v>107</v>
      </c>
      <c r="C43" s="48" t="s">
        <v>108</v>
      </c>
      <c r="F43" s="37">
        <v>54</v>
      </c>
      <c r="G43" s="36">
        <f t="shared" si="0"/>
        <v>13.5</v>
      </c>
      <c r="H43" s="47">
        <v>0</v>
      </c>
      <c r="I43" s="36">
        <f t="shared" si="1"/>
        <v>0</v>
      </c>
      <c r="J43" s="39">
        <f t="shared" si="2"/>
        <v>13.5</v>
      </c>
    </row>
    <row r="44" spans="1:13">
      <c r="A44" s="43">
        <v>1803778</v>
      </c>
      <c r="B44" s="43" t="s">
        <v>109</v>
      </c>
      <c r="C44" s="43" t="s">
        <v>110</v>
      </c>
      <c r="F44" s="37">
        <v>48</v>
      </c>
      <c r="G44" s="36">
        <f t="shared" si="0"/>
        <v>12</v>
      </c>
      <c r="H44" s="38">
        <v>44</v>
      </c>
      <c r="I44" s="36">
        <f t="shared" si="1"/>
        <v>33</v>
      </c>
      <c r="J44" s="39">
        <f t="shared" si="2"/>
        <v>45</v>
      </c>
    </row>
    <row r="45" spans="1:13">
      <c r="A45" s="43">
        <v>252027</v>
      </c>
      <c r="B45" s="48" t="s">
        <v>111</v>
      </c>
      <c r="C45" s="48" t="s">
        <v>112</v>
      </c>
      <c r="E45" s="36" t="s">
        <v>154</v>
      </c>
      <c r="F45" s="47">
        <v>0</v>
      </c>
      <c r="G45" s="36">
        <f t="shared" si="0"/>
        <v>0</v>
      </c>
      <c r="H45" s="47">
        <v>0</v>
      </c>
      <c r="I45" s="36">
        <f t="shared" si="1"/>
        <v>0</v>
      </c>
      <c r="J45" s="39">
        <f t="shared" si="2"/>
        <v>0</v>
      </c>
    </row>
    <row r="46" spans="1:13">
      <c r="A46" s="43">
        <v>1702678</v>
      </c>
      <c r="B46" s="36" t="s">
        <v>115</v>
      </c>
      <c r="C46" s="36" t="s">
        <v>116</v>
      </c>
      <c r="F46" s="37">
        <v>68</v>
      </c>
      <c r="G46" s="36">
        <f t="shared" si="0"/>
        <v>17</v>
      </c>
      <c r="H46" s="38">
        <v>73</v>
      </c>
      <c r="I46" s="36">
        <f t="shared" si="1"/>
        <v>54.75</v>
      </c>
      <c r="J46" s="39">
        <f t="shared" si="2"/>
        <v>71.75</v>
      </c>
    </row>
    <row r="47" spans="1:13">
      <c r="A47" s="43">
        <v>28000985</v>
      </c>
      <c r="B47" s="36" t="s">
        <v>117</v>
      </c>
      <c r="C47" s="36" t="s">
        <v>118</v>
      </c>
      <c r="F47" s="37">
        <v>60</v>
      </c>
      <c r="G47" s="36">
        <f t="shared" si="0"/>
        <v>15</v>
      </c>
      <c r="H47" s="47">
        <v>0</v>
      </c>
      <c r="I47" s="36">
        <f t="shared" si="1"/>
        <v>0</v>
      </c>
      <c r="J47" s="39">
        <f t="shared" si="2"/>
        <v>15</v>
      </c>
    </row>
    <row r="48" spans="1:13" ht="21.75" customHeight="1">
      <c r="A48" s="43">
        <v>1250221</v>
      </c>
      <c r="B48" s="36" t="s">
        <v>121</v>
      </c>
      <c r="C48" s="36" t="s">
        <v>122</v>
      </c>
      <c r="F48" s="37">
        <v>64</v>
      </c>
      <c r="G48" s="36">
        <f t="shared" si="0"/>
        <v>16</v>
      </c>
      <c r="H48" s="38">
        <v>55</v>
      </c>
      <c r="I48" s="36">
        <f t="shared" si="1"/>
        <v>41.25</v>
      </c>
      <c r="J48" s="39">
        <f t="shared" si="2"/>
        <v>57.25</v>
      </c>
      <c r="K48" s="55" t="s">
        <v>155</v>
      </c>
      <c r="L48" s="55"/>
      <c r="M48" s="55"/>
    </row>
    <row r="49" spans="1:10">
      <c r="A49" s="43">
        <v>1705128</v>
      </c>
      <c r="B49" s="36" t="s">
        <v>125</v>
      </c>
      <c r="C49" s="36" t="s">
        <v>126</v>
      </c>
      <c r="F49" s="37">
        <v>63</v>
      </c>
      <c r="G49" s="36">
        <f t="shared" ref="G49:G57" si="3">F49*25/100</f>
        <v>15.75</v>
      </c>
      <c r="H49" s="38">
        <v>46</v>
      </c>
      <c r="I49" s="36">
        <f t="shared" si="1"/>
        <v>34.5</v>
      </c>
      <c r="J49" s="39">
        <f t="shared" si="2"/>
        <v>50.25</v>
      </c>
    </row>
    <row r="50" spans="1:10">
      <c r="A50" s="43">
        <v>1909306</v>
      </c>
      <c r="B50" s="36" t="s">
        <v>144</v>
      </c>
      <c r="C50" s="36" t="s">
        <v>145</v>
      </c>
      <c r="F50" s="37">
        <v>50</v>
      </c>
      <c r="G50" s="36">
        <f t="shared" si="3"/>
        <v>12.5</v>
      </c>
      <c r="H50" s="38">
        <v>52</v>
      </c>
      <c r="I50" s="36">
        <f t="shared" si="1"/>
        <v>39</v>
      </c>
      <c r="J50" s="39">
        <f t="shared" si="2"/>
        <v>51.5</v>
      </c>
    </row>
    <row r="51" spans="1:10" ht="18.75" customHeight="1">
      <c r="A51" s="43">
        <v>2017660</v>
      </c>
      <c r="B51" s="48" t="s">
        <v>138</v>
      </c>
      <c r="C51" s="48" t="s">
        <v>139</v>
      </c>
      <c r="E51" s="55" t="s">
        <v>151</v>
      </c>
      <c r="F51" s="56">
        <v>0</v>
      </c>
      <c r="G51" s="36">
        <f t="shared" si="3"/>
        <v>0</v>
      </c>
      <c r="H51" s="47">
        <v>0</v>
      </c>
      <c r="I51" s="36">
        <f t="shared" si="1"/>
        <v>0</v>
      </c>
      <c r="J51" s="39">
        <f t="shared" si="2"/>
        <v>0</v>
      </c>
    </row>
    <row r="52" spans="1:10">
      <c r="A52" s="43">
        <v>2011987</v>
      </c>
      <c r="B52" s="48" t="s">
        <v>136</v>
      </c>
      <c r="C52" s="48" t="s">
        <v>137</v>
      </c>
      <c r="F52" s="37">
        <v>45</v>
      </c>
      <c r="G52" s="36">
        <f t="shared" si="3"/>
        <v>11.25</v>
      </c>
      <c r="H52" s="47">
        <v>0</v>
      </c>
      <c r="I52" s="36">
        <f t="shared" si="1"/>
        <v>0</v>
      </c>
      <c r="J52" s="39">
        <f t="shared" si="2"/>
        <v>11.25</v>
      </c>
    </row>
    <row r="53" spans="1:10" ht="22.5" customHeight="1">
      <c r="A53" s="43">
        <v>2021630</v>
      </c>
      <c r="B53" s="48" t="s">
        <v>128</v>
      </c>
      <c r="C53" s="48" t="s">
        <v>129</v>
      </c>
      <c r="E53" s="55" t="s">
        <v>151</v>
      </c>
      <c r="F53" s="47">
        <v>0</v>
      </c>
      <c r="G53" s="36">
        <f t="shared" si="3"/>
        <v>0</v>
      </c>
      <c r="H53" s="47">
        <v>0</v>
      </c>
      <c r="I53" s="36">
        <f t="shared" si="1"/>
        <v>0</v>
      </c>
      <c r="J53" s="39">
        <f t="shared" si="2"/>
        <v>0</v>
      </c>
    </row>
    <row r="54" spans="1:10">
      <c r="A54" s="43">
        <v>1708677</v>
      </c>
      <c r="B54" s="36" t="s">
        <v>140</v>
      </c>
      <c r="C54" s="36" t="s">
        <v>141</v>
      </c>
      <c r="F54" s="37">
        <v>46</v>
      </c>
      <c r="G54" s="36">
        <f t="shared" si="3"/>
        <v>11.5</v>
      </c>
      <c r="H54" s="38">
        <v>45</v>
      </c>
      <c r="I54" s="36">
        <f t="shared" si="1"/>
        <v>33.75</v>
      </c>
      <c r="J54" s="39">
        <f t="shared" si="2"/>
        <v>45.25</v>
      </c>
    </row>
    <row r="55" spans="1:10">
      <c r="A55" s="43">
        <v>2019057</v>
      </c>
      <c r="B55" s="36" t="s">
        <v>132</v>
      </c>
      <c r="C55" s="36" t="s">
        <v>133</v>
      </c>
      <c r="F55" s="37">
        <v>35</v>
      </c>
      <c r="G55" s="36">
        <f t="shared" si="3"/>
        <v>8.75</v>
      </c>
      <c r="H55" s="38">
        <v>50</v>
      </c>
      <c r="I55" s="36">
        <f t="shared" si="1"/>
        <v>37.5</v>
      </c>
      <c r="J55" s="39">
        <f t="shared" si="2"/>
        <v>46.25</v>
      </c>
    </row>
    <row r="56" spans="1:10">
      <c r="A56" s="43">
        <v>2019427</v>
      </c>
      <c r="B56" s="36" t="s">
        <v>130</v>
      </c>
      <c r="C56" s="36" t="s">
        <v>131</v>
      </c>
      <c r="F56" s="37">
        <v>45</v>
      </c>
      <c r="G56" s="36">
        <f t="shared" si="3"/>
        <v>11.25</v>
      </c>
      <c r="H56" s="38">
        <v>58</v>
      </c>
      <c r="I56" s="36">
        <f t="shared" si="1"/>
        <v>43.5</v>
      </c>
      <c r="J56" s="39">
        <f t="shared" si="2"/>
        <v>54.75</v>
      </c>
    </row>
    <row r="57" spans="1:10">
      <c r="A57" s="43">
        <v>2015181</v>
      </c>
      <c r="B57" s="36" t="s">
        <v>134</v>
      </c>
      <c r="C57" s="36" t="s">
        <v>135</v>
      </c>
      <c r="F57" s="37">
        <v>37</v>
      </c>
      <c r="G57" s="36">
        <f t="shared" si="3"/>
        <v>9.25</v>
      </c>
      <c r="H57" s="38">
        <v>62</v>
      </c>
      <c r="I57" s="36">
        <f t="shared" si="1"/>
        <v>46.5</v>
      </c>
      <c r="J57" s="39">
        <f t="shared" si="2"/>
        <v>55.75</v>
      </c>
    </row>
    <row r="58" spans="1:10">
      <c r="J58" s="39">
        <f>COUNT(J8:J57)</f>
        <v>50</v>
      </c>
    </row>
    <row r="59" spans="1:10">
      <c r="A59" s="40" t="s">
        <v>4</v>
      </c>
      <c r="B59" s="35"/>
      <c r="C59" s="35"/>
      <c r="D59" s="35"/>
      <c r="E59" s="35"/>
      <c r="F59" s="57"/>
      <c r="G59" s="57"/>
      <c r="H59" s="57"/>
      <c r="I59" s="57"/>
      <c r="J59" s="58"/>
    </row>
    <row r="60" spans="1:10">
      <c r="A60" s="34" t="s">
        <v>164</v>
      </c>
      <c r="B60" s="35" t="s">
        <v>165</v>
      </c>
      <c r="C60" s="35" t="s">
        <v>166</v>
      </c>
      <c r="D60" s="35" t="s">
        <v>167</v>
      </c>
      <c r="E60" s="35"/>
      <c r="F60" s="57"/>
      <c r="G60" s="57"/>
      <c r="H60" s="57"/>
      <c r="I60" s="57"/>
      <c r="J60" s="58"/>
    </row>
    <row r="61" spans="1:10">
      <c r="A61" s="59">
        <f>AVERAGE(F8:F57)</f>
        <v>46.22</v>
      </c>
      <c r="B61" s="60">
        <f>MEDIAN(F8:F57)</f>
        <v>51.5</v>
      </c>
      <c r="C61" s="61">
        <f>MODE(F8:F57)</f>
        <v>0</v>
      </c>
      <c r="D61" s="61">
        <f>STDEV(F8:F57)</f>
        <v>24.515958983852929</v>
      </c>
      <c r="F61" s="57"/>
      <c r="G61" s="57"/>
      <c r="H61" s="57"/>
      <c r="I61" s="57"/>
      <c r="J61" s="58"/>
    </row>
    <row r="62" spans="1:10">
      <c r="A62" s="34"/>
      <c r="B62" s="35"/>
      <c r="F62" s="57"/>
      <c r="G62" s="57"/>
      <c r="H62" s="57"/>
      <c r="I62" s="57"/>
      <c r="J62" s="58"/>
    </row>
    <row r="63" spans="1:10">
      <c r="A63" s="41" t="s">
        <v>5</v>
      </c>
      <c r="B63" s="35"/>
      <c r="F63" s="57"/>
      <c r="G63" s="57"/>
      <c r="H63" s="57"/>
      <c r="I63" s="57"/>
      <c r="J63" s="58"/>
    </row>
    <row r="64" spans="1:10">
      <c r="A64" s="34" t="s">
        <v>164</v>
      </c>
      <c r="B64" s="35" t="s">
        <v>165</v>
      </c>
      <c r="C64" s="36" t="s">
        <v>166</v>
      </c>
      <c r="D64" s="36" t="s">
        <v>167</v>
      </c>
      <c r="F64" s="57"/>
      <c r="G64" s="57"/>
      <c r="H64" s="57"/>
      <c r="I64" s="57"/>
      <c r="J64" s="58"/>
    </row>
    <row r="65" spans="1:10">
      <c r="A65" s="59">
        <f>AVERAGE(H8:H57)</f>
        <v>40.28</v>
      </c>
      <c r="B65" s="60">
        <f>MEDIAN(H8:H57)</f>
        <v>44.5</v>
      </c>
      <c r="C65" s="61">
        <f>MODE(H8:H57)</f>
        <v>0</v>
      </c>
      <c r="D65" s="61">
        <f>STDEV(H8:H57)</f>
        <v>27.163180361418263</v>
      </c>
      <c r="F65" s="57"/>
      <c r="G65" s="57"/>
      <c r="H65" s="57"/>
      <c r="I65" s="57"/>
      <c r="J65" s="58"/>
    </row>
    <row r="66" spans="1:10">
      <c r="A66" s="34"/>
      <c r="B66" s="35"/>
      <c r="F66" s="57"/>
      <c r="G66" s="57"/>
      <c r="H66" s="57"/>
      <c r="I66" s="57"/>
      <c r="J66" s="58"/>
    </row>
    <row r="67" spans="1:10">
      <c r="A67" s="64" t="s">
        <v>168</v>
      </c>
      <c r="B67" s="62"/>
      <c r="F67" s="57"/>
      <c r="G67" s="57"/>
      <c r="H67" s="57"/>
      <c r="I67" s="57"/>
      <c r="J67" s="58"/>
    </row>
    <row r="68" spans="1:10">
      <c r="A68" s="33" t="s">
        <v>157</v>
      </c>
      <c r="B68" s="63">
        <v>14</v>
      </c>
      <c r="F68" s="57"/>
      <c r="G68" s="57"/>
      <c r="H68" s="57"/>
      <c r="I68" s="57"/>
      <c r="J68" s="58"/>
    </row>
    <row r="69" spans="1:10">
      <c r="A69" s="33" t="s">
        <v>158</v>
      </c>
      <c r="B69" s="63">
        <v>3</v>
      </c>
      <c r="F69" s="57"/>
      <c r="G69" s="57"/>
      <c r="H69" s="57"/>
      <c r="I69" s="57"/>
      <c r="J69" s="58"/>
    </row>
    <row r="70" spans="1:10">
      <c r="A70" s="33" t="s">
        <v>159</v>
      </c>
      <c r="B70" s="63">
        <v>10</v>
      </c>
      <c r="F70" s="57"/>
      <c r="G70" s="57"/>
      <c r="H70" s="57"/>
      <c r="I70" s="57"/>
      <c r="J70" s="58"/>
    </row>
    <row r="71" spans="1:10">
      <c r="A71" s="33" t="s">
        <v>160</v>
      </c>
      <c r="B71" s="63">
        <v>10</v>
      </c>
      <c r="F71" s="57"/>
      <c r="G71" s="57"/>
      <c r="H71" s="57"/>
      <c r="I71" s="57"/>
      <c r="J71" s="58"/>
    </row>
    <row r="72" spans="1:10">
      <c r="A72" s="33" t="s">
        <v>161</v>
      </c>
      <c r="B72" s="63">
        <v>6</v>
      </c>
      <c r="F72" s="57"/>
      <c r="G72" s="57"/>
      <c r="H72" s="57"/>
      <c r="I72" s="57"/>
      <c r="J72" s="58"/>
    </row>
    <row r="73" spans="1:10">
      <c r="A73" s="33" t="s">
        <v>162</v>
      </c>
      <c r="B73" s="63">
        <v>6</v>
      </c>
      <c r="F73" s="57"/>
      <c r="G73" s="57"/>
      <c r="H73" s="57"/>
      <c r="I73" s="57"/>
      <c r="J73" s="58"/>
    </row>
    <row r="74" spans="1:10">
      <c r="F74" s="57"/>
      <c r="G74" s="57"/>
      <c r="H74" s="57"/>
      <c r="I74" s="57"/>
      <c r="J74" s="58"/>
    </row>
    <row r="75" spans="1:10">
      <c r="F75" s="57"/>
      <c r="G75" s="57"/>
      <c r="H75" s="57"/>
      <c r="I75" s="57"/>
      <c r="J75" s="58"/>
    </row>
    <row r="76" spans="1:10">
      <c r="F76" s="57"/>
      <c r="G76" s="57"/>
      <c r="H76" s="57"/>
      <c r="I76" s="57"/>
      <c r="J76" s="58"/>
    </row>
    <row r="77" spans="1:10">
      <c r="F77" s="57"/>
      <c r="G77" s="57"/>
      <c r="H77" s="57"/>
      <c r="I77" s="57"/>
      <c r="J77" s="58"/>
    </row>
    <row r="78" spans="1:10">
      <c r="F78" s="57"/>
      <c r="G78" s="57"/>
      <c r="H78" s="57"/>
      <c r="I78" s="57"/>
      <c r="J78" s="58"/>
    </row>
    <row r="79" spans="1:10">
      <c r="F79" s="57"/>
      <c r="G79" s="57"/>
      <c r="H79" s="57"/>
      <c r="I79" s="57"/>
      <c r="J79" s="58"/>
    </row>
    <row r="80" spans="1:10">
      <c r="F80" s="57"/>
      <c r="G80" s="57"/>
      <c r="H80" s="57"/>
      <c r="I80" s="57"/>
      <c r="J80" s="58"/>
    </row>
    <row r="81" spans="6:10">
      <c r="F81" s="57"/>
      <c r="G81" s="57"/>
      <c r="H81" s="57"/>
      <c r="I81" s="57"/>
      <c r="J81" s="58"/>
    </row>
    <row r="82" spans="6:10">
      <c r="F82" s="57"/>
      <c r="G82" s="57"/>
      <c r="H82" s="57"/>
      <c r="I82" s="57"/>
      <c r="J82" s="58"/>
    </row>
    <row r="83" spans="6:10">
      <c r="F83" s="57"/>
      <c r="G83" s="57"/>
      <c r="H83" s="57"/>
      <c r="I83" s="57"/>
      <c r="J83" s="58"/>
    </row>
    <row r="84" spans="6:10">
      <c r="F84" s="57"/>
      <c r="G84" s="57"/>
      <c r="H84" s="57"/>
      <c r="I84" s="57"/>
      <c r="J84" s="58"/>
    </row>
    <row r="85" spans="6:10">
      <c r="F85" s="57"/>
      <c r="G85" s="57"/>
      <c r="H85" s="57"/>
      <c r="I85" s="57"/>
      <c r="J85" s="58"/>
    </row>
    <row r="86" spans="6:10">
      <c r="F86" s="57"/>
      <c r="G86" s="57"/>
      <c r="H86" s="57"/>
      <c r="I86" s="57"/>
      <c r="J86" s="58"/>
    </row>
    <row r="87" spans="6:10">
      <c r="F87" s="57"/>
      <c r="G87" s="57"/>
      <c r="H87" s="57"/>
      <c r="I87" s="57"/>
      <c r="J87" s="58"/>
    </row>
    <row r="88" spans="6:10">
      <c r="F88" s="57"/>
      <c r="G88" s="57"/>
      <c r="H88" s="57"/>
      <c r="I88" s="57"/>
      <c r="J88" s="58"/>
    </row>
    <row r="89" spans="6:10">
      <c r="F89" s="57"/>
      <c r="G89" s="57"/>
      <c r="H89" s="57"/>
      <c r="I89" s="57"/>
      <c r="J89" s="58"/>
    </row>
    <row r="90" spans="6:10">
      <c r="F90" s="57"/>
      <c r="G90" s="57"/>
      <c r="H90" s="57"/>
      <c r="I90" s="57"/>
      <c r="J90" s="58"/>
    </row>
    <row r="91" spans="6:10">
      <c r="F91" s="57"/>
      <c r="G91" s="57"/>
      <c r="H91" s="57"/>
      <c r="I91" s="57"/>
      <c r="J91" s="58"/>
    </row>
    <row r="92" spans="6:10">
      <c r="F92" s="57"/>
      <c r="G92" s="57"/>
      <c r="H92" s="57"/>
      <c r="I92" s="57"/>
      <c r="J92" s="58"/>
    </row>
    <row r="93" spans="6:10">
      <c r="F93" s="57"/>
      <c r="G93" s="57"/>
      <c r="H93" s="57"/>
      <c r="I93" s="57"/>
      <c r="J93" s="58"/>
    </row>
    <row r="94" spans="6:10">
      <c r="F94" s="57"/>
      <c r="G94" s="57"/>
      <c r="H94" s="57"/>
      <c r="I94" s="57"/>
      <c r="J94" s="58"/>
    </row>
    <row r="95" spans="6:10">
      <c r="F95" s="57"/>
      <c r="G95" s="57"/>
      <c r="H95" s="57"/>
      <c r="I95" s="57"/>
      <c r="J95" s="58"/>
    </row>
    <row r="96" spans="6:10">
      <c r="F96" s="57"/>
      <c r="G96" s="57"/>
      <c r="H96" s="57"/>
      <c r="I96" s="57"/>
      <c r="J96" s="58"/>
    </row>
    <row r="97" spans="6:10">
      <c r="F97" s="57"/>
      <c r="G97" s="57"/>
      <c r="H97" s="57"/>
      <c r="I97" s="57"/>
      <c r="J97" s="58"/>
    </row>
    <row r="98" spans="6:10">
      <c r="F98" s="57"/>
      <c r="G98" s="57"/>
      <c r="H98" s="57"/>
      <c r="I98" s="57"/>
      <c r="J98" s="58"/>
    </row>
    <row r="99" spans="6:10">
      <c r="F99" s="57"/>
      <c r="G99" s="57"/>
      <c r="H99" s="57"/>
      <c r="I99" s="57"/>
      <c r="J99" s="58"/>
    </row>
    <row r="100" spans="6:10">
      <c r="F100" s="57"/>
      <c r="G100" s="57"/>
      <c r="H100" s="57"/>
      <c r="I100" s="57"/>
      <c r="J100" s="58"/>
    </row>
    <row r="101" spans="6:10">
      <c r="F101" s="57"/>
      <c r="G101" s="57"/>
      <c r="H101" s="57"/>
      <c r="I101" s="57"/>
      <c r="J101" s="58"/>
    </row>
    <row r="102" spans="6:10">
      <c r="F102" s="57"/>
      <c r="G102" s="57"/>
      <c r="H102" s="57"/>
      <c r="I102" s="57"/>
      <c r="J102" s="58"/>
    </row>
    <row r="103" spans="6:10">
      <c r="F103" s="57"/>
      <c r="G103" s="57"/>
      <c r="H103" s="57"/>
      <c r="I103" s="57"/>
      <c r="J103" s="58"/>
    </row>
    <row r="104" spans="6:10">
      <c r="F104" s="57"/>
      <c r="G104" s="57"/>
      <c r="H104" s="57"/>
      <c r="I104" s="57"/>
      <c r="J104" s="58"/>
    </row>
    <row r="105" spans="6:10">
      <c r="F105" s="57"/>
      <c r="G105" s="57"/>
      <c r="H105" s="57"/>
      <c r="I105" s="57"/>
      <c r="J105" s="58"/>
    </row>
    <row r="106" spans="6:10">
      <c r="F106" s="57"/>
      <c r="G106" s="57"/>
      <c r="H106" s="57"/>
      <c r="I106" s="57"/>
      <c r="J106" s="58"/>
    </row>
    <row r="107" spans="6:10">
      <c r="F107" s="57"/>
      <c r="G107" s="57"/>
      <c r="H107" s="57"/>
      <c r="I107" s="57"/>
      <c r="J107" s="58"/>
    </row>
    <row r="108" spans="6:10">
      <c r="F108" s="57"/>
      <c r="G108" s="57"/>
      <c r="H108" s="57"/>
      <c r="I108" s="57"/>
      <c r="J108" s="58"/>
    </row>
    <row r="109" spans="6:10">
      <c r="F109" s="57"/>
      <c r="G109" s="57"/>
      <c r="H109" s="57"/>
      <c r="I109" s="57"/>
      <c r="J109" s="58"/>
    </row>
    <row r="110" spans="6:10">
      <c r="F110" s="57"/>
      <c r="G110" s="57"/>
      <c r="H110" s="57"/>
      <c r="I110" s="57"/>
      <c r="J110" s="58"/>
    </row>
    <row r="111" spans="6:10">
      <c r="F111" s="57"/>
      <c r="G111" s="57"/>
      <c r="H111" s="57"/>
      <c r="I111" s="57"/>
      <c r="J111" s="58"/>
    </row>
    <row r="112" spans="6:10">
      <c r="F112" s="57"/>
      <c r="G112" s="57"/>
      <c r="H112" s="57"/>
      <c r="I112" s="57"/>
      <c r="J112" s="58"/>
    </row>
    <row r="113" spans="6:10">
      <c r="F113" s="57"/>
      <c r="G113" s="57"/>
      <c r="H113" s="57"/>
      <c r="I113" s="57"/>
      <c r="J113" s="58"/>
    </row>
    <row r="114" spans="6:10">
      <c r="F114" s="57"/>
      <c r="G114" s="57"/>
      <c r="H114" s="57"/>
      <c r="I114" s="57"/>
      <c r="J114" s="58"/>
    </row>
    <row r="115" spans="6:10">
      <c r="F115" s="57"/>
      <c r="G115" s="57"/>
      <c r="H115" s="57"/>
      <c r="I115" s="57"/>
      <c r="J115" s="58"/>
    </row>
    <row r="116" spans="6:10">
      <c r="F116" s="57"/>
      <c r="G116" s="57"/>
      <c r="H116" s="57"/>
      <c r="I116" s="57"/>
      <c r="J116" s="58"/>
    </row>
    <row r="117" spans="6:10">
      <c r="F117" s="57"/>
      <c r="G117" s="57"/>
      <c r="H117" s="57"/>
      <c r="I117" s="57"/>
      <c r="J117" s="58"/>
    </row>
    <row r="118" spans="6:10">
      <c r="F118" s="57"/>
      <c r="G118" s="57"/>
      <c r="H118" s="57"/>
      <c r="I118" s="57"/>
      <c r="J118" s="58"/>
    </row>
    <row r="119" spans="6:10">
      <c r="F119" s="57"/>
      <c r="G119" s="57"/>
      <c r="H119" s="57"/>
      <c r="I119" s="57"/>
      <c r="J119" s="58"/>
    </row>
    <row r="120" spans="6:10">
      <c r="F120" s="57"/>
      <c r="G120" s="57"/>
      <c r="H120" s="57"/>
      <c r="I120" s="57"/>
      <c r="J120" s="58"/>
    </row>
    <row r="121" spans="6:10">
      <c r="F121" s="57"/>
      <c r="G121" s="57"/>
      <c r="H121" s="57"/>
      <c r="I121" s="57"/>
      <c r="J121" s="58"/>
    </row>
    <row r="122" spans="6:10">
      <c r="F122" s="57"/>
      <c r="G122" s="57"/>
      <c r="H122" s="57"/>
      <c r="I122" s="57"/>
      <c r="J122" s="58"/>
    </row>
    <row r="123" spans="6:10">
      <c r="F123" s="57"/>
      <c r="G123" s="57"/>
      <c r="H123" s="57"/>
      <c r="I123" s="57"/>
      <c r="J123" s="58"/>
    </row>
    <row r="124" spans="6:10">
      <c r="F124" s="57"/>
      <c r="G124" s="57"/>
      <c r="H124" s="57"/>
      <c r="I124" s="57"/>
      <c r="J124" s="58"/>
    </row>
    <row r="125" spans="6:10">
      <c r="F125" s="57"/>
      <c r="G125" s="57"/>
      <c r="H125" s="57"/>
      <c r="I125" s="57"/>
      <c r="J125" s="58"/>
    </row>
    <row r="126" spans="6:10">
      <c r="F126" s="57"/>
      <c r="G126" s="57"/>
      <c r="H126" s="57"/>
      <c r="I126" s="57"/>
      <c r="J126" s="58"/>
    </row>
    <row r="127" spans="6:10">
      <c r="F127" s="57"/>
      <c r="G127" s="57"/>
      <c r="H127" s="57"/>
      <c r="I127" s="57"/>
      <c r="J127" s="58"/>
    </row>
    <row r="128" spans="6:10">
      <c r="F128" s="57"/>
      <c r="G128" s="57"/>
      <c r="H128" s="57"/>
      <c r="I128" s="57"/>
      <c r="J128" s="58"/>
    </row>
    <row r="129" spans="6:10">
      <c r="F129" s="57"/>
      <c r="G129" s="57"/>
      <c r="H129" s="57"/>
      <c r="I129" s="57"/>
      <c r="J129" s="58"/>
    </row>
    <row r="130" spans="6:10">
      <c r="F130" s="57"/>
      <c r="G130" s="57"/>
      <c r="H130" s="57"/>
      <c r="I130" s="57"/>
      <c r="J130" s="58"/>
    </row>
    <row r="131" spans="6:10">
      <c r="F131" s="57"/>
      <c r="G131" s="57"/>
      <c r="H131" s="57"/>
      <c r="I131" s="57"/>
      <c r="J131" s="58"/>
    </row>
    <row r="132" spans="6:10">
      <c r="F132" s="57"/>
      <c r="G132" s="57"/>
      <c r="H132" s="57"/>
      <c r="I132" s="57"/>
      <c r="J132" s="58"/>
    </row>
    <row r="133" spans="6:10">
      <c r="F133" s="57"/>
      <c r="G133" s="57"/>
      <c r="H133" s="57"/>
      <c r="I133" s="57"/>
      <c r="J133" s="58"/>
    </row>
    <row r="134" spans="6:10">
      <c r="F134" s="57"/>
      <c r="G134" s="57"/>
      <c r="H134" s="57"/>
      <c r="I134" s="57"/>
      <c r="J134" s="58"/>
    </row>
    <row r="135" spans="6:10">
      <c r="F135" s="57"/>
      <c r="G135" s="57"/>
      <c r="H135" s="57"/>
      <c r="I135" s="57"/>
      <c r="J135" s="58"/>
    </row>
    <row r="136" spans="6:10">
      <c r="F136" s="57"/>
      <c r="G136" s="57"/>
      <c r="H136" s="57"/>
      <c r="I136" s="57"/>
      <c r="J136" s="58"/>
    </row>
    <row r="137" spans="6:10">
      <c r="F137" s="57"/>
      <c r="G137" s="57"/>
      <c r="H137" s="57"/>
      <c r="I137" s="57"/>
      <c r="J137" s="58"/>
    </row>
    <row r="138" spans="6:10">
      <c r="F138" s="57"/>
      <c r="G138" s="57"/>
      <c r="H138" s="57"/>
      <c r="I138" s="57"/>
      <c r="J138" s="58"/>
    </row>
    <row r="139" spans="6:10">
      <c r="F139" s="57"/>
      <c r="G139" s="57"/>
      <c r="H139" s="57"/>
      <c r="I139" s="57"/>
      <c r="J139" s="58"/>
    </row>
    <row r="140" spans="6:10">
      <c r="F140" s="57"/>
      <c r="G140" s="57"/>
      <c r="H140" s="57"/>
      <c r="I140" s="57"/>
      <c r="J140" s="58"/>
    </row>
    <row r="141" spans="6:10">
      <c r="F141" s="57"/>
      <c r="G141" s="57"/>
      <c r="H141" s="57"/>
      <c r="I141" s="57"/>
      <c r="J141" s="58"/>
    </row>
    <row r="142" spans="6:10">
      <c r="F142" s="57"/>
      <c r="G142" s="57"/>
      <c r="H142" s="57"/>
      <c r="I142" s="57"/>
      <c r="J142" s="58"/>
    </row>
    <row r="143" spans="6:10">
      <c r="F143" s="57"/>
      <c r="G143" s="57"/>
      <c r="H143" s="57"/>
      <c r="I143" s="57"/>
      <c r="J143" s="58"/>
    </row>
    <row r="144" spans="6:10">
      <c r="F144" s="57"/>
      <c r="G144" s="57"/>
      <c r="H144" s="57"/>
      <c r="I144" s="57"/>
      <c r="J144" s="58"/>
    </row>
    <row r="145" spans="6:10">
      <c r="F145" s="57"/>
      <c r="G145" s="57"/>
      <c r="H145" s="57"/>
      <c r="I145" s="57"/>
      <c r="J145" s="58"/>
    </row>
    <row r="146" spans="6:10">
      <c r="F146" s="57"/>
      <c r="G146" s="57"/>
      <c r="H146" s="57"/>
      <c r="I146" s="57"/>
      <c r="J146" s="58"/>
    </row>
    <row r="147" spans="6:10">
      <c r="F147" s="57"/>
      <c r="G147" s="57"/>
      <c r="H147" s="57"/>
      <c r="I147" s="57"/>
      <c r="J147" s="58"/>
    </row>
    <row r="148" spans="6:10">
      <c r="F148" s="57"/>
      <c r="G148" s="57"/>
      <c r="H148" s="57"/>
      <c r="I148" s="57"/>
      <c r="J148" s="58"/>
    </row>
    <row r="149" spans="6:10">
      <c r="F149" s="57"/>
      <c r="G149" s="57"/>
      <c r="H149" s="57"/>
      <c r="I149" s="57"/>
      <c r="J149" s="58"/>
    </row>
    <row r="150" spans="6:10">
      <c r="F150" s="57"/>
      <c r="G150" s="57"/>
      <c r="H150" s="57"/>
      <c r="I150" s="57"/>
      <c r="J150" s="58"/>
    </row>
    <row r="151" spans="6:10">
      <c r="F151" s="57"/>
      <c r="G151" s="57"/>
      <c r="H151" s="57"/>
      <c r="I151" s="57"/>
      <c r="J151" s="58"/>
    </row>
    <row r="152" spans="6:10">
      <c r="F152" s="57"/>
      <c r="G152" s="57"/>
      <c r="H152" s="57"/>
      <c r="I152" s="57"/>
      <c r="J152" s="58"/>
    </row>
    <row r="153" spans="6:10">
      <c r="F153" s="57"/>
      <c r="G153" s="57"/>
      <c r="H153" s="57"/>
      <c r="I153" s="57"/>
      <c r="J153" s="58"/>
    </row>
    <row r="154" spans="6:10">
      <c r="F154" s="57"/>
      <c r="G154" s="57"/>
      <c r="H154" s="57"/>
      <c r="I154" s="57"/>
      <c r="J154" s="58"/>
    </row>
    <row r="155" spans="6:10">
      <c r="F155" s="57"/>
      <c r="G155" s="57"/>
      <c r="H155" s="57"/>
      <c r="I155" s="57"/>
      <c r="J155" s="58"/>
    </row>
    <row r="156" spans="6:10">
      <c r="F156" s="57"/>
      <c r="G156" s="57"/>
      <c r="H156" s="57"/>
      <c r="I156" s="57"/>
      <c r="J156" s="58"/>
    </row>
    <row r="157" spans="6:10">
      <c r="F157" s="57"/>
      <c r="G157" s="57"/>
      <c r="H157" s="57"/>
      <c r="I157" s="57"/>
      <c r="J157" s="58"/>
    </row>
    <row r="158" spans="6:10">
      <c r="F158" s="57"/>
      <c r="G158" s="57"/>
      <c r="H158" s="57"/>
      <c r="I158" s="57"/>
      <c r="J158" s="58"/>
    </row>
    <row r="159" spans="6:10">
      <c r="F159" s="57"/>
      <c r="G159" s="57"/>
      <c r="H159" s="57"/>
      <c r="I159" s="57"/>
      <c r="J159" s="58"/>
    </row>
    <row r="160" spans="6:10">
      <c r="F160" s="57"/>
      <c r="G160" s="57"/>
      <c r="H160" s="57"/>
      <c r="I160" s="57"/>
      <c r="J160" s="58"/>
    </row>
    <row r="161" spans="6:10">
      <c r="F161" s="57"/>
      <c r="G161" s="57"/>
      <c r="H161" s="57"/>
      <c r="I161" s="57"/>
      <c r="J161" s="58"/>
    </row>
    <row r="162" spans="6:10">
      <c r="F162" s="57"/>
      <c r="G162" s="57"/>
      <c r="H162" s="57"/>
      <c r="I162" s="57"/>
      <c r="J162" s="58"/>
    </row>
    <row r="163" spans="6:10">
      <c r="F163" s="57"/>
      <c r="G163" s="57"/>
      <c r="H163" s="57"/>
      <c r="I163" s="57"/>
      <c r="J163" s="58"/>
    </row>
    <row r="164" spans="6:10">
      <c r="F164" s="57"/>
      <c r="G164" s="57"/>
      <c r="H164" s="57"/>
      <c r="I164" s="57"/>
      <c r="J164" s="58"/>
    </row>
    <row r="165" spans="6:10">
      <c r="F165" s="57"/>
      <c r="G165" s="57"/>
      <c r="H165" s="57"/>
      <c r="I165" s="57"/>
      <c r="J165" s="58"/>
    </row>
    <row r="166" spans="6:10">
      <c r="F166" s="57"/>
      <c r="G166" s="57"/>
      <c r="H166" s="57"/>
      <c r="I166" s="57"/>
      <c r="J166" s="58"/>
    </row>
    <row r="167" spans="6:10">
      <c r="F167" s="57"/>
      <c r="G167" s="57"/>
      <c r="H167" s="57"/>
      <c r="I167" s="57"/>
      <c r="J167" s="58"/>
    </row>
    <row r="168" spans="6:10">
      <c r="F168" s="57"/>
      <c r="G168" s="57"/>
      <c r="H168" s="57"/>
      <c r="I168" s="57"/>
      <c r="J168" s="58"/>
    </row>
    <row r="169" spans="6:10">
      <c r="F169" s="57"/>
      <c r="G169" s="57"/>
      <c r="H169" s="57"/>
      <c r="I169" s="57"/>
      <c r="J169" s="58"/>
    </row>
    <row r="170" spans="6:10">
      <c r="F170" s="57"/>
      <c r="G170" s="57"/>
      <c r="H170" s="57"/>
      <c r="I170" s="57"/>
      <c r="J170" s="58"/>
    </row>
    <row r="171" spans="6:10">
      <c r="F171" s="57"/>
      <c r="G171" s="57"/>
      <c r="H171" s="57"/>
      <c r="I171" s="57"/>
      <c r="J171" s="58"/>
    </row>
    <row r="172" spans="6:10">
      <c r="F172" s="57"/>
      <c r="G172" s="57"/>
      <c r="H172" s="57"/>
      <c r="I172" s="57"/>
      <c r="J172" s="58"/>
    </row>
    <row r="173" spans="6:10">
      <c r="F173" s="57"/>
      <c r="G173" s="57"/>
      <c r="H173" s="57"/>
      <c r="I173" s="57"/>
      <c r="J173" s="58"/>
    </row>
    <row r="174" spans="6:10">
      <c r="F174" s="57"/>
      <c r="G174" s="57"/>
      <c r="H174" s="57"/>
      <c r="I174" s="57"/>
      <c r="J174" s="58"/>
    </row>
    <row r="175" spans="6:10">
      <c r="F175" s="57"/>
      <c r="G175" s="57"/>
      <c r="H175" s="57"/>
      <c r="I175" s="57"/>
      <c r="J175" s="58"/>
    </row>
    <row r="176" spans="6:10">
      <c r="F176" s="57"/>
      <c r="G176" s="57"/>
      <c r="H176" s="57"/>
      <c r="I176" s="57"/>
      <c r="J176" s="58"/>
    </row>
    <row r="177" spans="6:10">
      <c r="F177" s="57"/>
      <c r="G177" s="57"/>
      <c r="H177" s="57"/>
      <c r="I177" s="57"/>
      <c r="J177" s="58"/>
    </row>
    <row r="178" spans="6:10">
      <c r="F178" s="57"/>
      <c r="G178" s="57"/>
      <c r="H178" s="57"/>
      <c r="I178" s="57"/>
      <c r="J178" s="58"/>
    </row>
    <row r="179" spans="6:10">
      <c r="F179" s="57"/>
      <c r="G179" s="57"/>
      <c r="H179" s="57"/>
      <c r="I179" s="57"/>
      <c r="J179" s="58"/>
    </row>
    <row r="180" spans="6:10">
      <c r="F180" s="57"/>
      <c r="G180" s="57"/>
      <c r="H180" s="57"/>
      <c r="I180" s="57"/>
      <c r="J180" s="58"/>
    </row>
    <row r="181" spans="6:10">
      <c r="F181" s="57"/>
      <c r="G181" s="57"/>
      <c r="H181" s="57"/>
      <c r="I181" s="57"/>
      <c r="J181" s="58"/>
    </row>
    <row r="182" spans="6:10">
      <c r="F182" s="57"/>
      <c r="G182" s="57"/>
      <c r="H182" s="57"/>
      <c r="I182" s="57"/>
      <c r="J182" s="58"/>
    </row>
    <row r="183" spans="6:10">
      <c r="F183" s="57"/>
      <c r="G183" s="57"/>
      <c r="H183" s="57"/>
      <c r="I183" s="57"/>
      <c r="J183" s="58"/>
    </row>
    <row r="184" spans="6:10">
      <c r="F184" s="57"/>
      <c r="G184" s="57"/>
      <c r="H184" s="57"/>
      <c r="I184" s="57"/>
      <c r="J184" s="58"/>
    </row>
    <row r="185" spans="6:10">
      <c r="F185" s="57"/>
      <c r="G185" s="57"/>
      <c r="H185" s="57"/>
      <c r="I185" s="57"/>
      <c r="J185" s="58"/>
    </row>
    <row r="186" spans="6:10">
      <c r="F186" s="57"/>
      <c r="G186" s="57"/>
      <c r="H186" s="57"/>
      <c r="I186" s="57"/>
      <c r="J186" s="58"/>
    </row>
    <row r="187" spans="6:10">
      <c r="F187" s="57"/>
      <c r="G187" s="57"/>
      <c r="H187" s="57"/>
      <c r="I187" s="57"/>
      <c r="J187" s="58"/>
    </row>
    <row r="188" spans="6:10">
      <c r="F188" s="57"/>
      <c r="G188" s="57"/>
      <c r="H188" s="57"/>
      <c r="I188" s="57"/>
      <c r="J188" s="58"/>
    </row>
    <row r="189" spans="6:10">
      <c r="F189" s="57"/>
      <c r="G189" s="57"/>
      <c r="H189" s="57"/>
      <c r="I189" s="57"/>
      <c r="J189" s="58"/>
    </row>
    <row r="190" spans="6:10">
      <c r="F190" s="57"/>
      <c r="G190" s="57"/>
      <c r="H190" s="57"/>
      <c r="I190" s="57"/>
      <c r="J190" s="58"/>
    </row>
    <row r="191" spans="6:10">
      <c r="F191" s="57"/>
      <c r="G191" s="57"/>
      <c r="H191" s="57"/>
      <c r="I191" s="57"/>
      <c r="J191" s="58"/>
    </row>
    <row r="192" spans="6:10">
      <c r="F192" s="57"/>
      <c r="G192" s="57"/>
      <c r="H192" s="57"/>
      <c r="I192" s="57"/>
      <c r="J192" s="58"/>
    </row>
    <row r="193" spans="6:10">
      <c r="F193" s="57"/>
      <c r="G193" s="57"/>
      <c r="H193" s="57"/>
      <c r="I193" s="57"/>
      <c r="J193" s="58"/>
    </row>
    <row r="194" spans="6:10">
      <c r="F194" s="57"/>
      <c r="G194" s="57"/>
      <c r="H194" s="57"/>
      <c r="I194" s="57"/>
      <c r="J194" s="58"/>
    </row>
    <row r="195" spans="6:10">
      <c r="F195" s="57"/>
      <c r="G195" s="57"/>
      <c r="H195" s="57"/>
      <c r="I195" s="57"/>
      <c r="J195" s="58"/>
    </row>
    <row r="196" spans="6:10">
      <c r="F196" s="57"/>
      <c r="G196" s="57"/>
      <c r="H196" s="57"/>
      <c r="I196" s="57"/>
      <c r="J196" s="58"/>
    </row>
    <row r="197" spans="6:10">
      <c r="F197" s="57"/>
      <c r="G197" s="57"/>
      <c r="H197" s="57"/>
      <c r="I197" s="57"/>
      <c r="J197" s="58"/>
    </row>
    <row r="198" spans="6:10">
      <c r="F198" s="57"/>
      <c r="G198" s="57"/>
      <c r="H198" s="57"/>
      <c r="I198" s="57"/>
      <c r="J198" s="58"/>
    </row>
    <row r="199" spans="6:10">
      <c r="F199" s="57"/>
      <c r="G199" s="57"/>
      <c r="H199" s="57"/>
      <c r="I199" s="57"/>
      <c r="J199" s="58"/>
    </row>
    <row r="200" spans="6:10">
      <c r="F200" s="57"/>
      <c r="G200" s="57"/>
      <c r="H200" s="57"/>
      <c r="I200" s="57"/>
      <c r="J200" s="58"/>
    </row>
    <row r="201" spans="6:10">
      <c r="F201" s="57"/>
      <c r="G201" s="57"/>
      <c r="H201" s="57"/>
      <c r="I201" s="57"/>
      <c r="J201" s="58"/>
    </row>
    <row r="202" spans="6:10">
      <c r="F202" s="57"/>
      <c r="G202" s="57"/>
      <c r="H202" s="57"/>
      <c r="I202" s="57"/>
      <c r="J202" s="58"/>
    </row>
    <row r="203" spans="6:10">
      <c r="F203" s="57"/>
      <c r="G203" s="57"/>
      <c r="H203" s="57"/>
      <c r="I203" s="57"/>
      <c r="J203" s="58"/>
    </row>
    <row r="204" spans="6:10">
      <c r="F204" s="57"/>
      <c r="G204" s="57"/>
      <c r="H204" s="57"/>
      <c r="I204" s="57"/>
      <c r="J204" s="58"/>
    </row>
    <row r="205" spans="6:10">
      <c r="F205" s="57"/>
      <c r="G205" s="57"/>
      <c r="H205" s="57"/>
      <c r="I205" s="57"/>
      <c r="J205" s="58"/>
    </row>
    <row r="206" spans="6:10">
      <c r="F206" s="57"/>
      <c r="G206" s="57"/>
      <c r="H206" s="57"/>
      <c r="I206" s="57"/>
      <c r="J206" s="58"/>
    </row>
    <row r="207" spans="6:10">
      <c r="F207" s="57"/>
      <c r="G207" s="57"/>
      <c r="H207" s="57"/>
      <c r="I207" s="57"/>
      <c r="J207" s="58"/>
    </row>
    <row r="208" spans="6:10">
      <c r="F208" s="57"/>
      <c r="G208" s="57"/>
      <c r="H208" s="57"/>
      <c r="I208" s="57"/>
      <c r="J208" s="58"/>
    </row>
    <row r="209" spans="6:10">
      <c r="F209" s="57"/>
      <c r="G209" s="57"/>
      <c r="H209" s="57"/>
      <c r="I209" s="57"/>
      <c r="J209" s="58"/>
    </row>
    <row r="210" spans="6:10">
      <c r="F210" s="57"/>
      <c r="G210" s="57"/>
      <c r="H210" s="57"/>
      <c r="I210" s="57"/>
      <c r="J210" s="58"/>
    </row>
    <row r="211" spans="6:10">
      <c r="F211" s="57"/>
      <c r="G211" s="57"/>
      <c r="H211" s="57"/>
      <c r="I211" s="57"/>
      <c r="J211" s="58"/>
    </row>
    <row r="212" spans="6:10">
      <c r="F212" s="57"/>
      <c r="G212" s="57"/>
      <c r="H212" s="57"/>
      <c r="I212" s="57"/>
      <c r="J212" s="58"/>
    </row>
    <row r="213" spans="6:10">
      <c r="F213" s="57"/>
      <c r="G213" s="57"/>
      <c r="H213" s="57"/>
      <c r="I213" s="57"/>
      <c r="J213" s="58"/>
    </row>
    <row r="214" spans="6:10">
      <c r="F214" s="57"/>
      <c r="G214" s="57"/>
      <c r="H214" s="57"/>
      <c r="I214" s="57"/>
      <c r="J214" s="58"/>
    </row>
    <row r="215" spans="6:10">
      <c r="F215" s="57"/>
      <c r="G215" s="57"/>
      <c r="H215" s="57"/>
      <c r="I215" s="57"/>
      <c r="J215" s="58"/>
    </row>
    <row r="216" spans="6:10">
      <c r="F216" s="57"/>
      <c r="G216" s="57"/>
      <c r="H216" s="57"/>
      <c r="I216" s="57"/>
      <c r="J216" s="58"/>
    </row>
    <row r="217" spans="6:10">
      <c r="F217" s="57"/>
      <c r="G217" s="57"/>
      <c r="H217" s="57"/>
      <c r="I217" s="57"/>
      <c r="J217" s="58"/>
    </row>
    <row r="218" spans="6:10">
      <c r="F218" s="57"/>
      <c r="G218" s="57"/>
      <c r="H218" s="57"/>
      <c r="I218" s="57"/>
      <c r="J218" s="58"/>
    </row>
    <row r="219" spans="6:10">
      <c r="F219" s="57"/>
      <c r="G219" s="57"/>
      <c r="H219" s="57"/>
      <c r="I219" s="57"/>
      <c r="J219" s="58"/>
    </row>
    <row r="220" spans="6:10">
      <c r="F220" s="57"/>
      <c r="G220" s="57"/>
      <c r="H220" s="57"/>
      <c r="I220" s="57"/>
      <c r="J220" s="58"/>
    </row>
    <row r="221" spans="6:10">
      <c r="F221" s="57"/>
      <c r="G221" s="57"/>
      <c r="H221" s="57"/>
      <c r="I221" s="57"/>
      <c r="J221" s="58"/>
    </row>
    <row r="222" spans="6:10">
      <c r="F222" s="57"/>
      <c r="G222" s="57"/>
      <c r="H222" s="57"/>
      <c r="I222" s="57"/>
      <c r="J222" s="58"/>
    </row>
    <row r="223" spans="6:10">
      <c r="F223" s="57"/>
      <c r="G223" s="57"/>
      <c r="H223" s="57"/>
      <c r="I223" s="57"/>
      <c r="J223" s="58"/>
    </row>
    <row r="224" spans="6:10">
      <c r="F224" s="57"/>
      <c r="G224" s="57"/>
      <c r="H224" s="57"/>
      <c r="I224" s="57"/>
      <c r="J224" s="58"/>
    </row>
    <row r="225" spans="6:10">
      <c r="F225" s="57"/>
      <c r="G225" s="57"/>
      <c r="H225" s="57"/>
      <c r="I225" s="57"/>
      <c r="J225" s="58"/>
    </row>
    <row r="226" spans="6:10">
      <c r="F226" s="57"/>
      <c r="G226" s="57"/>
      <c r="H226" s="57"/>
      <c r="I226" s="57"/>
      <c r="J226" s="58"/>
    </row>
    <row r="227" spans="6:10">
      <c r="F227" s="57"/>
      <c r="G227" s="57"/>
      <c r="H227" s="57"/>
      <c r="I227" s="57"/>
      <c r="J227" s="58"/>
    </row>
    <row r="228" spans="6:10">
      <c r="F228" s="57"/>
      <c r="G228" s="57"/>
      <c r="H228" s="57"/>
      <c r="I228" s="57"/>
      <c r="J228" s="58"/>
    </row>
    <row r="229" spans="6:10">
      <c r="F229" s="57"/>
      <c r="G229" s="57"/>
      <c r="H229" s="57"/>
      <c r="I229" s="57"/>
      <c r="J229" s="58"/>
    </row>
    <row r="230" spans="6:10">
      <c r="F230" s="57"/>
      <c r="G230" s="57"/>
      <c r="H230" s="57"/>
      <c r="I230" s="57"/>
      <c r="J230" s="58"/>
    </row>
    <row r="231" spans="6:10">
      <c r="F231" s="57"/>
      <c r="G231" s="57"/>
      <c r="H231" s="57"/>
      <c r="I231" s="57"/>
      <c r="J231" s="58"/>
    </row>
    <row r="232" spans="6:10">
      <c r="F232" s="57"/>
      <c r="G232" s="57"/>
      <c r="H232" s="57"/>
      <c r="I232" s="57"/>
      <c r="J232" s="58"/>
    </row>
    <row r="233" spans="6:10">
      <c r="F233" s="57"/>
      <c r="G233" s="57"/>
      <c r="H233" s="57"/>
      <c r="I233" s="57"/>
      <c r="J233" s="58"/>
    </row>
    <row r="234" spans="6:10">
      <c r="F234" s="57"/>
      <c r="G234" s="57"/>
      <c r="H234" s="57"/>
      <c r="I234" s="57"/>
      <c r="J234" s="58"/>
    </row>
    <row r="235" spans="6:10">
      <c r="F235" s="57"/>
      <c r="G235" s="57"/>
      <c r="H235" s="57"/>
      <c r="I235" s="57"/>
      <c r="J235" s="58"/>
    </row>
    <row r="236" spans="6:10">
      <c r="F236" s="57"/>
      <c r="G236" s="57"/>
      <c r="H236" s="57"/>
      <c r="I236" s="57"/>
      <c r="J236" s="58"/>
    </row>
    <row r="237" spans="6:10">
      <c r="F237" s="57"/>
      <c r="G237" s="57"/>
      <c r="H237" s="57"/>
      <c r="I237" s="57"/>
      <c r="J237" s="58"/>
    </row>
    <row r="238" spans="6:10">
      <c r="F238" s="57"/>
      <c r="G238" s="57"/>
      <c r="H238" s="57"/>
      <c r="I238" s="57"/>
      <c r="J238" s="58"/>
    </row>
    <row r="239" spans="6:10">
      <c r="F239" s="57"/>
      <c r="G239" s="57"/>
      <c r="H239" s="57"/>
      <c r="I239" s="57"/>
      <c r="J239" s="58"/>
    </row>
    <row r="240" spans="6:10">
      <c r="F240" s="57"/>
      <c r="G240" s="57"/>
      <c r="H240" s="57"/>
      <c r="I240" s="57"/>
      <c r="J240" s="58"/>
    </row>
    <row r="241" spans="6:10">
      <c r="F241" s="57"/>
      <c r="G241" s="57"/>
      <c r="H241" s="57"/>
      <c r="I241" s="57"/>
      <c r="J241" s="58"/>
    </row>
    <row r="242" spans="6:10">
      <c r="F242" s="57"/>
      <c r="G242" s="57"/>
      <c r="H242" s="57"/>
      <c r="I242" s="57"/>
      <c r="J242" s="58"/>
    </row>
    <row r="243" spans="6:10">
      <c r="F243" s="57"/>
      <c r="G243" s="57"/>
      <c r="H243" s="57"/>
      <c r="I243" s="57"/>
      <c r="J243" s="58"/>
    </row>
    <row r="244" spans="6:10">
      <c r="F244" s="57"/>
      <c r="G244" s="57"/>
      <c r="H244" s="57"/>
      <c r="I244" s="57"/>
      <c r="J244" s="58"/>
    </row>
    <row r="245" spans="6:10">
      <c r="F245" s="57"/>
      <c r="G245" s="57"/>
      <c r="H245" s="57"/>
      <c r="I245" s="57"/>
      <c r="J245" s="58"/>
    </row>
    <row r="246" spans="6:10">
      <c r="F246" s="57"/>
      <c r="G246" s="57"/>
      <c r="H246" s="57"/>
      <c r="I246" s="57"/>
      <c r="J246" s="58"/>
    </row>
    <row r="247" spans="6:10">
      <c r="F247" s="57"/>
      <c r="G247" s="57"/>
      <c r="H247" s="57"/>
      <c r="I247" s="57"/>
      <c r="J247" s="58"/>
    </row>
    <row r="248" spans="6:10">
      <c r="F248" s="57"/>
      <c r="G248" s="57"/>
      <c r="H248" s="57"/>
      <c r="I248" s="57"/>
      <c r="J248" s="58"/>
    </row>
    <row r="249" spans="6:10">
      <c r="F249" s="57"/>
      <c r="G249" s="57"/>
      <c r="H249" s="57"/>
      <c r="I249" s="57"/>
      <c r="J249" s="58"/>
    </row>
    <row r="250" spans="6:10">
      <c r="F250" s="57"/>
      <c r="G250" s="57"/>
      <c r="H250" s="57"/>
      <c r="I250" s="57"/>
      <c r="J250" s="58"/>
    </row>
    <row r="251" spans="6:10">
      <c r="F251" s="57"/>
      <c r="G251" s="57"/>
      <c r="H251" s="57"/>
      <c r="I251" s="57"/>
      <c r="J251" s="58"/>
    </row>
    <row r="252" spans="6:10">
      <c r="F252" s="57"/>
      <c r="G252" s="57"/>
      <c r="H252" s="57"/>
      <c r="I252" s="57"/>
      <c r="J252" s="58"/>
    </row>
    <row r="253" spans="6:10">
      <c r="F253" s="57"/>
      <c r="G253" s="57"/>
      <c r="H253" s="57"/>
      <c r="I253" s="57"/>
      <c r="J253" s="58"/>
    </row>
    <row r="254" spans="6:10">
      <c r="F254" s="57"/>
      <c r="G254" s="57"/>
      <c r="H254" s="57"/>
      <c r="I254" s="57"/>
      <c r="J254" s="58"/>
    </row>
    <row r="255" spans="6:10">
      <c r="F255" s="57"/>
      <c r="G255" s="57"/>
      <c r="H255" s="57"/>
      <c r="I255" s="57"/>
      <c r="J255" s="58"/>
    </row>
    <row r="256" spans="6:10">
      <c r="F256" s="57"/>
      <c r="G256" s="57"/>
      <c r="H256" s="57"/>
      <c r="I256" s="57"/>
      <c r="J256" s="58"/>
    </row>
    <row r="257" spans="6:10">
      <c r="F257" s="57"/>
      <c r="G257" s="57"/>
      <c r="H257" s="57"/>
      <c r="I257" s="57"/>
      <c r="J257" s="58"/>
    </row>
    <row r="258" spans="6:10">
      <c r="F258" s="57"/>
      <c r="G258" s="57"/>
      <c r="H258" s="57"/>
      <c r="I258" s="57"/>
      <c r="J258" s="58"/>
    </row>
    <row r="259" spans="6:10">
      <c r="F259" s="57"/>
      <c r="G259" s="57"/>
      <c r="H259" s="57"/>
      <c r="I259" s="57"/>
      <c r="J259" s="58"/>
    </row>
    <row r="260" spans="6:10">
      <c r="F260" s="57"/>
      <c r="G260" s="57"/>
      <c r="H260" s="57"/>
      <c r="I260" s="57"/>
      <c r="J260" s="58"/>
    </row>
    <row r="261" spans="6:10">
      <c r="F261" s="57"/>
      <c r="G261" s="57"/>
      <c r="H261" s="57"/>
      <c r="I261" s="57"/>
      <c r="J261" s="58"/>
    </row>
    <row r="262" spans="6:10">
      <c r="F262" s="57"/>
      <c r="G262" s="57"/>
      <c r="H262" s="57"/>
      <c r="I262" s="57"/>
      <c r="J262" s="58"/>
    </row>
    <row r="263" spans="6:10">
      <c r="F263" s="57"/>
      <c r="G263" s="57"/>
      <c r="H263" s="57"/>
      <c r="I263" s="57"/>
      <c r="J263" s="58"/>
    </row>
  </sheetData>
  <hyperlinks>
    <hyperlink ref="A38" r:id="rId1" display="mailto:1806101@student.uwtsd.ac.uk" xr:uid="{00000000-0004-0000-0100-000000000000}"/>
  </hyperlinks>
  <pageMargins left="0.7" right="0.7" top="0.75" bottom="0.75" header="0.3" footer="0.3"/>
  <pageSetup paperSize="9" orientation="portrait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348B0-E101-4DC0-AC21-3E3EFC2B83D4}">
  <dimension ref="A1:C1"/>
  <sheetViews>
    <sheetView workbookViewId="0">
      <selection activeCell="E8" sqref="E8"/>
    </sheetView>
  </sheetViews>
  <sheetFormatPr defaultRowHeight="15"/>
  <sheetData>
    <row r="1" spans="1:3">
      <c r="A1">
        <v>1</v>
      </c>
      <c r="B1">
        <v>60</v>
      </c>
      <c r="C1" s="32">
        <f>SUM(A1*0.5)+(B1*0.5)</f>
        <v>30.5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 MBA STUDENTS 2021</vt:lpstr>
      <vt:lpstr>MKTG MGMNT 2021 MARKS ONLY</vt:lpstr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Williams</dc:creator>
  <cp:lastModifiedBy>Davina Wyn Evans</cp:lastModifiedBy>
  <dcterms:created xsi:type="dcterms:W3CDTF">2021-05-26T14:00:25Z</dcterms:created>
  <dcterms:modified xsi:type="dcterms:W3CDTF">2021-07-15T09:50:24Z</dcterms:modified>
</cp:coreProperties>
</file>