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12225" activeTab="5"/>
  </bookViews>
  <sheets>
    <sheet name="information work sheet" sheetId="6" r:id="rId1"/>
    <sheet name="SPRING" sheetId="1" r:id="rId2"/>
    <sheet name="SUMMER" sheetId="2" r:id="rId3"/>
    <sheet name="AUTUMN" sheetId="3" r:id="rId4"/>
    <sheet name="WINTER" sheetId="4" r:id="rId5"/>
    <sheet name="COSTING SHEET" sheetId="5" r:id="rId6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4" i="5"/>
  <c r="J5"/>
  <c r="J6"/>
  <c r="J3"/>
  <c r="N4"/>
  <c r="N5"/>
  <c r="N6"/>
  <c r="M4"/>
  <c r="M5"/>
  <c r="M6"/>
  <c r="L4"/>
  <c r="L5"/>
  <c r="L6"/>
  <c r="K4"/>
  <c r="K5"/>
  <c r="K6"/>
  <c r="I4"/>
  <c r="I5"/>
  <c r="I6"/>
  <c r="H4"/>
  <c r="H5"/>
  <c r="H6"/>
  <c r="N3"/>
  <c r="M3"/>
  <c r="L3"/>
  <c r="K3"/>
  <c r="I3"/>
  <c r="H3"/>
  <c r="G4"/>
  <c r="G5"/>
  <c r="G6"/>
  <c r="G3"/>
  <c r="F4"/>
  <c r="F5"/>
  <c r="F6"/>
  <c r="F3"/>
  <c r="E4"/>
  <c r="E5"/>
  <c r="E6"/>
  <c r="E3"/>
  <c r="D4"/>
  <c r="D5"/>
  <c r="D6"/>
  <c r="D3"/>
  <c r="C6"/>
  <c r="C5"/>
  <c r="C4"/>
  <c r="C3"/>
  <c r="D6" i="4"/>
  <c r="D5"/>
  <c r="D4"/>
  <c r="D3"/>
  <c r="D7" s="1"/>
  <c r="D6" i="3"/>
  <c r="D5"/>
  <c r="D4"/>
  <c r="D3"/>
  <c r="D7" s="1"/>
  <c r="D6" i="2"/>
  <c r="D5"/>
  <c r="D4"/>
  <c r="D3"/>
  <c r="D7" s="1"/>
  <c r="D6" i="1"/>
  <c r="D5"/>
  <c r="D4"/>
  <c r="D3"/>
  <c r="D7" s="1"/>
  <c r="C6" i="2"/>
  <c r="B6" i="4"/>
  <c r="B5"/>
  <c r="B4"/>
  <c r="B3"/>
  <c r="B6" i="3"/>
  <c r="B5"/>
  <c r="B4"/>
  <c r="B3"/>
  <c r="B6" i="2"/>
  <c r="B5"/>
  <c r="B4"/>
  <c r="B3"/>
  <c r="B6" i="1"/>
  <c r="B5"/>
  <c r="B4"/>
  <c r="B3"/>
  <c r="E3" l="1"/>
  <c r="C3"/>
  <c r="B7"/>
  <c r="E4"/>
  <c r="C4"/>
  <c r="F4" s="1"/>
  <c r="E5"/>
  <c r="C5"/>
  <c r="E6"/>
  <c r="C6"/>
  <c r="F6" s="1"/>
  <c r="E3" i="2"/>
  <c r="C3"/>
  <c r="B7"/>
  <c r="E4"/>
  <c r="C4"/>
  <c r="E5"/>
  <c r="C5"/>
  <c r="E6"/>
  <c r="F6" s="1"/>
  <c r="E3" i="3"/>
  <c r="C3"/>
  <c r="B7"/>
  <c r="E4"/>
  <c r="C4"/>
  <c r="E5"/>
  <c r="C5"/>
  <c r="E6"/>
  <c r="C6"/>
  <c r="E3" i="4"/>
  <c r="C3"/>
  <c r="B7"/>
  <c r="E4"/>
  <c r="C4"/>
  <c r="E5"/>
  <c r="C5"/>
  <c r="F5" s="1"/>
  <c r="E6"/>
  <c r="C6"/>
  <c r="F4" i="2" l="1"/>
  <c r="F4" i="3"/>
  <c r="F6" i="4"/>
  <c r="F3" i="2"/>
  <c r="F6" i="3"/>
  <c r="F4" i="4"/>
  <c r="F5" i="3"/>
  <c r="F5" i="2"/>
  <c r="C7" i="4"/>
  <c r="F3"/>
  <c r="E7"/>
  <c r="C7" i="3"/>
  <c r="F3"/>
  <c r="E7"/>
  <c r="C7" i="2"/>
  <c r="E7"/>
  <c r="C7" i="1"/>
  <c r="F3"/>
  <c r="F5" s="1"/>
  <c r="E7"/>
  <c r="F7" l="1"/>
  <c r="F7" i="2"/>
  <c r="F7" i="3"/>
  <c r="F7" i="4"/>
</calcChain>
</file>

<file path=xl/sharedStrings.xml><?xml version="1.0" encoding="utf-8"?>
<sst xmlns="http://schemas.openxmlformats.org/spreadsheetml/2006/main" count="119" uniqueCount="66">
  <si>
    <t xml:space="preserve">Number of animals held and sold each season </t>
  </si>
  <si>
    <t>Other costs innoculation</t>
  </si>
  <si>
    <t>Pigs</t>
  </si>
  <si>
    <t>pigs</t>
  </si>
  <si>
    <t>£0.70 per animal every</t>
  </si>
  <si>
    <t xml:space="preserve">3 months starting feb </t>
  </si>
  <si>
    <t>Sheep</t>
  </si>
  <si>
    <t>sheep</t>
  </si>
  <si>
    <t>£1.50 per animal every</t>
  </si>
  <si>
    <t>6 months starting jan</t>
  </si>
  <si>
    <t>Cows</t>
  </si>
  <si>
    <t>cows</t>
  </si>
  <si>
    <t>3 months starting jan</t>
  </si>
  <si>
    <t>Calves</t>
  </si>
  <si>
    <t xml:space="preserve">calves </t>
  </si>
  <si>
    <t xml:space="preserve">£1.25 per animal every </t>
  </si>
  <si>
    <t>2 months starting feb</t>
  </si>
  <si>
    <t>Price of animals in pound sterling</t>
  </si>
  <si>
    <t xml:space="preserve">Vets fees </t>
  </si>
  <si>
    <t>Spring</t>
  </si>
  <si>
    <t>Summer</t>
  </si>
  <si>
    <t>Autumn</t>
  </si>
  <si>
    <t>Winter</t>
  </si>
  <si>
    <t xml:space="preserve">£250.00 in janaury increasing by 1% per month </t>
  </si>
  <si>
    <t>Income</t>
  </si>
  <si>
    <t>Cows attract a subsidy of</t>
  </si>
  <si>
    <t>£5 per animal per month</t>
  </si>
  <si>
    <t>calves attract a subsidy of</t>
  </si>
  <si>
    <t>£2 per animal per month</t>
  </si>
  <si>
    <t>Selling Costs</t>
  </si>
  <si>
    <t>Sheep ( not lambs) attract</t>
  </si>
  <si>
    <t>£0.50 per animal per month</t>
  </si>
  <si>
    <t>Auction Fees</t>
  </si>
  <si>
    <t>Transport</t>
  </si>
  <si>
    <t>Market Fees</t>
  </si>
  <si>
    <t>Average weekly costs of keeping animals</t>
  </si>
  <si>
    <t>calves</t>
  </si>
  <si>
    <t>Auction</t>
  </si>
  <si>
    <t>Total Income</t>
  </si>
  <si>
    <t>Totals</t>
  </si>
  <si>
    <t>COST</t>
  </si>
  <si>
    <t>JANUARY</t>
  </si>
  <si>
    <t>FEBUARY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</si>
  <si>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</si>
  <si>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</si>
  <si>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</si>
  <si>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</si>
  <si>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</si>
  <si>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</si>
  <si>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</si>
  <si>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</si>
  <si>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</si>
  <si>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 xml:space="preserve">DECEMEBER </t>
  </si>
  <si>
    <t>PIGS</t>
  </si>
  <si>
    <t>SHEEP</t>
  </si>
  <si>
    <t>COWS</t>
  </si>
  <si>
    <t>CALVES</t>
  </si>
  <si>
    <t>INNCULATION</t>
  </si>
  <si>
    <t>VETS FEES</t>
  </si>
  <si>
    <t>TOTAL COSTS</t>
  </si>
  <si>
    <t>INCOME</t>
  </si>
  <si>
    <t>SUBSIDY COWS</t>
  </si>
  <si>
    <t>SUBSIDY CALVES</t>
  </si>
  <si>
    <t>TOTAL INCOME</t>
  </si>
  <si>
    <t>BAL B/FWD</t>
  </si>
  <si>
    <t>BAL C/FWD</t>
  </si>
</sst>
</file>

<file path=xl/styles.xml><?xml version="1.0" encoding="utf-8"?>
<styleSheet xmlns="http://schemas.openxmlformats.org/spreadsheetml/2006/main">
  <numFmts count="4">
    <numFmt numFmtId="8" formatCode="&quot;£&quot;#,##0.00;[Red]\-&quot;£&quot;#,##0.00"/>
    <numFmt numFmtId="44" formatCode="_-&quot;£&quot;* #,##0.00_-;\-&quot;£&quot;* #,##0.00_-;_-&quot;£&quot;* &quot;-&quot;??_-;_-@_-"/>
    <numFmt numFmtId="164" formatCode="0.0"/>
    <numFmt numFmtId="165" formatCode="&quot;£&quot;#,##0.00"/>
  </numFmts>
  <fonts count="1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1" xfId="0" applyFont="1" applyBorder="1"/>
    <xf numFmtId="0" fontId="5" fillId="0" borderId="1" xfId="0" applyFont="1" applyBorder="1"/>
    <xf numFmtId="0" fontId="0" fillId="0" borderId="1" xfId="0" applyBorder="1"/>
    <xf numFmtId="0" fontId="6" fillId="0" borderId="1" xfId="0" applyFont="1" applyBorder="1"/>
    <xf numFmtId="0" fontId="7" fillId="0" borderId="0" xfId="0" applyFont="1"/>
    <xf numFmtId="0" fontId="6" fillId="0" borderId="0" xfId="0" applyFont="1"/>
    <xf numFmtId="0" fontId="8" fillId="0" borderId="0" xfId="0" applyFont="1"/>
    <xf numFmtId="0" fontId="4" fillId="0" borderId="1" xfId="0" applyFont="1" applyFill="1" applyBorder="1"/>
    <xf numFmtId="0" fontId="8" fillId="0" borderId="1" xfId="0" applyFont="1" applyBorder="1"/>
    <xf numFmtId="8" fontId="8" fillId="0" borderId="1" xfId="0" applyNumberFormat="1" applyFont="1" applyBorder="1"/>
    <xf numFmtId="0" fontId="2" fillId="0" borderId="0" xfId="0" applyFont="1"/>
    <xf numFmtId="0" fontId="3" fillId="0" borderId="1" xfId="0" applyFont="1" applyBorder="1"/>
    <xf numFmtId="0" fontId="1" fillId="0" borderId="1" xfId="0" applyFont="1" applyBorder="1"/>
    <xf numFmtId="0" fontId="7" fillId="0" borderId="1" xfId="0" applyFont="1" applyBorder="1"/>
    <xf numFmtId="9" fontId="8" fillId="0" borderId="1" xfId="0" applyNumberFormat="1" applyFont="1" applyBorder="1"/>
    <xf numFmtId="0" fontId="2" fillId="0" borderId="1" xfId="0" applyFont="1" applyBorder="1"/>
    <xf numFmtId="0" fontId="9" fillId="0" borderId="0" xfId="0" applyFont="1"/>
    <xf numFmtId="10" fontId="8" fillId="0" borderId="1" xfId="0" applyNumberFormat="1" applyFont="1" applyBorder="1"/>
    <xf numFmtId="0" fontId="8" fillId="0" borderId="1" xfId="0" applyNumberFormat="1" applyFont="1" applyBorder="1"/>
    <xf numFmtId="0" fontId="10" fillId="0" borderId="0" xfId="0" applyFont="1"/>
    <xf numFmtId="164" fontId="10" fillId="0" borderId="1" xfId="0" applyNumberFormat="1" applyFont="1" applyBorder="1"/>
    <xf numFmtId="8" fontId="2" fillId="0" borderId="1" xfId="0" applyNumberFormat="1" applyFont="1" applyBorder="1"/>
    <xf numFmtId="0" fontId="11" fillId="0" borderId="0" xfId="0" applyFont="1"/>
    <xf numFmtId="164" fontId="2" fillId="0" borderId="1" xfId="0" applyNumberFormat="1" applyFont="1" applyBorder="1"/>
    <xf numFmtId="0" fontId="0" fillId="0" borderId="0" xfId="0" applyFont="1"/>
    <xf numFmtId="1" fontId="8" fillId="0" borderId="1" xfId="0" applyNumberFormat="1" applyFont="1" applyBorder="1"/>
    <xf numFmtId="1" fontId="10" fillId="0" borderId="1" xfId="0" applyNumberFormat="1" applyFont="1" applyBorder="1"/>
    <xf numFmtId="1" fontId="2" fillId="0" borderId="1" xfId="0" applyNumberFormat="1" applyFont="1" applyBorder="1"/>
    <xf numFmtId="0" fontId="12" fillId="0" borderId="0" xfId="0" applyFont="1"/>
    <xf numFmtId="8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44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9"/>
  <sheetViews>
    <sheetView workbookViewId="0">
      <selection activeCell="B2" sqref="B2"/>
    </sheetView>
  </sheetViews>
  <sheetFormatPr defaultRowHeight="15"/>
  <cols>
    <col min="9" max="9" width="9.140625" customWidth="1"/>
    <col min="10" max="10" width="18.5703125" customWidth="1"/>
    <col min="11" max="11" width="21.140625" customWidth="1"/>
  </cols>
  <sheetData>
    <row r="1" spans="1:12" ht="15.75">
      <c r="A1" s="5" t="s">
        <v>0</v>
      </c>
      <c r="B1" s="5"/>
      <c r="C1" s="5"/>
      <c r="D1" s="5"/>
      <c r="E1" s="5"/>
      <c r="F1" s="4"/>
      <c r="H1" s="16" t="s">
        <v>1</v>
      </c>
      <c r="I1" s="7"/>
      <c r="J1" s="7"/>
      <c r="K1" s="7"/>
    </row>
    <row r="2" spans="1:12" ht="15.75">
      <c r="A2" s="5" t="s">
        <v>2</v>
      </c>
      <c r="B2" s="8">
        <v>150</v>
      </c>
      <c r="C2" s="8"/>
      <c r="D2" s="5"/>
      <c r="E2" s="6"/>
      <c r="F2" s="4"/>
      <c r="H2" s="16" t="s">
        <v>3</v>
      </c>
      <c r="I2" s="13" t="s">
        <v>4</v>
      </c>
      <c r="J2" s="13"/>
      <c r="K2" s="13" t="s">
        <v>5</v>
      </c>
    </row>
    <row r="3" spans="1:12" ht="15.75">
      <c r="A3" s="5" t="s">
        <v>6</v>
      </c>
      <c r="B3" s="8">
        <v>350</v>
      </c>
      <c r="C3" s="8"/>
      <c r="D3" s="5"/>
      <c r="E3" s="6"/>
      <c r="F3" s="4"/>
      <c r="H3" s="16" t="s">
        <v>7</v>
      </c>
      <c r="I3" s="13" t="s">
        <v>8</v>
      </c>
      <c r="J3" s="13"/>
      <c r="K3" s="13" t="s">
        <v>9</v>
      </c>
    </row>
    <row r="4" spans="1:12" ht="15.75">
      <c r="A4" s="5" t="s">
        <v>10</v>
      </c>
      <c r="B4" s="8">
        <v>215</v>
      </c>
      <c r="C4" s="8"/>
      <c r="D4" s="5"/>
      <c r="E4" s="6"/>
      <c r="F4" s="4"/>
      <c r="H4" s="16" t="s">
        <v>11</v>
      </c>
      <c r="I4" s="13" t="s">
        <v>8</v>
      </c>
      <c r="J4" s="13"/>
      <c r="K4" s="13" t="s">
        <v>12</v>
      </c>
    </row>
    <row r="5" spans="1:12" ht="15.75">
      <c r="A5" s="5" t="s">
        <v>13</v>
      </c>
      <c r="B5" s="8">
        <v>30</v>
      </c>
      <c r="C5" s="8"/>
      <c r="D5" s="5"/>
      <c r="E5" s="6"/>
      <c r="F5" s="4"/>
      <c r="H5" s="16" t="s">
        <v>14</v>
      </c>
      <c r="I5" s="13" t="s">
        <v>15</v>
      </c>
      <c r="J5" s="13"/>
      <c r="K5" s="13" t="s">
        <v>16</v>
      </c>
    </row>
    <row r="6" spans="1:12" ht="15.75">
      <c r="A6" s="3"/>
      <c r="B6" s="3"/>
      <c r="C6" s="3"/>
      <c r="D6" s="3"/>
      <c r="E6" s="4"/>
      <c r="F6" s="4"/>
      <c r="H6" s="2"/>
    </row>
    <row r="7" spans="1:12" ht="15.75">
      <c r="A7" s="5" t="s">
        <v>17</v>
      </c>
      <c r="B7" s="5"/>
      <c r="C7" s="5"/>
      <c r="D7" s="5"/>
      <c r="E7" s="6"/>
      <c r="F7" s="4"/>
      <c r="H7" s="15"/>
    </row>
    <row r="8" spans="1:12" ht="15.75">
      <c r="A8" s="5"/>
      <c r="B8" s="5"/>
      <c r="C8" s="5"/>
      <c r="D8" s="5"/>
      <c r="E8" s="6"/>
      <c r="F8" s="4"/>
      <c r="H8" s="16" t="s">
        <v>18</v>
      </c>
      <c r="I8" s="17"/>
      <c r="J8" s="7"/>
      <c r="K8" s="7"/>
    </row>
    <row r="9" spans="1:12" ht="15.75">
      <c r="A9" s="5"/>
      <c r="B9" s="5" t="s">
        <v>19</v>
      </c>
      <c r="C9" s="5" t="s">
        <v>20</v>
      </c>
      <c r="D9" s="5" t="s">
        <v>21</v>
      </c>
      <c r="E9" s="5" t="s">
        <v>22</v>
      </c>
      <c r="F9" s="3"/>
      <c r="G9" s="2"/>
      <c r="H9" s="13" t="s">
        <v>23</v>
      </c>
      <c r="I9" s="18"/>
      <c r="J9" s="18"/>
      <c r="K9" s="18"/>
    </row>
    <row r="10" spans="1:12" ht="15.75">
      <c r="A10" s="5" t="s">
        <v>2</v>
      </c>
      <c r="B10" s="8">
        <v>100</v>
      </c>
      <c r="C10" s="8">
        <v>90</v>
      </c>
      <c r="D10" s="8">
        <v>80</v>
      </c>
      <c r="E10" s="8">
        <v>90</v>
      </c>
      <c r="F10" s="10"/>
      <c r="G10" s="2"/>
      <c r="H10" s="9"/>
      <c r="I10" s="9"/>
      <c r="J10" s="9"/>
      <c r="K10" s="9"/>
    </row>
    <row r="11" spans="1:12" ht="15.75">
      <c r="A11" s="5" t="s">
        <v>6</v>
      </c>
      <c r="B11" s="8">
        <v>55</v>
      </c>
      <c r="C11" s="8">
        <v>50</v>
      </c>
      <c r="D11" s="8">
        <v>50</v>
      </c>
      <c r="E11" s="8">
        <v>50</v>
      </c>
      <c r="F11" s="10"/>
      <c r="G11" s="2"/>
      <c r="H11" s="1"/>
      <c r="I11" s="1"/>
    </row>
    <row r="12" spans="1:12" ht="15.75">
      <c r="A12" s="5" t="s">
        <v>10</v>
      </c>
      <c r="B12" s="8">
        <v>300</v>
      </c>
      <c r="C12" s="8">
        <v>320</v>
      </c>
      <c r="D12" s="8">
        <v>325</v>
      </c>
      <c r="E12" s="8">
        <v>335</v>
      </c>
      <c r="F12" s="10"/>
      <c r="G12" s="2"/>
      <c r="H12" s="16" t="s">
        <v>24</v>
      </c>
      <c r="I12" s="16"/>
      <c r="J12" s="16"/>
      <c r="K12" s="7"/>
      <c r="L12" s="7"/>
    </row>
    <row r="13" spans="1:12" ht="15.75">
      <c r="A13" s="5" t="s">
        <v>13</v>
      </c>
      <c r="B13" s="8">
        <v>150</v>
      </c>
      <c r="C13" s="8">
        <v>150</v>
      </c>
      <c r="D13" s="8">
        <v>175</v>
      </c>
      <c r="E13" s="8">
        <v>165</v>
      </c>
      <c r="F13" s="10"/>
      <c r="G13" s="2"/>
      <c r="H13" s="13" t="s">
        <v>25</v>
      </c>
      <c r="I13" s="13"/>
      <c r="J13" s="13"/>
      <c r="K13" s="13" t="s">
        <v>26</v>
      </c>
      <c r="L13" s="13"/>
    </row>
    <row r="14" spans="1:12" ht="15.75">
      <c r="A14" s="3"/>
      <c r="B14" s="10"/>
      <c r="C14" s="10"/>
      <c r="D14" s="10"/>
      <c r="E14" s="10"/>
      <c r="F14" s="10"/>
      <c r="G14" s="2"/>
      <c r="H14" s="13" t="s">
        <v>27</v>
      </c>
      <c r="I14" s="13"/>
      <c r="J14" s="13"/>
      <c r="K14" s="13" t="s">
        <v>28</v>
      </c>
      <c r="L14" s="13"/>
    </row>
    <row r="15" spans="1:12" ht="15.75">
      <c r="A15" s="5" t="s">
        <v>29</v>
      </c>
      <c r="B15" s="5"/>
      <c r="C15" s="8"/>
      <c r="D15" s="8"/>
      <c r="E15" s="10"/>
      <c r="F15" s="10"/>
      <c r="G15" s="2"/>
      <c r="H15" s="13" t="s">
        <v>30</v>
      </c>
      <c r="I15" s="13"/>
      <c r="J15" s="13"/>
      <c r="K15" s="13" t="s">
        <v>31</v>
      </c>
      <c r="L15" s="13"/>
    </row>
    <row r="16" spans="1:12" ht="15.75">
      <c r="A16" s="12" t="s">
        <v>32</v>
      </c>
      <c r="B16" s="7"/>
      <c r="C16" s="19">
        <v>0.02</v>
      </c>
      <c r="D16" s="13"/>
      <c r="E16" s="11"/>
      <c r="F16" s="11"/>
      <c r="H16" s="11"/>
      <c r="I16" s="11"/>
      <c r="J16" s="11"/>
      <c r="K16" s="11"/>
      <c r="L16" s="11"/>
    </row>
    <row r="17" spans="1:6" ht="15.75">
      <c r="A17" s="12" t="s">
        <v>33</v>
      </c>
      <c r="B17" s="7"/>
      <c r="C17" s="14">
        <v>0.05</v>
      </c>
      <c r="D17" s="13"/>
      <c r="E17" s="11"/>
      <c r="F17" s="11"/>
    </row>
    <row r="18" spans="1:6" ht="15.75">
      <c r="A18" s="12" t="s">
        <v>34</v>
      </c>
      <c r="B18" s="7"/>
      <c r="C18" s="22">
        <v>5.0000000000000001E-4</v>
      </c>
      <c r="D18" s="13"/>
      <c r="E18" s="11"/>
      <c r="F18" s="11"/>
    </row>
    <row r="19" spans="1:6">
      <c r="C19" s="11"/>
      <c r="D19" s="11"/>
      <c r="E19" s="11"/>
      <c r="F19" s="11"/>
    </row>
    <row r="20" spans="1:6">
      <c r="C20" s="11"/>
      <c r="D20" s="11"/>
      <c r="E20" s="11"/>
      <c r="F20" s="11"/>
    </row>
    <row r="21" spans="1:6" ht="15.75">
      <c r="A21" s="12" t="s">
        <v>35</v>
      </c>
      <c r="B21" s="7"/>
      <c r="C21" s="7"/>
      <c r="D21" s="7"/>
      <c r="E21" s="7"/>
    </row>
    <row r="22" spans="1:6" ht="15.75">
      <c r="A22" s="12" t="s">
        <v>3</v>
      </c>
      <c r="B22" s="14">
        <v>0.85</v>
      </c>
      <c r="C22" s="13"/>
      <c r="D22" s="20"/>
      <c r="E22" s="20"/>
    </row>
    <row r="23" spans="1:6" ht="15.75">
      <c r="A23" s="12" t="s">
        <v>7</v>
      </c>
      <c r="B23" s="14">
        <v>0.45</v>
      </c>
      <c r="C23" s="20"/>
      <c r="D23" s="20"/>
      <c r="E23" s="20"/>
    </row>
    <row r="24" spans="1:6" ht="15.75">
      <c r="A24" s="12" t="s">
        <v>11</v>
      </c>
      <c r="B24" s="14">
        <v>2.75</v>
      </c>
      <c r="C24" s="13"/>
      <c r="D24" s="20"/>
      <c r="E24" s="20"/>
    </row>
    <row r="25" spans="1:6" ht="15.75">
      <c r="A25" s="12" t="s">
        <v>36</v>
      </c>
      <c r="B25" s="14">
        <v>1.5</v>
      </c>
      <c r="C25" s="13"/>
      <c r="D25" s="20"/>
      <c r="E25" s="20"/>
    </row>
    <row r="26" spans="1:6">
      <c r="B26" s="11"/>
      <c r="C26" s="11"/>
      <c r="D26" s="15"/>
      <c r="E26" s="15"/>
    </row>
    <row r="27" spans="1:6">
      <c r="B27" s="15"/>
      <c r="C27" s="15"/>
      <c r="D27" s="15"/>
      <c r="E27" s="15"/>
    </row>
    <row r="28" spans="1:6">
      <c r="B28" s="15"/>
      <c r="C28" s="15"/>
      <c r="D28" s="15"/>
      <c r="E28" s="15"/>
    </row>
    <row r="29" spans="1:6">
      <c r="B29" s="15"/>
      <c r="C29" s="15"/>
      <c r="D29" s="15"/>
      <c r="E29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4"/>
  <sheetViews>
    <sheetView workbookViewId="0">
      <selection activeCell="H11" sqref="H11"/>
    </sheetView>
  </sheetViews>
  <sheetFormatPr defaultRowHeight="15"/>
  <cols>
    <col min="2" max="2" width="11.85546875" customWidth="1"/>
    <col min="3" max="3" width="13.140625" customWidth="1"/>
    <col min="4" max="4" width="12" customWidth="1"/>
    <col min="5" max="5" width="13" customWidth="1"/>
    <col min="6" max="6" width="14.140625" customWidth="1"/>
    <col min="18" max="18" width="18.140625" customWidth="1"/>
  </cols>
  <sheetData>
    <row r="1" spans="1:18" ht="15.75">
      <c r="A1" s="5" t="s">
        <v>19</v>
      </c>
      <c r="B1" s="5"/>
      <c r="C1" s="5"/>
      <c r="D1" s="5"/>
      <c r="E1" s="5"/>
      <c r="F1" s="5"/>
      <c r="G1" s="4"/>
      <c r="H1" s="4"/>
    </row>
    <row r="2" spans="1:18" ht="15.75">
      <c r="A2" s="5"/>
      <c r="B2" s="5" t="s">
        <v>24</v>
      </c>
      <c r="C2" s="5" t="s">
        <v>37</v>
      </c>
      <c r="D2" s="5" t="s">
        <v>33</v>
      </c>
      <c r="E2" s="5" t="s">
        <v>34</v>
      </c>
      <c r="F2" s="5" t="s">
        <v>38</v>
      </c>
      <c r="G2" s="4"/>
      <c r="H2" s="4"/>
    </row>
    <row r="3" spans="1:18" ht="15.75">
      <c r="A3" s="5" t="s">
        <v>2</v>
      </c>
      <c r="B3" s="13">
        <f>'information work sheet'!$B$2*'information work sheet'!$B$10</f>
        <v>15000</v>
      </c>
      <c r="C3" s="23">
        <f>$B$3*'information work sheet'!$C$16</f>
        <v>300</v>
      </c>
      <c r="D3" s="26">
        <f>'information work sheet'!$B$2*'information work sheet'!$C$17</f>
        <v>7.5</v>
      </c>
      <c r="E3" s="20">
        <f>$B$3*'information work sheet'!$C$18</f>
        <v>7.5</v>
      </c>
      <c r="F3" s="30">
        <f>SUM(B3:E3)</f>
        <v>15315</v>
      </c>
      <c r="G3" s="11"/>
      <c r="H3" s="4"/>
    </row>
    <row r="4" spans="1:18" ht="15.75">
      <c r="A4" s="5" t="s">
        <v>6</v>
      </c>
      <c r="B4" s="13">
        <f>'information work sheet'!$B$3*'information work sheet'!$B$11</f>
        <v>19250</v>
      </c>
      <c r="C4" s="23">
        <f>$B$4*'information work sheet'!$C$16</f>
        <v>385</v>
      </c>
      <c r="D4" s="26">
        <f>'information work sheet'!$B$3*'information work sheet'!$C$17</f>
        <v>17.5</v>
      </c>
      <c r="E4" s="28">
        <f>$B$4*'information work sheet'!$C$18</f>
        <v>9.625</v>
      </c>
      <c r="F4" s="30">
        <f>SUM(B4:E4)</f>
        <v>19662.125</v>
      </c>
      <c r="G4" s="10"/>
      <c r="H4" s="4"/>
    </row>
    <row r="5" spans="1:18" ht="15.75">
      <c r="A5" s="5" t="s">
        <v>10</v>
      </c>
      <c r="B5" s="13">
        <f>'information work sheet'!$B$4*'information work sheet'!$B$12</f>
        <v>64500</v>
      </c>
      <c r="C5" s="23">
        <f>$B$5*'information work sheet'!$C$16</f>
        <v>1290</v>
      </c>
      <c r="D5" s="26">
        <f>'information work sheet'!$B$4*'information work sheet'!C17</f>
        <v>10.75</v>
      </c>
      <c r="E5" s="28">
        <f>$B$5*'information work sheet'!$C$18</f>
        <v>32.25</v>
      </c>
      <c r="F5" s="30">
        <f>SUM(F3:F4)</f>
        <v>34977.125</v>
      </c>
      <c r="G5" s="10"/>
      <c r="H5" s="4"/>
    </row>
    <row r="6" spans="1:18" ht="15.75">
      <c r="A6" s="5" t="s">
        <v>13</v>
      </c>
      <c r="B6" s="13">
        <f>'information work sheet'!$B$5*'information work sheet'!$B$13</f>
        <v>4500</v>
      </c>
      <c r="C6" s="23">
        <f>$B$6*'information work sheet'!$C$16</f>
        <v>90</v>
      </c>
      <c r="D6" s="26">
        <f>'information work sheet'!$B$5*'information work sheet'!$C$17</f>
        <v>1.5</v>
      </c>
      <c r="E6" s="20">
        <f>$B$6*'information work sheet'!C18</f>
        <v>2.25</v>
      </c>
      <c r="F6" s="30">
        <f>SUM(B6:E6)</f>
        <v>4593.75</v>
      </c>
      <c r="G6" s="10"/>
      <c r="H6" s="4"/>
    </row>
    <row r="7" spans="1:18" ht="15.75">
      <c r="A7" s="5" t="s">
        <v>39</v>
      </c>
      <c r="B7" s="13">
        <f>SUM(B3:B6)</f>
        <v>103250</v>
      </c>
      <c r="C7" s="13">
        <f>SUM(C3:C6)</f>
        <v>2065</v>
      </c>
      <c r="D7" s="26">
        <f>SUM(D3:D6)</f>
        <v>37.25</v>
      </c>
      <c r="E7" s="28">
        <f>SUM(E3:E6)</f>
        <v>51.625</v>
      </c>
      <c r="F7" s="30">
        <f>SUM(B7:E7)</f>
        <v>105403.875</v>
      </c>
      <c r="G7" s="10"/>
      <c r="H7" s="4"/>
    </row>
    <row r="8" spans="1:18" ht="15.75">
      <c r="A8" s="3"/>
      <c r="B8" s="11"/>
      <c r="C8" s="11"/>
      <c r="D8" s="15"/>
      <c r="E8" s="15"/>
      <c r="F8" s="11"/>
      <c r="G8" s="10"/>
      <c r="H8" s="4"/>
    </row>
    <row r="9" spans="1:18" ht="15.75">
      <c r="A9" s="3"/>
      <c r="B9" s="11"/>
      <c r="C9" s="11"/>
      <c r="D9" s="15"/>
      <c r="E9" s="15"/>
      <c r="F9" s="11"/>
      <c r="G9" s="10"/>
      <c r="H9" s="4"/>
    </row>
    <row r="10" spans="1:18" ht="15.75">
      <c r="A10" s="3"/>
      <c r="B10" s="11"/>
      <c r="C10" s="11"/>
      <c r="D10" s="15"/>
      <c r="E10" s="15"/>
      <c r="F10" s="29"/>
      <c r="G10" s="4"/>
      <c r="H10" s="4"/>
    </row>
    <row r="11" spans="1:18" ht="15.75">
      <c r="A11" s="4"/>
      <c r="B11" s="11"/>
      <c r="C11" s="11"/>
      <c r="D11" s="15"/>
      <c r="E11" s="15"/>
      <c r="F11" s="29"/>
      <c r="G11" s="4"/>
      <c r="H11" s="4"/>
    </row>
    <row r="12" spans="1:18">
      <c r="B12" s="11"/>
      <c r="C12" s="11"/>
      <c r="D12" s="15"/>
      <c r="E12" s="15"/>
    </row>
    <row r="13" spans="1:18">
      <c r="D13" s="15"/>
      <c r="E13" s="15"/>
    </row>
    <row r="14" spans="1:18">
      <c r="D14" s="15"/>
      <c r="E14" s="15"/>
    </row>
    <row r="15" spans="1:18" ht="36">
      <c r="D15" s="15"/>
      <c r="E15" s="27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36"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5:18" ht="36"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5:18" ht="36"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5:18" ht="36"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5:18" ht="36"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5:18" ht="36"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5:18" ht="36"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5:18" ht="36"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5:18" ht="36"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5"/>
  <sheetViews>
    <sheetView workbookViewId="0">
      <selection activeCell="F7" sqref="F7"/>
    </sheetView>
  </sheetViews>
  <sheetFormatPr defaultRowHeight="15"/>
  <cols>
    <col min="4" max="4" width="11" customWidth="1"/>
    <col min="5" max="5" width="13" customWidth="1"/>
    <col min="6" max="6" width="13.7109375" customWidth="1"/>
  </cols>
  <sheetData>
    <row r="1" spans="1:9" ht="15.75">
      <c r="A1" s="5" t="s">
        <v>20</v>
      </c>
      <c r="B1" s="5"/>
      <c r="C1" s="5"/>
      <c r="D1" s="5"/>
      <c r="E1" s="5"/>
      <c r="F1" s="5"/>
      <c r="G1" s="4"/>
    </row>
    <row r="2" spans="1:9" ht="15.75">
      <c r="A2" s="5"/>
      <c r="B2" s="5" t="s">
        <v>24</v>
      </c>
      <c r="C2" s="5" t="s">
        <v>37</v>
      </c>
      <c r="D2" s="5" t="s">
        <v>33</v>
      </c>
      <c r="E2" s="5" t="s">
        <v>34</v>
      </c>
      <c r="F2" s="5" t="s">
        <v>38</v>
      </c>
      <c r="G2" s="4"/>
    </row>
    <row r="3" spans="1:9" ht="15.75">
      <c r="A3" s="5" t="s">
        <v>2</v>
      </c>
      <c r="B3" s="13">
        <f>'information work sheet'!$B$2*'information work sheet'!$C$10</f>
        <v>13500</v>
      </c>
      <c r="C3" s="20">
        <f>$B$3*'information work sheet'!$C$16</f>
        <v>270</v>
      </c>
      <c r="D3" s="26">
        <f>'information work sheet'!$B$2*'information work sheet'!$C$17</f>
        <v>7.5</v>
      </c>
      <c r="E3" s="20">
        <f>$B$3*'information work sheet'!$C$18</f>
        <v>6.75</v>
      </c>
      <c r="F3" s="32">
        <f>SUM(B3:E3)</f>
        <v>13784.25</v>
      </c>
      <c r="G3" s="15"/>
      <c r="H3" s="15"/>
      <c r="I3" s="15"/>
    </row>
    <row r="4" spans="1:9" ht="15.75">
      <c r="A4" s="5" t="s">
        <v>6</v>
      </c>
      <c r="B4" s="13">
        <f>'information work sheet'!$B$3*'information work sheet'!$C$11</f>
        <v>17500</v>
      </c>
      <c r="C4" s="20">
        <f>B4*'information work sheet'!C16</f>
        <v>350</v>
      </c>
      <c r="D4" s="26">
        <f>'information work sheet'!$B$3*'information work sheet'!$C$17</f>
        <v>17.5</v>
      </c>
      <c r="E4" s="20">
        <f>$B$4*'information work sheet'!$C$18</f>
        <v>8.75</v>
      </c>
      <c r="F4" s="32">
        <f t="shared" ref="F4:F7" si="0">SUM(B4:E4)</f>
        <v>17876.25</v>
      </c>
      <c r="G4" s="15"/>
      <c r="H4" s="15"/>
      <c r="I4" s="15"/>
    </row>
    <row r="5" spans="1:9" ht="15.75">
      <c r="A5" s="5" t="s">
        <v>10</v>
      </c>
      <c r="B5" s="13">
        <f>'information work sheet'!$B$4*'information work sheet'!$C$12</f>
        <v>68800</v>
      </c>
      <c r="C5" s="20">
        <f>$B$5*'information work sheet'!C16</f>
        <v>1376</v>
      </c>
      <c r="D5" s="26">
        <f>'information work sheet'!$B$4*'information work sheet'!$C$17</f>
        <v>10.75</v>
      </c>
      <c r="E5" s="20">
        <f>$B$5*'information work sheet'!$C$18</f>
        <v>34.4</v>
      </c>
      <c r="F5" s="32">
        <f t="shared" si="0"/>
        <v>70221.149999999994</v>
      </c>
      <c r="G5" s="15"/>
      <c r="H5" s="15"/>
      <c r="I5" s="15"/>
    </row>
    <row r="6" spans="1:9" ht="15.75">
      <c r="A6" s="5" t="s">
        <v>13</v>
      </c>
      <c r="B6" s="13">
        <f>'information work sheet'!$B$5*'information work sheet'!$C$13</f>
        <v>4500</v>
      </c>
      <c r="C6" s="28">
        <f>'information work sheet'!$C$16</f>
        <v>0.02</v>
      </c>
      <c r="D6" s="26">
        <f>'information work sheet'!$B$5*'information work sheet'!$C$17</f>
        <v>1.5</v>
      </c>
      <c r="E6" s="20">
        <f>$B$6*'information work sheet'!$C$18</f>
        <v>2.25</v>
      </c>
      <c r="F6" s="32">
        <f t="shared" si="0"/>
        <v>4503.7700000000004</v>
      </c>
      <c r="G6" s="15"/>
      <c r="H6" s="15"/>
      <c r="I6" s="15"/>
    </row>
    <row r="7" spans="1:9" ht="15.75">
      <c r="A7" s="5" t="s">
        <v>39</v>
      </c>
      <c r="B7" s="13">
        <f>SUM(B3:B6)</f>
        <v>104300</v>
      </c>
      <c r="C7" s="20">
        <f>$B$7*'information work sheet'!$C$16</f>
        <v>2086</v>
      </c>
      <c r="D7" s="26">
        <f>SUM(D3:D6)</f>
        <v>37.25</v>
      </c>
      <c r="E7" s="20">
        <f>SUM(E3:E6)</f>
        <v>52.15</v>
      </c>
      <c r="F7" s="32">
        <f t="shared" si="0"/>
        <v>106475.4</v>
      </c>
      <c r="G7" s="15"/>
      <c r="H7" s="15"/>
      <c r="I7" s="15"/>
    </row>
    <row r="8" spans="1:9" ht="15.75">
      <c r="A8" s="3"/>
      <c r="B8" s="11"/>
      <c r="C8" s="15"/>
      <c r="D8" s="15"/>
      <c r="E8" s="15"/>
      <c r="F8" s="15"/>
      <c r="G8" s="15"/>
      <c r="H8" s="15"/>
      <c r="I8" s="15"/>
    </row>
    <row r="9" spans="1:9" ht="15.75">
      <c r="A9" s="3"/>
      <c r="B9" s="11"/>
      <c r="C9" s="15"/>
      <c r="D9" s="15"/>
      <c r="E9" s="15"/>
      <c r="F9" s="15"/>
      <c r="G9" s="15"/>
      <c r="H9" s="15"/>
      <c r="I9" s="15"/>
    </row>
    <row r="10" spans="1:9" ht="15.75">
      <c r="A10" s="3"/>
      <c r="B10" s="11"/>
      <c r="C10" s="15"/>
      <c r="D10" s="15"/>
      <c r="E10" s="15"/>
      <c r="F10" s="15"/>
      <c r="G10" s="15"/>
      <c r="H10" s="15"/>
      <c r="I10" s="15"/>
    </row>
    <row r="11" spans="1:9">
      <c r="B11" s="11"/>
      <c r="C11" s="15"/>
      <c r="D11" s="15"/>
      <c r="E11" s="15"/>
      <c r="F11" s="15"/>
      <c r="G11" s="15"/>
      <c r="H11" s="15"/>
      <c r="I11" s="15"/>
    </row>
    <row r="12" spans="1:9">
      <c r="B12" s="11"/>
      <c r="C12" s="15"/>
      <c r="D12" s="15"/>
      <c r="E12" s="15"/>
      <c r="F12" s="15"/>
      <c r="G12" s="15"/>
      <c r="H12" s="15"/>
      <c r="I12" s="15"/>
    </row>
    <row r="13" spans="1:9">
      <c r="B13" s="15"/>
      <c r="C13" s="15"/>
      <c r="D13" s="15"/>
      <c r="E13" s="15"/>
      <c r="F13" s="15"/>
      <c r="G13" s="15"/>
      <c r="H13" s="15"/>
      <c r="I13" s="15"/>
    </row>
    <row r="14" spans="1:9">
      <c r="B14" s="15"/>
      <c r="C14" s="15"/>
      <c r="D14" s="15"/>
      <c r="E14" s="15"/>
      <c r="F14" s="15"/>
      <c r="G14" s="15"/>
      <c r="H14" s="15"/>
      <c r="I14" s="15"/>
    </row>
    <row r="15" spans="1:9">
      <c r="C15" s="15"/>
      <c r="D15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8"/>
  <sheetViews>
    <sheetView workbookViewId="0">
      <selection activeCell="F7" sqref="F7"/>
    </sheetView>
  </sheetViews>
  <sheetFormatPr defaultRowHeight="15"/>
  <cols>
    <col min="4" max="4" width="10.7109375" customWidth="1"/>
    <col min="5" max="5" width="12.7109375" customWidth="1"/>
    <col min="6" max="6" width="14.140625" customWidth="1"/>
  </cols>
  <sheetData>
    <row r="1" spans="1:8" ht="15.75">
      <c r="A1" s="5" t="s">
        <v>21</v>
      </c>
      <c r="B1" s="5"/>
      <c r="C1" s="5"/>
      <c r="D1" s="5"/>
      <c r="E1" s="5"/>
      <c r="F1" s="5"/>
      <c r="G1" s="4"/>
    </row>
    <row r="2" spans="1:8" ht="15.75">
      <c r="A2" s="5"/>
      <c r="B2" s="5" t="s">
        <v>24</v>
      </c>
      <c r="C2" s="5" t="s">
        <v>37</v>
      </c>
      <c r="D2" s="5" t="s">
        <v>33</v>
      </c>
      <c r="E2" s="5" t="s">
        <v>34</v>
      </c>
      <c r="F2" s="5" t="s">
        <v>38</v>
      </c>
      <c r="G2" s="4"/>
    </row>
    <row r="3" spans="1:8" ht="15.75">
      <c r="A3" s="5" t="s">
        <v>2</v>
      </c>
      <c r="B3" s="13">
        <f>'information work sheet'!$B$2*'information work sheet'!$D$10</f>
        <v>12000</v>
      </c>
      <c r="C3" s="13">
        <f>$B$3*'information work sheet'!$C$16</f>
        <v>240</v>
      </c>
      <c r="D3" s="26">
        <f>'information work sheet'!$B$2*'information work sheet'!$C$17</f>
        <v>7.5</v>
      </c>
      <c r="E3" s="20">
        <f>$B$3*'information work sheet'!$C$18</f>
        <v>6</v>
      </c>
      <c r="F3" s="32">
        <f>SUM(B3:E3)</f>
        <v>12253.5</v>
      </c>
      <c r="G3" s="15"/>
      <c r="H3" s="15"/>
    </row>
    <row r="4" spans="1:8" ht="15.75">
      <c r="A4" s="5" t="s">
        <v>6</v>
      </c>
      <c r="B4" s="13">
        <f>'information work sheet'!$B$3*'information work sheet'!$D$11</f>
        <v>17500</v>
      </c>
      <c r="C4" s="13">
        <f>$B$4*'information work sheet'!$C$16</f>
        <v>350</v>
      </c>
      <c r="D4" s="26">
        <f>'information work sheet'!$B$3*'information work sheet'!$C$17</f>
        <v>17.5</v>
      </c>
      <c r="E4" s="31">
        <f>$B$4*'information work sheet'!$C$18</f>
        <v>8.75</v>
      </c>
      <c r="F4" s="32">
        <f t="shared" ref="F4:F7" si="0">SUM(B4:E4)</f>
        <v>17876.25</v>
      </c>
      <c r="G4" s="24"/>
      <c r="H4" s="15"/>
    </row>
    <row r="5" spans="1:8" ht="15.75">
      <c r="A5" s="5" t="s">
        <v>10</v>
      </c>
      <c r="B5" s="13">
        <f>'information work sheet'!$B$4*'information work sheet'!$D$12</f>
        <v>69875</v>
      </c>
      <c r="C5" s="30">
        <f>$B$5*'information work sheet'!$C$16</f>
        <v>1397.5</v>
      </c>
      <c r="D5" s="26">
        <f>'information work sheet'!$B$4*'information work sheet'!$C$17</f>
        <v>10.75</v>
      </c>
      <c r="E5" s="31">
        <f>AUTUMN!$B$5*'information work sheet'!$C$18</f>
        <v>34.9375</v>
      </c>
      <c r="F5" s="32">
        <f t="shared" si="0"/>
        <v>71318.1875</v>
      </c>
      <c r="G5" s="24"/>
      <c r="H5" s="15"/>
    </row>
    <row r="6" spans="1:8" ht="15.75">
      <c r="A6" s="5" t="s">
        <v>13</v>
      </c>
      <c r="B6" s="13">
        <f>'information work sheet'!$B$5*'information work sheet'!$D$13</f>
        <v>5250</v>
      </c>
      <c r="C6" s="13">
        <f>AUTUMN!$B$6*'information work sheet'!$C$16</f>
        <v>105</v>
      </c>
      <c r="D6" s="26">
        <f>'information work sheet'!$B$5*'information work sheet'!$C$17</f>
        <v>1.5</v>
      </c>
      <c r="E6" s="25">
        <f>$B$6*'information work sheet'!$C$18</f>
        <v>2.625</v>
      </c>
      <c r="F6" s="32">
        <f t="shared" si="0"/>
        <v>5359.125</v>
      </c>
      <c r="G6" s="24"/>
      <c r="H6" s="15"/>
    </row>
    <row r="7" spans="1:8" ht="15.75">
      <c r="A7" s="5" t="s">
        <v>39</v>
      </c>
      <c r="B7" s="13">
        <f>SUM(B3:B6)</f>
        <v>104625</v>
      </c>
      <c r="C7" s="30">
        <f>SUM(C3:C6)</f>
        <v>2092.5</v>
      </c>
      <c r="D7" s="26">
        <f>SUM(D3:D6)</f>
        <v>37.25</v>
      </c>
      <c r="E7" s="25">
        <f>SUM(E3:E6)</f>
        <v>52.3125</v>
      </c>
      <c r="F7" s="32">
        <f t="shared" si="0"/>
        <v>106807.0625</v>
      </c>
      <c r="G7" s="24"/>
      <c r="H7" s="15"/>
    </row>
    <row r="8" spans="1:8" ht="15.75">
      <c r="A8" s="3"/>
      <c r="B8" s="11"/>
      <c r="C8" s="11"/>
      <c r="D8" s="15"/>
      <c r="E8" s="24"/>
      <c r="F8" s="24"/>
      <c r="G8" s="24"/>
      <c r="H8" s="15"/>
    </row>
    <row r="9" spans="1:8">
      <c r="B9" s="11"/>
      <c r="C9" s="11"/>
      <c r="D9" s="15"/>
      <c r="E9" s="15"/>
      <c r="F9" s="15"/>
      <c r="G9" s="15"/>
      <c r="H9" s="15"/>
    </row>
    <row r="10" spans="1:8">
      <c r="B10" s="11"/>
      <c r="C10" s="11"/>
      <c r="D10" s="15"/>
      <c r="E10" s="15"/>
      <c r="F10" s="15"/>
      <c r="G10" s="15"/>
      <c r="H10" s="15"/>
    </row>
    <row r="11" spans="1:8">
      <c r="B11" s="11"/>
      <c r="C11" s="11"/>
      <c r="D11" s="15"/>
      <c r="E11" s="15"/>
      <c r="F11" s="15"/>
      <c r="G11" s="15"/>
      <c r="H11" s="15"/>
    </row>
    <row r="12" spans="1:8">
      <c r="B12" s="11"/>
      <c r="C12" s="11"/>
      <c r="D12" s="15"/>
    </row>
    <row r="13" spans="1:8">
      <c r="B13" s="11"/>
      <c r="C13" s="11"/>
      <c r="D13" s="15"/>
    </row>
    <row r="14" spans="1:8">
      <c r="B14" s="11"/>
      <c r="C14" s="11"/>
      <c r="D14" s="15"/>
    </row>
    <row r="15" spans="1:8">
      <c r="B15" s="15"/>
      <c r="C15" s="15"/>
      <c r="D15" s="15"/>
    </row>
    <row r="16" spans="1:8">
      <c r="B16" s="15"/>
      <c r="C16" s="15"/>
      <c r="D16" s="15"/>
    </row>
    <row r="17" spans="2:4">
      <c r="B17" s="15"/>
      <c r="C17" s="15"/>
      <c r="D17" s="15"/>
    </row>
    <row r="18" spans="2:4">
      <c r="B18" s="15"/>
      <c r="C18" s="15"/>
      <c r="D18" s="1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selection activeCell="L23" sqref="L23"/>
    </sheetView>
  </sheetViews>
  <sheetFormatPr defaultRowHeight="15"/>
  <cols>
    <col min="4" max="4" width="10.7109375" customWidth="1"/>
    <col min="5" max="5" width="13.5703125" customWidth="1"/>
    <col min="6" max="6" width="13.85546875" customWidth="1"/>
  </cols>
  <sheetData>
    <row r="1" spans="1:11" ht="15.75">
      <c r="A1" s="5" t="s">
        <v>22</v>
      </c>
      <c r="B1" s="5"/>
      <c r="C1" s="5"/>
      <c r="D1" s="5"/>
      <c r="E1" s="5"/>
      <c r="F1" s="5"/>
      <c r="G1" s="4"/>
    </row>
    <row r="2" spans="1:11" ht="15.75">
      <c r="A2" s="5"/>
      <c r="B2" s="5" t="s">
        <v>24</v>
      </c>
      <c r="C2" s="5" t="s">
        <v>37</v>
      </c>
      <c r="D2" s="5" t="s">
        <v>33</v>
      </c>
      <c r="E2" s="5" t="s">
        <v>34</v>
      </c>
      <c r="F2" s="5" t="s">
        <v>38</v>
      </c>
      <c r="G2" s="4"/>
    </row>
    <row r="3" spans="1:11" ht="15.75">
      <c r="A3" s="5" t="s">
        <v>2</v>
      </c>
      <c r="B3" s="13">
        <f>'information work sheet'!$B$2*'information work sheet'!$E$10</f>
        <v>13500</v>
      </c>
      <c r="C3" s="13">
        <f>$B$3*'information work sheet'!$C$16</f>
        <v>270</v>
      </c>
      <c r="D3" s="26">
        <f>'information work sheet'!$B$2*'information work sheet'!$C$17</f>
        <v>7.5</v>
      </c>
      <c r="E3" s="28">
        <f>$B$3*'information work sheet'!$C$18</f>
        <v>6.75</v>
      </c>
      <c r="F3" s="32">
        <f>SUM(B3:E3)</f>
        <v>13784.25</v>
      </c>
      <c r="G3" s="15"/>
      <c r="H3" s="15"/>
      <c r="I3" s="15"/>
      <c r="J3" s="15"/>
      <c r="K3" s="15"/>
    </row>
    <row r="4" spans="1:11" ht="15.75">
      <c r="A4" s="5" t="s">
        <v>6</v>
      </c>
      <c r="B4" s="13">
        <f>'information work sheet'!$B$3*'information work sheet'!$E$11</f>
        <v>17500</v>
      </c>
      <c r="C4" s="13">
        <f>$B$4*'information work sheet'!$C$16</f>
        <v>350</v>
      </c>
      <c r="D4" s="26">
        <f>'information work sheet'!$B$3*'information work sheet'!$C$17</f>
        <v>17.5</v>
      </c>
      <c r="E4" s="28">
        <f>$B$4*'information work sheet'!$C$18</f>
        <v>8.75</v>
      </c>
      <c r="F4" s="32">
        <f t="shared" ref="F4:F7" si="0">SUM(B4:E4)</f>
        <v>17876.25</v>
      </c>
      <c r="G4" s="24"/>
      <c r="H4" s="15"/>
      <c r="I4" s="15"/>
      <c r="J4" s="15"/>
      <c r="K4" s="15"/>
    </row>
    <row r="5" spans="1:11" ht="15.75">
      <c r="A5" s="5" t="s">
        <v>10</v>
      </c>
      <c r="B5" s="13">
        <f>'information work sheet'!$B$4*'information work sheet'!$E$12</f>
        <v>72025</v>
      </c>
      <c r="C5" s="30">
        <f>$B$5*'information work sheet'!$C$16</f>
        <v>1440.5</v>
      </c>
      <c r="D5" s="26">
        <f>'information work sheet'!$B$4*'information work sheet'!$C$17</f>
        <v>10.75</v>
      </c>
      <c r="E5" s="32">
        <f>$B$5*'information work sheet'!$C$18</f>
        <v>36.012500000000003</v>
      </c>
      <c r="F5" s="32">
        <f t="shared" si="0"/>
        <v>73512.262499999997</v>
      </c>
      <c r="G5" s="24"/>
      <c r="H5" s="15"/>
      <c r="I5" s="15"/>
      <c r="J5" s="15"/>
      <c r="K5" s="15"/>
    </row>
    <row r="6" spans="1:11" ht="15.75">
      <c r="A6" s="5" t="s">
        <v>13</v>
      </c>
      <c r="B6" s="13">
        <f>'information work sheet'!$B$5*'information work sheet'!$E$13</f>
        <v>4950</v>
      </c>
      <c r="C6" s="13">
        <f>$B$6*'information work sheet'!$C$16</f>
        <v>99</v>
      </c>
      <c r="D6" s="26">
        <f>'information work sheet'!$B$5*'information work sheet'!$C$17</f>
        <v>1.5</v>
      </c>
      <c r="E6" s="28">
        <f>$B$6*'information work sheet'!$C$18</f>
        <v>2.4750000000000001</v>
      </c>
      <c r="F6" s="32">
        <f t="shared" si="0"/>
        <v>5052.9750000000004</v>
      </c>
      <c r="G6" s="24"/>
      <c r="H6" s="15"/>
      <c r="I6" s="15"/>
      <c r="J6" s="15"/>
      <c r="K6" s="15"/>
    </row>
    <row r="7" spans="1:11" ht="15.75">
      <c r="A7" s="5" t="s">
        <v>39</v>
      </c>
      <c r="B7" s="13">
        <f>SUM(B3:B6)</f>
        <v>107975</v>
      </c>
      <c r="C7" s="30">
        <f>SUM(C3:C6)</f>
        <v>2159.5</v>
      </c>
      <c r="D7" s="26">
        <f>SUM(D3:D6)</f>
        <v>37.25</v>
      </c>
      <c r="E7" s="28">
        <f>SUM(E3:E6)</f>
        <v>53.987500000000004</v>
      </c>
      <c r="F7" s="32">
        <f t="shared" si="0"/>
        <v>110225.7375</v>
      </c>
      <c r="G7" s="24"/>
      <c r="H7" s="15"/>
      <c r="I7" s="15"/>
      <c r="J7" s="15"/>
      <c r="K7" s="15"/>
    </row>
    <row r="8" spans="1:11" ht="15.75">
      <c r="A8" s="3"/>
      <c r="B8" s="11"/>
      <c r="C8" s="11"/>
      <c r="D8" s="15"/>
      <c r="E8" s="15"/>
      <c r="F8" s="15"/>
      <c r="G8" s="24"/>
      <c r="H8" s="15"/>
      <c r="I8" s="15"/>
      <c r="J8" s="15"/>
      <c r="K8" s="15"/>
    </row>
    <row r="9" spans="1:11">
      <c r="B9" s="11"/>
      <c r="C9" s="11"/>
      <c r="D9" s="15"/>
      <c r="E9" s="15"/>
      <c r="F9" s="15"/>
      <c r="G9" s="15"/>
      <c r="H9" s="15"/>
      <c r="I9" s="15"/>
      <c r="J9" s="15"/>
      <c r="K9" s="15"/>
    </row>
    <row r="10" spans="1:11">
      <c r="B10" s="11"/>
      <c r="C10" s="11"/>
      <c r="D10" s="15"/>
      <c r="E10" s="15"/>
      <c r="F10" s="15"/>
      <c r="G10" s="15"/>
      <c r="H10" s="15"/>
      <c r="I10" s="15"/>
      <c r="J10" s="15"/>
      <c r="K10" s="15"/>
    </row>
    <row r="11" spans="1:11">
      <c r="B11" s="11"/>
      <c r="C11" s="11"/>
      <c r="D11" s="15"/>
      <c r="E11" s="15"/>
      <c r="F11" s="15"/>
      <c r="G11" s="15"/>
      <c r="H11" s="15"/>
      <c r="I11" s="15"/>
      <c r="J11" s="15"/>
      <c r="K11" s="15"/>
    </row>
    <row r="12" spans="1:11">
      <c r="B12" s="11"/>
      <c r="C12" s="11"/>
      <c r="D12" s="15"/>
      <c r="E12" s="15"/>
      <c r="F12" s="15"/>
      <c r="G12" s="15"/>
      <c r="H12" s="15"/>
      <c r="I12" s="15"/>
      <c r="J12" s="15"/>
      <c r="K12" s="15"/>
    </row>
    <row r="13" spans="1:11">
      <c r="B13" s="11"/>
      <c r="C13" s="11"/>
      <c r="D13" s="15"/>
      <c r="E13" s="15"/>
      <c r="F13" s="15"/>
      <c r="G13" s="15"/>
      <c r="H13" s="15"/>
      <c r="I13" s="15"/>
      <c r="J13" s="15"/>
      <c r="K13" s="15"/>
    </row>
    <row r="14" spans="1:11">
      <c r="B14" s="11"/>
      <c r="C14" s="11"/>
      <c r="D14" s="15"/>
      <c r="E14" s="15"/>
      <c r="F14" s="15"/>
      <c r="G14" s="15"/>
      <c r="H14" s="15"/>
      <c r="I14" s="15"/>
      <c r="J14" s="15"/>
      <c r="K14" s="15"/>
    </row>
    <row r="15" spans="1:11">
      <c r="B15" s="11"/>
      <c r="C15" s="11"/>
      <c r="D15" s="15"/>
      <c r="E15" s="15"/>
      <c r="F15" s="15"/>
      <c r="G15" s="15"/>
      <c r="H15" s="15"/>
      <c r="I15" s="15"/>
      <c r="J15" s="15"/>
      <c r="K15" s="15"/>
    </row>
    <row r="16" spans="1:11">
      <c r="B16" s="11"/>
      <c r="C16" s="11"/>
      <c r="D16" s="15"/>
      <c r="E16" s="15"/>
      <c r="F16" s="15"/>
      <c r="G16" s="15"/>
      <c r="H16" s="15"/>
      <c r="I16" s="15"/>
      <c r="J16" s="15"/>
      <c r="K16" s="15"/>
    </row>
    <row r="17" spans="2:11">
      <c r="B17" s="15"/>
      <c r="C17" s="15"/>
      <c r="D17" s="15"/>
      <c r="E17" s="15"/>
      <c r="F17" s="15"/>
      <c r="G17" s="15"/>
      <c r="H17" s="15"/>
      <c r="I17" s="15"/>
      <c r="J17" s="15"/>
      <c r="K17" s="15"/>
    </row>
    <row r="18" spans="2:11">
      <c r="B18" s="15"/>
      <c r="C18" s="15"/>
      <c r="D18" s="15"/>
      <c r="E18" s="15"/>
      <c r="F18" s="15"/>
      <c r="G18" s="15"/>
      <c r="H18" s="15"/>
      <c r="I18" s="15"/>
      <c r="J18" s="15"/>
      <c r="K18" s="15"/>
    </row>
    <row r="19" spans="2:11">
      <c r="B19" s="15"/>
      <c r="C19" s="15"/>
      <c r="D19" s="15"/>
      <c r="E19" s="15"/>
      <c r="F19" s="15"/>
      <c r="G19" s="15"/>
      <c r="H19" s="15"/>
      <c r="I19" s="15"/>
      <c r="J19" s="15"/>
      <c r="K19" s="15"/>
    </row>
    <row r="20" spans="2:11">
      <c r="B20" s="15"/>
      <c r="C20" s="15"/>
      <c r="D20" s="15"/>
      <c r="E20" s="15"/>
      <c r="F20" s="15"/>
      <c r="G20" s="15"/>
      <c r="H20" s="15"/>
      <c r="I20" s="15"/>
      <c r="J20" s="15"/>
      <c r="K20" s="15"/>
    </row>
    <row r="21" spans="2:11">
      <c r="B21" s="15"/>
      <c r="C21" s="15"/>
      <c r="D21" s="15"/>
      <c r="E21" s="15"/>
      <c r="F21" s="15"/>
      <c r="G21" s="15"/>
      <c r="H21" s="15"/>
      <c r="I21" s="15"/>
      <c r="J21" s="15"/>
      <c r="K21" s="1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O21"/>
  <sheetViews>
    <sheetView tabSelected="1" workbookViewId="0">
      <selection activeCell="C8" sqref="C8"/>
    </sheetView>
  </sheetViews>
  <sheetFormatPr defaultRowHeight="15"/>
  <cols>
    <col min="1" max="1" width="17.5703125" customWidth="1"/>
    <col min="3" max="3" width="10.140625" customWidth="1"/>
    <col min="4" max="4" width="10.42578125" customWidth="1"/>
    <col min="10" max="10" width="10.42578125" customWidth="1"/>
    <col min="11" max="11" width="11.5703125" customWidth="1"/>
    <col min="12" max="12" width="9.7109375" customWidth="1"/>
    <col min="13" max="13" width="11.42578125" customWidth="1"/>
    <col min="14" max="14" width="11.5703125" customWidth="1"/>
  </cols>
  <sheetData>
    <row r="1" spans="1:1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>
      <c r="A2" s="2"/>
      <c r="B2" s="2" t="s">
        <v>40</v>
      </c>
      <c r="C2" s="2" t="s">
        <v>41</v>
      </c>
      <c r="D2" s="2" t="s">
        <v>42</v>
      </c>
      <c r="E2" s="2" t="s">
        <v>43</v>
      </c>
      <c r="F2" s="2" t="s">
        <v>44</v>
      </c>
      <c r="G2" s="2" t="s">
        <v>45</v>
      </c>
      <c r="H2" s="2" t="s">
        <v>46</v>
      </c>
      <c r="I2" s="2" t="s">
        <v>47</v>
      </c>
      <c r="J2" s="2" t="s">
        <v>48</v>
      </c>
      <c r="K2" s="2" t="s">
        <v>49</v>
      </c>
      <c r="L2" s="2" t="s">
        <v>50</v>
      </c>
      <c r="M2" s="2" t="s">
        <v>51</v>
      </c>
      <c r="N2" s="2" t="s">
        <v>52</v>
      </c>
      <c r="O2" s="2"/>
    </row>
    <row r="3" spans="1:15">
      <c r="A3" s="2" t="s">
        <v>53</v>
      </c>
      <c r="B3" s="2"/>
      <c r="C3" s="34">
        <f>('information work sheet'!$B$22*4)*'information work sheet'!B2</f>
        <v>510</v>
      </c>
      <c r="D3" s="34">
        <f>('information work sheet'!B22*4)*'information work sheet'!B2</f>
        <v>510</v>
      </c>
      <c r="E3" s="34">
        <f>('information work sheet'!B22*4)*'information work sheet'!B2</f>
        <v>510</v>
      </c>
      <c r="F3" s="34">
        <f>('information work sheet'!B22*4)*'information work sheet'!B2</f>
        <v>510</v>
      </c>
      <c r="G3" s="34">
        <f>('information work sheet'!B22*4)*'information work sheet'!B2</f>
        <v>510</v>
      </c>
      <c r="H3" s="34">
        <f>('information work sheet'!B22*4)*'information work sheet'!B2</f>
        <v>510</v>
      </c>
      <c r="I3" s="34">
        <f>('information work sheet'!B22*4)*'information work sheet'!B2</f>
        <v>510</v>
      </c>
      <c r="J3" s="34">
        <f>('information work sheet'!B22*4)*'information work sheet'!B2</f>
        <v>510</v>
      </c>
      <c r="K3" s="34">
        <f>('information work sheet'!B22*4)*'information work sheet'!B2</f>
        <v>510</v>
      </c>
      <c r="L3" s="34">
        <f>('information work sheet'!B22*4)*'information work sheet'!B2</f>
        <v>510</v>
      </c>
      <c r="M3" s="34">
        <f>('information work sheet'!B22*4)*'information work sheet'!B2</f>
        <v>510</v>
      </c>
      <c r="N3" s="34">
        <f>('information work sheet'!B22*4)*'information work sheet'!B2</f>
        <v>510</v>
      </c>
      <c r="O3" s="2"/>
    </row>
    <row r="4" spans="1:15">
      <c r="A4" s="2" t="s">
        <v>54</v>
      </c>
      <c r="B4" s="2"/>
      <c r="C4" s="36">
        <f>('information work sheet'!B23*4)*'information work sheet'!B3</f>
        <v>630</v>
      </c>
      <c r="D4" s="34">
        <f>('information work sheet'!B23*4)*'information work sheet'!B3</f>
        <v>630</v>
      </c>
      <c r="E4" s="34">
        <f>('information work sheet'!B23*4)*'information work sheet'!B3</f>
        <v>630</v>
      </c>
      <c r="F4" s="34">
        <f>('information work sheet'!B23*4)*'information work sheet'!B3</f>
        <v>630</v>
      </c>
      <c r="G4" s="34">
        <f>('information work sheet'!B23*4)*'information work sheet'!B3</f>
        <v>630</v>
      </c>
      <c r="H4" s="34">
        <f>('information work sheet'!B23*4)*'information work sheet'!B3</f>
        <v>630</v>
      </c>
      <c r="I4" s="34">
        <f>('information work sheet'!B23*4)*'information work sheet'!B3</f>
        <v>630</v>
      </c>
      <c r="J4" s="34">
        <f>('information work sheet'!B23*4)*'information work sheet'!B3</f>
        <v>630</v>
      </c>
      <c r="K4" s="34">
        <f>('information work sheet'!B23*4)*'information work sheet'!B3</f>
        <v>630</v>
      </c>
      <c r="L4" s="34">
        <f>('information work sheet'!B23*4)*'information work sheet'!B3</f>
        <v>630</v>
      </c>
      <c r="M4" s="34">
        <f>('information work sheet'!B23*4)*'information work sheet'!B3</f>
        <v>630</v>
      </c>
      <c r="N4" s="34">
        <f>('information work sheet'!B23*4)*'information work sheet'!B3</f>
        <v>630</v>
      </c>
      <c r="O4" s="2"/>
    </row>
    <row r="5" spans="1:15">
      <c r="A5" s="2" t="s">
        <v>55</v>
      </c>
      <c r="B5" s="2"/>
      <c r="C5" s="37">
        <f>('information work sheet'!$B$24*4)*'information work sheet'!B4</f>
        <v>2365</v>
      </c>
      <c r="D5" s="34">
        <f>('information work sheet'!B24*4)*'information work sheet'!B4</f>
        <v>2365</v>
      </c>
      <c r="E5" s="34">
        <f>('information work sheet'!B24*4)*'information work sheet'!B4</f>
        <v>2365</v>
      </c>
      <c r="F5" s="34">
        <f>('information work sheet'!B24*4)*'information work sheet'!B4</f>
        <v>2365</v>
      </c>
      <c r="G5" s="34">
        <f>('information work sheet'!B24*4)*'information work sheet'!B4</f>
        <v>2365</v>
      </c>
      <c r="H5" s="34">
        <f>('information work sheet'!B24*4)*'information work sheet'!B4</f>
        <v>2365</v>
      </c>
      <c r="I5" s="34">
        <f>('information work sheet'!B24*4)*'information work sheet'!B4</f>
        <v>2365</v>
      </c>
      <c r="J5" s="34">
        <f>('information work sheet'!B24*4)*'information work sheet'!B4</f>
        <v>2365</v>
      </c>
      <c r="K5" s="34">
        <f>('information work sheet'!B24*4)*'information work sheet'!B4</f>
        <v>2365</v>
      </c>
      <c r="L5" s="34">
        <f>('information work sheet'!B24*4)*'information work sheet'!B4</f>
        <v>2365</v>
      </c>
      <c r="M5" s="34">
        <f>('information work sheet'!B24*4)*'information work sheet'!B4</f>
        <v>2365</v>
      </c>
      <c r="N5" s="34">
        <f>('information work sheet'!B24*4)*'information work sheet'!B4</f>
        <v>2365</v>
      </c>
      <c r="O5" s="2"/>
    </row>
    <row r="6" spans="1:15">
      <c r="A6" s="2" t="s">
        <v>56</v>
      </c>
      <c r="B6" s="2"/>
      <c r="C6" s="37">
        <f>('information work sheet'!B25*4)*'information work sheet'!B5</f>
        <v>180</v>
      </c>
      <c r="D6" s="34">
        <f>('information work sheet'!B25*4)*'information work sheet'!B5</f>
        <v>180</v>
      </c>
      <c r="E6" s="34">
        <f>('information work sheet'!B25*4)*'information work sheet'!B5</f>
        <v>180</v>
      </c>
      <c r="F6" s="34">
        <f>('information work sheet'!B25*4)*'information work sheet'!B5</f>
        <v>180</v>
      </c>
      <c r="G6" s="34">
        <f>('information work sheet'!B25*4)*'information work sheet'!B5</f>
        <v>180</v>
      </c>
      <c r="H6" s="34">
        <f>('information work sheet'!B25*4)*'information work sheet'!B5</f>
        <v>180</v>
      </c>
      <c r="I6" s="34">
        <f>('information work sheet'!B25*4)*'information work sheet'!B5</f>
        <v>180</v>
      </c>
      <c r="J6" s="34">
        <f>('information work sheet'!B25*4)*'information work sheet'!B5</f>
        <v>180</v>
      </c>
      <c r="K6" s="34">
        <f>('information work sheet'!B25*4)*'information work sheet'!B5</f>
        <v>180</v>
      </c>
      <c r="L6" s="34">
        <f>('information work sheet'!B25*4)*'information work sheet'!B5</f>
        <v>180</v>
      </c>
      <c r="M6" s="34">
        <f>('information work sheet'!B25*4)*'information work sheet'!B5</f>
        <v>180</v>
      </c>
      <c r="N6" s="34">
        <f>('information work sheet'!B25*4)*'information work sheet'!B5</f>
        <v>180</v>
      </c>
      <c r="O6" s="2"/>
    </row>
    <row r="7" spans="1:15">
      <c r="A7" s="33" t="s">
        <v>57</v>
      </c>
      <c r="B7" s="33"/>
      <c r="C7" s="38"/>
      <c r="D7" s="35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>
      <c r="A8" s="2" t="s">
        <v>53</v>
      </c>
      <c r="C8" s="39"/>
      <c r="D8" s="39"/>
    </row>
    <row r="9" spans="1:15">
      <c r="A9" s="2" t="s">
        <v>54</v>
      </c>
    </row>
    <row r="10" spans="1:15">
      <c r="A10" s="2" t="s">
        <v>55</v>
      </c>
    </row>
    <row r="11" spans="1:15">
      <c r="A11" s="2" t="s">
        <v>56</v>
      </c>
    </row>
    <row r="12" spans="1:15">
      <c r="A12" s="2" t="s">
        <v>58</v>
      </c>
    </row>
    <row r="13" spans="1:15">
      <c r="A13" s="11" t="s">
        <v>59</v>
      </c>
      <c r="B13" s="11"/>
      <c r="C13" s="11"/>
    </row>
    <row r="14" spans="1:15">
      <c r="A14" s="11" t="s">
        <v>60</v>
      </c>
      <c r="B14" s="9"/>
      <c r="C14" s="9"/>
    </row>
    <row r="15" spans="1:15">
      <c r="A15" s="2" t="s">
        <v>61</v>
      </c>
    </row>
    <row r="16" spans="1:15">
      <c r="A16" s="2" t="s">
        <v>62</v>
      </c>
    </row>
    <row r="17" spans="1:4">
      <c r="A17" s="11" t="s">
        <v>63</v>
      </c>
      <c r="B17" s="11"/>
      <c r="C17" s="11"/>
    </row>
    <row r="18" spans="1:4">
      <c r="A18" s="2" t="s">
        <v>64</v>
      </c>
      <c r="B18" s="2"/>
      <c r="C18" s="2"/>
      <c r="D18">
        <v>0</v>
      </c>
    </row>
    <row r="19" spans="1:4">
      <c r="A19" s="2" t="s">
        <v>65</v>
      </c>
      <c r="B19" s="2"/>
      <c r="C19" s="2"/>
    </row>
    <row r="20" spans="1:4">
      <c r="A20" s="2"/>
      <c r="B20" s="2"/>
      <c r="C20" s="2"/>
    </row>
    <row r="21" spans="1:4">
      <c r="A21" s="2"/>
      <c r="B21" s="2"/>
      <c r="C21" s="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67D266DF7D29488C599703B2EBBD01" ma:contentTypeVersion="2" ma:contentTypeDescription="Create a new document." ma:contentTypeScope="" ma:versionID="92f47af48b138310b723343c0b03219d">
  <xsd:schema xmlns:xsd="http://www.w3.org/2001/XMLSchema" xmlns:xs="http://www.w3.org/2001/XMLSchema" xmlns:p="http://schemas.microsoft.com/office/2006/metadata/properties" xmlns:ns3="9d0d5cce-d4dc-4043-8325-c992d2f588cd" targetNamespace="http://schemas.microsoft.com/office/2006/metadata/properties" ma:root="true" ma:fieldsID="560c5b320db508cbbd5ce8af8918016d" ns3:_="">
    <xsd:import namespace="9d0d5cce-d4dc-4043-8325-c992d2f588c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0d5cce-d4dc-4043-8325-c992d2f588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C04F2-77FC-410B-8073-FF479AF9BAF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AB56DD3-31C8-4071-A0AC-D9DBA4954A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0d5cce-d4dc-4043-8325-c992d2f588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F8023D9-ADFB-46C9-8550-7C7D506FF26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information work sheet</vt:lpstr>
      <vt:lpstr>SPRING</vt:lpstr>
      <vt:lpstr>SUMMER</vt:lpstr>
      <vt:lpstr>AUTUMN</vt:lpstr>
      <vt:lpstr>WINTER</vt:lpstr>
      <vt:lpstr>COSTING SHEET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Siobhan Andrews (1708277)</dc:creator>
  <cp:lastModifiedBy>homeuser</cp:lastModifiedBy>
  <cp:revision/>
  <dcterms:created xsi:type="dcterms:W3CDTF">2019-12-09T09:40:15Z</dcterms:created>
  <dcterms:modified xsi:type="dcterms:W3CDTF">2019-12-13T22:44:30Z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0x0101008467D266DF7D29488C599703B2EBBD01</vt:lpwstr>
  </property>
</Properties>
</file>