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ma\Dropbox\UWTSD modules\Module boxes\L7-RM\Upload\"/>
    </mc:Choice>
  </mc:AlternateContent>
  <bookViews>
    <workbookView xWindow="0" yWindow="0" windowWidth="22500" windowHeight="10785"/>
  </bookViews>
  <sheets>
    <sheet name="Scores" sheetId="1" r:id="rId1"/>
    <sheet name="Lis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9" i="1" l="1"/>
  <c r="F28" i="1"/>
  <c r="F27" i="1"/>
  <c r="F26" i="1"/>
  <c r="F30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5" i="1"/>
  <c r="N23" i="1"/>
  <c r="N6" i="1"/>
  <c r="N7" i="1"/>
  <c r="N8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5" i="1"/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" i="2"/>
  <c r="M23" i="1" l="1"/>
  <c r="K23" i="1"/>
  <c r="I23" i="1"/>
  <c r="M22" i="1"/>
  <c r="K22" i="1"/>
  <c r="I22" i="1"/>
  <c r="M21" i="1"/>
  <c r="K21" i="1"/>
  <c r="I21" i="1"/>
  <c r="M20" i="1"/>
  <c r="K20" i="1"/>
  <c r="I20" i="1"/>
  <c r="M19" i="1"/>
  <c r="K19" i="1"/>
  <c r="I19" i="1"/>
  <c r="M18" i="1"/>
  <c r="K18" i="1"/>
  <c r="I18" i="1"/>
  <c r="M17" i="1"/>
  <c r="K17" i="1"/>
  <c r="I17" i="1"/>
  <c r="M16" i="1"/>
  <c r="K16" i="1"/>
  <c r="I16" i="1"/>
  <c r="M15" i="1"/>
  <c r="K15" i="1"/>
  <c r="I15" i="1"/>
  <c r="M14" i="1"/>
  <c r="K14" i="1"/>
  <c r="I14" i="1"/>
  <c r="M13" i="1"/>
  <c r="K13" i="1"/>
  <c r="I13" i="1"/>
  <c r="M12" i="1"/>
  <c r="K12" i="1"/>
  <c r="I12" i="1"/>
  <c r="M11" i="1"/>
  <c r="K11" i="1"/>
  <c r="I11" i="1"/>
  <c r="M10" i="1"/>
  <c r="K10" i="1"/>
  <c r="I10" i="1"/>
  <c r="M9" i="1"/>
  <c r="N9" i="1" s="1"/>
  <c r="K9" i="1"/>
  <c r="I9" i="1"/>
  <c r="M8" i="1"/>
  <c r="K8" i="1"/>
  <c r="I8" i="1"/>
  <c r="M7" i="1"/>
  <c r="K7" i="1"/>
  <c r="I7" i="1"/>
  <c r="M6" i="1"/>
  <c r="K6" i="1"/>
  <c r="I6" i="1"/>
  <c r="M5" i="1"/>
  <c r="K5" i="1"/>
  <c r="I5" i="1"/>
  <c r="F31" i="1" l="1"/>
</calcChain>
</file>

<file path=xl/sharedStrings.xml><?xml version="1.0" encoding="utf-8"?>
<sst xmlns="http://schemas.openxmlformats.org/spreadsheetml/2006/main" count="84" uniqueCount="79">
  <si>
    <t>Final Score</t>
  </si>
  <si>
    <t>10%</t>
  </si>
  <si>
    <t>15%</t>
  </si>
  <si>
    <t>Score</t>
  </si>
  <si>
    <t>%75</t>
  </si>
  <si>
    <t>S/n</t>
  </si>
  <si>
    <t>Fname</t>
  </si>
  <si>
    <t>Lname</t>
  </si>
  <si>
    <t>Adam  Abdullah</t>
  </si>
  <si>
    <t>Ross Thomas</t>
  </si>
  <si>
    <t>Mehher Arsada</t>
  </si>
  <si>
    <t>Dongsheng Cao</t>
  </si>
  <si>
    <t>Lauren Paige Collins</t>
  </si>
  <si>
    <t>Paige Louise Harris</t>
  </si>
  <si>
    <t>Mircea-Radu-Serban Dobrau</t>
  </si>
  <si>
    <t>Dale Griffiths</t>
  </si>
  <si>
    <t>William Thomas</t>
  </si>
  <si>
    <t>Ethan Ridd</t>
  </si>
  <si>
    <t>Gheorghe Razoare</t>
  </si>
  <si>
    <t>Jordan Thomas Phillips</t>
  </si>
  <si>
    <t>Christopher Pace</t>
  </si>
  <si>
    <t>Lu Han</t>
  </si>
  <si>
    <t>Yan Zhang</t>
  </si>
  <si>
    <t>Simon Peter Thomas</t>
  </si>
  <si>
    <t>Rumen Chowdhury</t>
  </si>
  <si>
    <t>Daniel Bowden</t>
  </si>
  <si>
    <t>Full Name</t>
  </si>
  <si>
    <t>Irfan Onur</t>
  </si>
  <si>
    <t>Laurance-Jeffery-Michael-Shane Cutforth</t>
  </si>
  <si>
    <t>Adam</t>
  </si>
  <si>
    <t xml:space="preserve"> Abdullah</t>
  </si>
  <si>
    <t>Ross</t>
  </si>
  <si>
    <t>Thomas</t>
  </si>
  <si>
    <t>Mehher</t>
  </si>
  <si>
    <t>Arsada</t>
  </si>
  <si>
    <t>Dongsheng</t>
  </si>
  <si>
    <t>Cao</t>
  </si>
  <si>
    <t>Lauren</t>
  </si>
  <si>
    <t>Paige Collins</t>
  </si>
  <si>
    <t>Paige</t>
  </si>
  <si>
    <t>Louise Harris</t>
  </si>
  <si>
    <t>Laurance-Jeffery-Michael-Shane</t>
  </si>
  <si>
    <t>Cutforth</t>
  </si>
  <si>
    <t>Mircea-Radu-Serban</t>
  </si>
  <si>
    <t>Dobrau</t>
  </si>
  <si>
    <t>Dale</t>
  </si>
  <si>
    <t>Griffiths</t>
  </si>
  <si>
    <t>William</t>
  </si>
  <si>
    <t>Ethan</t>
  </si>
  <si>
    <t>Ridd</t>
  </si>
  <si>
    <t>Gheorghe</t>
  </si>
  <si>
    <t>Razoare</t>
  </si>
  <si>
    <t>Jordan</t>
  </si>
  <si>
    <t>Thomas Phillips</t>
  </si>
  <si>
    <t>Christopher</t>
  </si>
  <si>
    <t>Pace</t>
  </si>
  <si>
    <t>Lu</t>
  </si>
  <si>
    <t>Han</t>
  </si>
  <si>
    <t>Yan</t>
  </si>
  <si>
    <t>Zhang</t>
  </si>
  <si>
    <t>Simon</t>
  </si>
  <si>
    <t>Peter Thomas</t>
  </si>
  <si>
    <t>Irfan</t>
  </si>
  <si>
    <t>Onur</t>
  </si>
  <si>
    <t>Rumen</t>
  </si>
  <si>
    <t>Chowdhury</t>
  </si>
  <si>
    <t>Stdev:</t>
  </si>
  <si>
    <t>Proposal Average =</t>
  </si>
  <si>
    <t>Total Average=</t>
  </si>
  <si>
    <t>Assignment 1</t>
  </si>
  <si>
    <t>Assignemt2</t>
  </si>
  <si>
    <t>over all total</t>
  </si>
  <si>
    <t>poster garde</t>
  </si>
  <si>
    <t>proposal grade</t>
  </si>
  <si>
    <t>Presentation grade</t>
  </si>
  <si>
    <t>presentation Average =</t>
  </si>
  <si>
    <t xml:space="preserve">Poster Avarage = </t>
  </si>
  <si>
    <t>Assignemt1 average=</t>
  </si>
  <si>
    <t>overall total 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</si>
</sst>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Verdana"/>
      <family val="2"/>
    </font>
    <font>
      <b/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thick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auto="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4">
    <xf numFmtId="0" fontId="0" fillId="0" borderId="0" xfId="0"/>
    <xf numFmtId="0" fontId="0" fillId="6" borderId="0" xfId="0" applyFill="1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8" borderId="0" xfId="0" applyFill="1"/>
    <xf numFmtId="0" fontId="2" fillId="0" borderId="1" xfId="0" applyFont="1" applyBorder="1"/>
    <xf numFmtId="0" fontId="0" fillId="8" borderId="1" xfId="0" applyFill="1" applyBorder="1"/>
    <xf numFmtId="0" fontId="0" fillId="8" borderId="1" xfId="0" applyFill="1" applyBorder="1" applyAlignment="1">
      <alignment horizontal="center" vertical="center"/>
    </xf>
    <xf numFmtId="9" fontId="0" fillId="3" borderId="1" xfId="1" applyFont="1" applyFill="1" applyBorder="1" applyAlignment="1">
      <alignment horizontal="center" vertical="center"/>
    </xf>
    <xf numFmtId="0" fontId="0" fillId="8" borderId="1" xfId="1" applyNumberFormat="1" applyFont="1" applyFill="1" applyBorder="1" applyAlignment="1">
      <alignment horizontal="center" vertical="center"/>
    </xf>
    <xf numFmtId="0" fontId="0" fillId="7" borderId="0" xfId="0" applyFill="1"/>
    <xf numFmtId="9" fontId="0" fillId="9" borderId="1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10" borderId="1" xfId="0" applyFill="1" applyBorder="1"/>
    <xf numFmtId="0" fontId="0" fillId="2" borderId="0" xfId="0" quotePrefix="1" applyFill="1" applyAlignment="1">
      <alignment horizontal="center"/>
    </xf>
    <xf numFmtId="0" fontId="0" fillId="4" borderId="0" xfId="0" quotePrefix="1" applyFill="1" applyAlignment="1">
      <alignment horizontal="center"/>
    </xf>
    <xf numFmtId="0" fontId="0" fillId="5" borderId="0" xfId="0" quotePrefix="1" applyFill="1" applyAlignment="1">
      <alignment horizontal="center"/>
    </xf>
    <xf numFmtId="0" fontId="3" fillId="0" borderId="2" xfId="0" applyFont="1" applyBorder="1"/>
    <xf numFmtId="0" fontId="3" fillId="0" borderId="4" xfId="0" applyFont="1" applyBorder="1"/>
    <xf numFmtId="0" fontId="4" fillId="0" borderId="6" xfId="0" applyFont="1" applyBorder="1"/>
    <xf numFmtId="9" fontId="2" fillId="0" borderId="7" xfId="0" applyNumberFormat="1" applyFont="1" applyBorder="1"/>
    <xf numFmtId="0" fontId="0" fillId="11" borderId="0" xfId="0" applyFill="1"/>
    <xf numFmtId="0" fontId="0" fillId="0" borderId="0" xfId="0" applyFill="1"/>
    <xf numFmtId="0" fontId="2" fillId="11" borderId="0" xfId="0" applyFont="1" applyFill="1"/>
    <xf numFmtId="0" fontId="2" fillId="6" borderId="0" xfId="0" applyFont="1" applyFill="1"/>
    <xf numFmtId="9" fontId="0" fillId="12" borderId="1" xfId="0" applyNumberFormat="1" applyFill="1" applyBorder="1" applyAlignment="1">
      <alignment horizontal="center" vertical="center"/>
    </xf>
    <xf numFmtId="0" fontId="0" fillId="8" borderId="10" xfId="0" applyFill="1" applyBorder="1"/>
    <xf numFmtId="0" fontId="0" fillId="8" borderId="11" xfId="0" applyFill="1" applyBorder="1" applyAlignment="1">
      <alignment horizontal="center" vertical="center"/>
    </xf>
    <xf numFmtId="9" fontId="0" fillId="3" borderId="11" xfId="1" applyFont="1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3" fillId="0" borderId="8" xfId="0" applyFont="1" applyFill="1" applyBorder="1"/>
    <xf numFmtId="9" fontId="2" fillId="0" borderId="3" xfId="0" applyNumberFormat="1" applyFont="1" applyBorder="1"/>
    <xf numFmtId="9" fontId="2" fillId="0" borderId="5" xfId="0" applyNumberFormat="1" applyFont="1" applyBorder="1"/>
    <xf numFmtId="9" fontId="0" fillId="0" borderId="0" xfId="1" applyFont="1"/>
    <xf numFmtId="9" fontId="0" fillId="0" borderId="9" xfId="1" applyFont="1" applyBorder="1"/>
    <xf numFmtId="9" fontId="0" fillId="0" borderId="14" xfId="1" applyFont="1" applyBorder="1"/>
    <xf numFmtId="9" fontId="0" fillId="0" borderId="13" xfId="1" applyFont="1" applyBorder="1"/>
    <xf numFmtId="9" fontId="0" fillId="0" borderId="0" xfId="1" applyFont="1" applyFill="1" applyBorder="1"/>
    <xf numFmtId="9" fontId="0" fillId="0" borderId="12" xfId="1" applyFont="1" applyBorder="1"/>
    <xf numFmtId="10" fontId="2" fillId="0" borderId="8" xfId="0" applyNumberFormat="1" applyFont="1" applyBorder="1"/>
    <xf numFmtId="0" fontId="2" fillId="0" borderId="8" xfId="0" applyFont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O31"/>
  <sheetViews>
    <sheetView showGridLines="0" tabSelected="1" workbookViewId="0">
      <selection activeCell="I28" sqref="I28:I30"/>
    </sheetView>
  </sheetViews>
  <sheetFormatPr defaultRowHeight="14.25" x14ac:dyDescent="0.45"/>
  <cols>
    <col min="4" max="4" width="3.53125" style="2" bestFit="1" customWidth="1"/>
    <col min="5" max="5" width="26.06640625" bestFit="1" customWidth="1"/>
    <col min="6" max="6" width="13" bestFit="1" customWidth="1"/>
    <col min="7" max="7" width="12.59765625" customWidth="1"/>
    <col min="8" max="8" width="9.06640625" customWidth="1"/>
    <col min="9" max="9" width="11.06640625" customWidth="1"/>
    <col min="10" max="10" width="15.796875" customWidth="1"/>
    <col min="11" max="11" width="11.06640625" bestFit="1" customWidth="1"/>
    <col min="12" max="12" width="15.53125" customWidth="1"/>
    <col min="13" max="13" width="9.46484375" bestFit="1" customWidth="1"/>
    <col min="15" max="15" width="19.46484375" customWidth="1"/>
    <col min="16" max="16" width="12.1328125" customWidth="1"/>
  </cols>
  <sheetData>
    <row r="2" spans="4:15" x14ac:dyDescent="0.45">
      <c r="G2" s="24"/>
      <c r="H2" s="23"/>
      <c r="I2" s="23"/>
      <c r="J2" s="25" t="s">
        <v>70</v>
      </c>
      <c r="K2" s="23"/>
      <c r="L2" s="23"/>
      <c r="M2" s="23"/>
      <c r="N2" s="23"/>
    </row>
    <row r="3" spans="4:15" x14ac:dyDescent="0.45">
      <c r="H3" s="16" t="s">
        <v>1</v>
      </c>
      <c r="I3" s="16"/>
      <c r="J3" s="17" t="s">
        <v>2</v>
      </c>
      <c r="K3" s="17"/>
      <c r="L3" s="18" t="s">
        <v>4</v>
      </c>
      <c r="M3" s="18"/>
      <c r="N3" s="1">
        <v>100</v>
      </c>
      <c r="O3" s="26" t="s">
        <v>71</v>
      </c>
    </row>
    <row r="4" spans="4:15" ht="36" customHeight="1" x14ac:dyDescent="0.45">
      <c r="D4" s="4" t="s">
        <v>5</v>
      </c>
      <c r="E4" s="6" t="s">
        <v>6</v>
      </c>
      <c r="F4" s="6" t="s">
        <v>7</v>
      </c>
      <c r="G4" s="6" t="s">
        <v>69</v>
      </c>
      <c r="H4" s="13" t="s">
        <v>72</v>
      </c>
      <c r="I4" s="13" t="s">
        <v>3</v>
      </c>
      <c r="J4" s="13" t="s">
        <v>74</v>
      </c>
      <c r="K4" s="13" t="s">
        <v>3</v>
      </c>
      <c r="L4" s="13" t="s">
        <v>73</v>
      </c>
      <c r="M4" s="13" t="s">
        <v>3</v>
      </c>
      <c r="N4" s="14" t="s">
        <v>0</v>
      </c>
      <c r="O4" s="14" t="s">
        <v>78</v>
      </c>
    </row>
    <row r="5" spans="4:15" x14ac:dyDescent="0.45">
      <c r="D5" s="2">
        <v>1</v>
      </c>
      <c r="E5" s="7" t="s">
        <v>29</v>
      </c>
      <c r="F5" s="7" t="s">
        <v>30</v>
      </c>
      <c r="G5" s="36">
        <v>0.59</v>
      </c>
      <c r="H5" s="8">
        <v>14.5</v>
      </c>
      <c r="I5" s="9">
        <f>H5/20*0.1</f>
        <v>7.2499999999999995E-2</v>
      </c>
      <c r="J5" s="8">
        <v>70</v>
      </c>
      <c r="K5" s="9">
        <f>(J5/100)*(15/100)</f>
        <v>0.105</v>
      </c>
      <c r="L5" s="10">
        <v>80</v>
      </c>
      <c r="M5" s="9">
        <f>(L5/100)*(75/100)</f>
        <v>0.60000000000000009</v>
      </c>
      <c r="N5" s="12">
        <f>I5+K5+M5</f>
        <v>0.77750000000000008</v>
      </c>
      <c r="O5" s="27">
        <f>(G5/2)+(N5/2)</f>
        <v>0.68375000000000008</v>
      </c>
    </row>
    <row r="6" spans="4:15" x14ac:dyDescent="0.45">
      <c r="D6" s="2">
        <v>2</v>
      </c>
      <c r="E6" s="7" t="s">
        <v>31</v>
      </c>
      <c r="F6" s="28" t="s">
        <v>32</v>
      </c>
      <c r="G6" s="37">
        <v>0.57999999999999996</v>
      </c>
      <c r="H6" s="29">
        <v>14.5</v>
      </c>
      <c r="I6" s="9">
        <f t="shared" ref="I6:I23" si="0">H6/20*0.1</f>
        <v>7.2499999999999995E-2</v>
      </c>
      <c r="J6" s="8">
        <v>50</v>
      </c>
      <c r="K6" s="9">
        <f t="shared" ref="K6:K23" si="1">(J6/100)*(15/100)</f>
        <v>7.4999999999999997E-2</v>
      </c>
      <c r="L6" s="10">
        <v>38</v>
      </c>
      <c r="M6" s="9">
        <f t="shared" ref="M6:M23" si="2">(L6/100)*(75/100)</f>
        <v>0.28500000000000003</v>
      </c>
      <c r="N6" s="12">
        <f t="shared" ref="N6:N22" si="3">I6+K6+M6</f>
        <v>0.4325</v>
      </c>
      <c r="O6" s="27">
        <f t="shared" ref="O6:O23" si="4">(G6/2)+(N6/2)</f>
        <v>0.50624999999999998</v>
      </c>
    </row>
    <row r="7" spans="4:15" x14ac:dyDescent="0.45">
      <c r="D7" s="2">
        <v>3</v>
      </c>
      <c r="E7" s="7" t="s">
        <v>33</v>
      </c>
      <c r="F7" s="7" t="s">
        <v>34</v>
      </c>
      <c r="G7" s="36">
        <v>0.68</v>
      </c>
      <c r="H7" s="8">
        <v>16</v>
      </c>
      <c r="I7" s="9">
        <f t="shared" si="0"/>
        <v>8.0000000000000016E-2</v>
      </c>
      <c r="J7" s="8">
        <v>63</v>
      </c>
      <c r="K7" s="9">
        <f t="shared" si="1"/>
        <v>9.4500000000000001E-2</v>
      </c>
      <c r="L7" s="10">
        <v>55</v>
      </c>
      <c r="M7" s="9">
        <f t="shared" si="2"/>
        <v>0.41250000000000003</v>
      </c>
      <c r="N7" s="12">
        <f t="shared" si="3"/>
        <v>0.58700000000000008</v>
      </c>
      <c r="O7" s="27">
        <f t="shared" si="4"/>
        <v>0.63350000000000006</v>
      </c>
    </row>
    <row r="8" spans="4:15" x14ac:dyDescent="0.45">
      <c r="D8" s="2">
        <v>4</v>
      </c>
      <c r="E8" s="7" t="s">
        <v>35</v>
      </c>
      <c r="F8" s="28" t="s">
        <v>36</v>
      </c>
      <c r="G8" s="37">
        <v>0.5</v>
      </c>
      <c r="H8" s="32">
        <v>14</v>
      </c>
      <c r="I8" s="9">
        <f t="shared" si="0"/>
        <v>6.9999999999999993E-2</v>
      </c>
      <c r="J8" s="8">
        <v>60</v>
      </c>
      <c r="K8" s="9">
        <f t="shared" si="1"/>
        <v>0.09</v>
      </c>
      <c r="L8" s="10">
        <v>65</v>
      </c>
      <c r="M8" s="9">
        <f t="shared" si="2"/>
        <v>0.48750000000000004</v>
      </c>
      <c r="N8" s="12">
        <f t="shared" si="3"/>
        <v>0.64749999999999996</v>
      </c>
      <c r="O8" s="27">
        <f t="shared" si="4"/>
        <v>0.57374999999999998</v>
      </c>
    </row>
    <row r="9" spans="4:15" x14ac:dyDescent="0.45">
      <c r="D9" s="2">
        <v>5</v>
      </c>
      <c r="E9" s="15" t="s">
        <v>37</v>
      </c>
      <c r="F9" s="28" t="s">
        <v>38</v>
      </c>
      <c r="G9" s="38">
        <v>0.69</v>
      </c>
      <c r="H9" s="31">
        <v>15.5</v>
      </c>
      <c r="I9" s="30">
        <f t="shared" si="0"/>
        <v>7.7500000000000013E-2</v>
      </c>
      <c r="J9" s="8">
        <v>70</v>
      </c>
      <c r="K9" s="9">
        <f t="shared" si="1"/>
        <v>0.105</v>
      </c>
      <c r="L9" s="10">
        <v>66</v>
      </c>
      <c r="M9" s="9">
        <f t="shared" si="2"/>
        <v>0.495</v>
      </c>
      <c r="N9" s="12">
        <f t="shared" si="3"/>
        <v>0.67749999999999999</v>
      </c>
      <c r="O9" s="27">
        <f t="shared" si="4"/>
        <v>0.68374999999999997</v>
      </c>
    </row>
    <row r="10" spans="4:15" x14ac:dyDescent="0.45">
      <c r="D10" s="2">
        <v>6</v>
      </c>
      <c r="E10" s="7" t="s">
        <v>39</v>
      </c>
      <c r="F10" s="28" t="s">
        <v>40</v>
      </c>
      <c r="G10" s="37">
        <v>0.5</v>
      </c>
      <c r="H10" s="29">
        <v>15.5</v>
      </c>
      <c r="I10" s="9">
        <f t="shared" si="0"/>
        <v>7.7500000000000013E-2</v>
      </c>
      <c r="J10" s="8">
        <v>80</v>
      </c>
      <c r="K10" s="9">
        <f t="shared" si="1"/>
        <v>0.12</v>
      </c>
      <c r="L10" s="10">
        <v>57</v>
      </c>
      <c r="M10" s="9">
        <f t="shared" si="2"/>
        <v>0.42749999999999999</v>
      </c>
      <c r="N10" s="12">
        <f t="shared" si="3"/>
        <v>0.625</v>
      </c>
      <c r="O10" s="27">
        <f t="shared" si="4"/>
        <v>0.5625</v>
      </c>
    </row>
    <row r="11" spans="4:15" x14ac:dyDescent="0.45">
      <c r="D11" s="2">
        <v>7</v>
      </c>
      <c r="E11" s="7" t="s">
        <v>41</v>
      </c>
      <c r="F11" s="7" t="s">
        <v>42</v>
      </c>
      <c r="G11" s="39">
        <v>0.53</v>
      </c>
      <c r="H11" s="8">
        <v>14.5</v>
      </c>
      <c r="I11" s="9">
        <f t="shared" si="0"/>
        <v>7.2499999999999995E-2</v>
      </c>
      <c r="J11" s="8">
        <v>87</v>
      </c>
      <c r="K11" s="9">
        <f t="shared" si="1"/>
        <v>0.1305</v>
      </c>
      <c r="L11" s="10">
        <v>62</v>
      </c>
      <c r="M11" s="9">
        <f t="shared" si="2"/>
        <v>0.46499999999999997</v>
      </c>
      <c r="N11" s="12">
        <f t="shared" si="3"/>
        <v>0.66799999999999993</v>
      </c>
      <c r="O11" s="27">
        <f t="shared" si="4"/>
        <v>0.59899999999999998</v>
      </c>
    </row>
    <row r="12" spans="4:15" x14ac:dyDescent="0.45">
      <c r="D12" s="2">
        <v>8</v>
      </c>
      <c r="E12" s="7" t="s">
        <v>43</v>
      </c>
      <c r="F12" s="7" t="s">
        <v>44</v>
      </c>
      <c r="G12" s="40">
        <v>0.5</v>
      </c>
      <c r="H12" s="8">
        <v>12</v>
      </c>
      <c r="I12" s="9">
        <f t="shared" si="0"/>
        <v>0.06</v>
      </c>
      <c r="J12" s="8">
        <v>60</v>
      </c>
      <c r="K12" s="9">
        <f t="shared" si="1"/>
        <v>0.09</v>
      </c>
      <c r="L12" s="10">
        <v>59</v>
      </c>
      <c r="M12" s="9">
        <f t="shared" si="2"/>
        <v>0.4425</v>
      </c>
      <c r="N12" s="12">
        <f t="shared" si="3"/>
        <v>0.59250000000000003</v>
      </c>
      <c r="O12" s="27">
        <f t="shared" si="4"/>
        <v>0.54625000000000001</v>
      </c>
    </row>
    <row r="13" spans="4:15" x14ac:dyDescent="0.45">
      <c r="D13" s="2">
        <v>9</v>
      </c>
      <c r="E13" s="7" t="s">
        <v>45</v>
      </c>
      <c r="F13" s="28" t="s">
        <v>46</v>
      </c>
      <c r="G13" s="37">
        <v>0.56000000000000005</v>
      </c>
      <c r="H13" s="29">
        <v>12</v>
      </c>
      <c r="I13" s="9">
        <f t="shared" si="0"/>
        <v>0.06</v>
      </c>
      <c r="J13" s="8">
        <v>61</v>
      </c>
      <c r="K13" s="9">
        <f t="shared" si="1"/>
        <v>9.1499999999999998E-2</v>
      </c>
      <c r="L13" s="10">
        <v>64</v>
      </c>
      <c r="M13" s="9">
        <f t="shared" si="2"/>
        <v>0.48</v>
      </c>
      <c r="N13" s="12">
        <f t="shared" si="3"/>
        <v>0.63149999999999995</v>
      </c>
      <c r="O13" s="27">
        <f t="shared" si="4"/>
        <v>0.59575</v>
      </c>
    </row>
    <row r="14" spans="4:15" x14ac:dyDescent="0.45">
      <c r="D14" s="2">
        <v>10</v>
      </c>
      <c r="E14" s="7" t="s">
        <v>47</v>
      </c>
      <c r="F14" s="7" t="s">
        <v>32</v>
      </c>
      <c r="G14" s="39">
        <v>0.62</v>
      </c>
      <c r="H14" s="8">
        <v>12</v>
      </c>
      <c r="I14" s="9">
        <f t="shared" si="0"/>
        <v>0.06</v>
      </c>
      <c r="J14" s="8">
        <v>60</v>
      </c>
      <c r="K14" s="9">
        <f t="shared" si="1"/>
        <v>0.09</v>
      </c>
      <c r="L14" s="10">
        <v>61</v>
      </c>
      <c r="M14" s="9">
        <f t="shared" si="2"/>
        <v>0.45750000000000002</v>
      </c>
      <c r="N14" s="12">
        <f t="shared" si="3"/>
        <v>0.60750000000000004</v>
      </c>
      <c r="O14" s="27">
        <f t="shared" si="4"/>
        <v>0.61375000000000002</v>
      </c>
    </row>
    <row r="15" spans="4:15" x14ac:dyDescent="0.45">
      <c r="D15" s="2">
        <v>11</v>
      </c>
      <c r="E15" s="7" t="s">
        <v>48</v>
      </c>
      <c r="F15" s="7" t="s">
        <v>49</v>
      </c>
      <c r="G15" s="40">
        <v>0.72</v>
      </c>
      <c r="H15" s="8">
        <v>13</v>
      </c>
      <c r="I15" s="9">
        <f t="shared" si="0"/>
        <v>6.5000000000000002E-2</v>
      </c>
      <c r="J15" s="8">
        <v>75</v>
      </c>
      <c r="K15" s="9">
        <f t="shared" si="1"/>
        <v>0.11249999999999999</v>
      </c>
      <c r="L15" s="10">
        <v>74</v>
      </c>
      <c r="M15" s="9">
        <f t="shared" si="2"/>
        <v>0.55499999999999994</v>
      </c>
      <c r="N15" s="12">
        <f t="shared" si="3"/>
        <v>0.73249999999999993</v>
      </c>
      <c r="O15" s="27">
        <f t="shared" si="4"/>
        <v>0.72624999999999995</v>
      </c>
    </row>
    <row r="16" spans="4:15" x14ac:dyDescent="0.45">
      <c r="D16" s="2">
        <v>12</v>
      </c>
      <c r="E16" s="7" t="s">
        <v>50</v>
      </c>
      <c r="F16" s="28" t="s">
        <v>51</v>
      </c>
      <c r="G16" s="37">
        <v>0.5</v>
      </c>
      <c r="H16" s="29">
        <v>13</v>
      </c>
      <c r="I16" s="9">
        <f t="shared" si="0"/>
        <v>6.5000000000000002E-2</v>
      </c>
      <c r="J16" s="8">
        <v>65</v>
      </c>
      <c r="K16" s="9">
        <f t="shared" si="1"/>
        <v>9.7500000000000003E-2</v>
      </c>
      <c r="L16" s="10">
        <v>33</v>
      </c>
      <c r="M16" s="9">
        <f t="shared" si="2"/>
        <v>0.2475</v>
      </c>
      <c r="N16" s="12">
        <f t="shared" si="3"/>
        <v>0.41000000000000003</v>
      </c>
      <c r="O16" s="27">
        <f t="shared" si="4"/>
        <v>0.45500000000000002</v>
      </c>
    </row>
    <row r="17" spans="4:15" x14ac:dyDescent="0.45">
      <c r="D17" s="2">
        <v>13</v>
      </c>
      <c r="E17" s="7" t="s">
        <v>52</v>
      </c>
      <c r="F17" s="28" t="s">
        <v>53</v>
      </c>
      <c r="G17" s="37">
        <v>0.72</v>
      </c>
      <c r="H17" s="29">
        <v>17</v>
      </c>
      <c r="I17" s="9">
        <f t="shared" si="0"/>
        <v>8.5000000000000006E-2</v>
      </c>
      <c r="J17" s="8">
        <v>71</v>
      </c>
      <c r="K17" s="9">
        <f t="shared" si="1"/>
        <v>0.1065</v>
      </c>
      <c r="L17" s="10">
        <v>85</v>
      </c>
      <c r="M17" s="9">
        <f t="shared" si="2"/>
        <v>0.63749999999999996</v>
      </c>
      <c r="N17" s="12">
        <f t="shared" si="3"/>
        <v>0.82899999999999996</v>
      </c>
      <c r="O17" s="27">
        <f t="shared" si="4"/>
        <v>0.77449999999999997</v>
      </c>
    </row>
    <row r="18" spans="4:15" x14ac:dyDescent="0.45">
      <c r="D18" s="2">
        <v>14</v>
      </c>
      <c r="E18" s="7" t="s">
        <v>54</v>
      </c>
      <c r="F18" s="7" t="s">
        <v>55</v>
      </c>
      <c r="G18" s="40">
        <v>0.6</v>
      </c>
      <c r="H18" s="8">
        <v>13</v>
      </c>
      <c r="I18" s="9">
        <f t="shared" si="0"/>
        <v>6.5000000000000002E-2</v>
      </c>
      <c r="J18" s="8">
        <v>69</v>
      </c>
      <c r="K18" s="9">
        <f t="shared" si="1"/>
        <v>0.10349999999999999</v>
      </c>
      <c r="L18" s="10">
        <v>60</v>
      </c>
      <c r="M18" s="9">
        <f t="shared" si="2"/>
        <v>0.44999999999999996</v>
      </c>
      <c r="N18" s="12">
        <f t="shared" si="3"/>
        <v>0.61849999999999994</v>
      </c>
      <c r="O18" s="27">
        <f t="shared" si="4"/>
        <v>0.60924999999999996</v>
      </c>
    </row>
    <row r="19" spans="4:15" x14ac:dyDescent="0.45">
      <c r="D19" s="2">
        <v>15</v>
      </c>
      <c r="E19" s="7" t="s">
        <v>56</v>
      </c>
      <c r="F19" s="28" t="s">
        <v>57</v>
      </c>
      <c r="G19" s="37">
        <v>0.55000000000000004</v>
      </c>
      <c r="H19" s="29">
        <v>13</v>
      </c>
      <c r="I19" s="9">
        <f t="shared" si="0"/>
        <v>6.5000000000000002E-2</v>
      </c>
      <c r="J19" s="8">
        <v>65</v>
      </c>
      <c r="K19" s="9">
        <f t="shared" si="1"/>
        <v>9.7500000000000003E-2</v>
      </c>
      <c r="L19" s="10">
        <v>65</v>
      </c>
      <c r="M19" s="9">
        <f t="shared" si="2"/>
        <v>0.48750000000000004</v>
      </c>
      <c r="N19" s="12">
        <f t="shared" si="3"/>
        <v>0.65</v>
      </c>
      <c r="O19" s="27">
        <f t="shared" si="4"/>
        <v>0.60000000000000009</v>
      </c>
    </row>
    <row r="20" spans="4:15" x14ac:dyDescent="0.45">
      <c r="D20" s="2">
        <v>16</v>
      </c>
      <c r="E20" s="7" t="s">
        <v>58</v>
      </c>
      <c r="F20" s="28" t="s">
        <v>59</v>
      </c>
      <c r="G20" s="41">
        <v>0.55000000000000004</v>
      </c>
      <c r="H20" s="29">
        <v>17</v>
      </c>
      <c r="I20" s="9">
        <f t="shared" si="0"/>
        <v>8.5000000000000006E-2</v>
      </c>
      <c r="J20" s="8">
        <v>72</v>
      </c>
      <c r="K20" s="9">
        <f t="shared" si="1"/>
        <v>0.108</v>
      </c>
      <c r="L20" s="10">
        <v>62</v>
      </c>
      <c r="M20" s="9">
        <f t="shared" si="2"/>
        <v>0.46499999999999997</v>
      </c>
      <c r="N20" s="12">
        <f t="shared" si="3"/>
        <v>0.65799999999999992</v>
      </c>
      <c r="O20" s="27">
        <f t="shared" si="4"/>
        <v>0.60399999999999998</v>
      </c>
    </row>
    <row r="21" spans="4:15" x14ac:dyDescent="0.45">
      <c r="D21" s="2">
        <v>17</v>
      </c>
      <c r="E21" s="7" t="s">
        <v>60</v>
      </c>
      <c r="F21" s="28" t="s">
        <v>61</v>
      </c>
      <c r="G21" s="37">
        <v>0.78</v>
      </c>
      <c r="H21" s="29">
        <v>15</v>
      </c>
      <c r="I21" s="9">
        <f t="shared" si="0"/>
        <v>7.5000000000000011E-2</v>
      </c>
      <c r="J21" s="8">
        <v>65</v>
      </c>
      <c r="K21" s="9">
        <f t="shared" si="1"/>
        <v>9.7500000000000003E-2</v>
      </c>
      <c r="L21" s="10">
        <v>81</v>
      </c>
      <c r="M21" s="9">
        <f t="shared" si="2"/>
        <v>0.60750000000000004</v>
      </c>
      <c r="N21" s="12">
        <f t="shared" si="3"/>
        <v>0.78</v>
      </c>
      <c r="O21" s="27">
        <f t="shared" si="4"/>
        <v>0.78</v>
      </c>
    </row>
    <row r="22" spans="4:15" x14ac:dyDescent="0.45">
      <c r="D22" s="2">
        <v>18</v>
      </c>
      <c r="E22" s="7" t="s">
        <v>62</v>
      </c>
      <c r="F22" s="28" t="s">
        <v>63</v>
      </c>
      <c r="G22" s="37">
        <v>0.54</v>
      </c>
      <c r="H22" s="29">
        <v>17</v>
      </c>
      <c r="I22" s="9">
        <f t="shared" si="0"/>
        <v>8.5000000000000006E-2</v>
      </c>
      <c r="J22" s="8">
        <v>75</v>
      </c>
      <c r="K22" s="9">
        <f t="shared" si="1"/>
        <v>0.11249999999999999</v>
      </c>
      <c r="L22" s="10">
        <v>83</v>
      </c>
      <c r="M22" s="9">
        <f t="shared" si="2"/>
        <v>0.62249999999999994</v>
      </c>
      <c r="N22" s="12">
        <f t="shared" si="3"/>
        <v>0.82</v>
      </c>
      <c r="O22" s="27">
        <f t="shared" si="4"/>
        <v>0.67999999999999994</v>
      </c>
    </row>
    <row r="23" spans="4:15" x14ac:dyDescent="0.45">
      <c r="D23" s="2">
        <v>19</v>
      </c>
      <c r="E23" s="7" t="s">
        <v>64</v>
      </c>
      <c r="F23" s="28" t="s">
        <v>65</v>
      </c>
      <c r="G23" s="41">
        <v>0.48</v>
      </c>
      <c r="H23" s="29">
        <v>14</v>
      </c>
      <c r="I23" s="9">
        <f t="shared" si="0"/>
        <v>6.9999999999999993E-2</v>
      </c>
      <c r="J23" s="8">
        <v>61</v>
      </c>
      <c r="K23" s="9">
        <f t="shared" si="1"/>
        <v>9.1499999999999998E-2</v>
      </c>
      <c r="L23" s="10">
        <v>79</v>
      </c>
      <c r="M23" s="9">
        <f t="shared" si="2"/>
        <v>0.59250000000000003</v>
      </c>
      <c r="N23" s="12">
        <f>I23+K23+M23</f>
        <v>0.754</v>
      </c>
      <c r="O23" s="27">
        <f t="shared" si="4"/>
        <v>0.61699999999999999</v>
      </c>
    </row>
    <row r="25" spans="4:15" ht="14.65" thickBot="1" x14ac:dyDescent="0.5"/>
    <row r="26" spans="4:15" x14ac:dyDescent="0.45">
      <c r="E26" s="19" t="s">
        <v>76</v>
      </c>
      <c r="F26" s="34">
        <f>AVERAGE(I5,I23)</f>
        <v>7.1249999999999994E-2</v>
      </c>
    </row>
    <row r="27" spans="4:15" x14ac:dyDescent="0.45">
      <c r="E27" s="20" t="s">
        <v>75</v>
      </c>
      <c r="F27" s="35">
        <f>AVERAGE(K5,K23)</f>
        <v>9.8250000000000004E-2</v>
      </c>
    </row>
    <row r="28" spans="4:15" x14ac:dyDescent="0.45">
      <c r="E28" s="20" t="s">
        <v>67</v>
      </c>
      <c r="F28" s="35">
        <f>AVERAGE(M5,M23)</f>
        <v>0.59625000000000006</v>
      </c>
    </row>
    <row r="29" spans="4:15" ht="14.65" thickBot="1" x14ac:dyDescent="0.5">
      <c r="E29" s="21" t="s">
        <v>68</v>
      </c>
      <c r="F29" s="22">
        <f>AVERAGE(N5,N23)</f>
        <v>0.76575000000000004</v>
      </c>
    </row>
    <row r="30" spans="4:15" ht="14.65" thickBot="1" x14ac:dyDescent="0.5">
      <c r="E30" s="33" t="s">
        <v>77</v>
      </c>
      <c r="F30" s="42">
        <f>AVERAGE(G5,G23)</f>
        <v>0.53499999999999992</v>
      </c>
    </row>
    <row r="31" spans="4:15" ht="14.65" thickBot="1" x14ac:dyDescent="0.5">
      <c r="E31" s="21" t="s">
        <v>66</v>
      </c>
      <c r="F31" s="43">
        <f>STDEV(O5:O23)</f>
        <v>8.3449767342941308E-2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showGridLines="0" workbookViewId="0">
      <selection activeCell="A10" sqref="A10"/>
    </sheetView>
  </sheetViews>
  <sheetFormatPr defaultRowHeight="14.25" x14ac:dyDescent="0.45"/>
  <cols>
    <col min="1" max="1" width="32.796875" bestFit="1" customWidth="1"/>
    <col min="2" max="2" width="16.9296875" bestFit="1" customWidth="1"/>
    <col min="3" max="3" width="13" bestFit="1" customWidth="1"/>
  </cols>
  <sheetData>
    <row r="1" spans="1:3" x14ac:dyDescent="0.45">
      <c r="A1" s="3" t="s">
        <v>26</v>
      </c>
      <c r="B1" s="3" t="s">
        <v>6</v>
      </c>
      <c r="C1" s="3" t="s">
        <v>7</v>
      </c>
    </row>
    <row r="2" spans="1:3" x14ac:dyDescent="0.45">
      <c r="A2" s="5" t="s">
        <v>8</v>
      </c>
      <c r="B2" s="11" t="str">
        <f>MID(A2,1,FIND(" ",A2,1)-1)</f>
        <v>Adam</v>
      </c>
      <c r="C2" s="11" t="str">
        <f>MID(A2,FIND(" ",A2,1)+1,LEN(A2))</f>
        <v xml:space="preserve"> Abdullah</v>
      </c>
    </row>
    <row r="3" spans="1:3" x14ac:dyDescent="0.45">
      <c r="A3" s="5" t="s">
        <v>9</v>
      </c>
      <c r="B3" s="11" t="str">
        <f t="shared" ref="B3:B21" si="0">MID(A3,1,FIND(" ",A3,1)-1)</f>
        <v>Ross</v>
      </c>
      <c r="C3" s="11" t="str">
        <f t="shared" ref="C3:C21" si="1">MID(A3,FIND(" ",A3,1)+1,LEN(A3))</f>
        <v>Thomas</v>
      </c>
    </row>
    <row r="4" spans="1:3" x14ac:dyDescent="0.45">
      <c r="A4" s="5" t="s">
        <v>10</v>
      </c>
      <c r="B4" s="11" t="str">
        <f t="shared" si="0"/>
        <v>Mehher</v>
      </c>
      <c r="C4" s="11" t="str">
        <f t="shared" si="1"/>
        <v>Arsada</v>
      </c>
    </row>
    <row r="5" spans="1:3" x14ac:dyDescent="0.45">
      <c r="A5" s="5" t="s">
        <v>11</v>
      </c>
      <c r="B5" s="11" t="str">
        <f t="shared" si="0"/>
        <v>Dongsheng</v>
      </c>
      <c r="C5" s="11" t="str">
        <f t="shared" si="1"/>
        <v>Cao</v>
      </c>
    </row>
    <row r="6" spans="1:3" x14ac:dyDescent="0.45">
      <c r="A6" s="5" t="s">
        <v>12</v>
      </c>
      <c r="B6" s="11" t="str">
        <f t="shared" si="0"/>
        <v>Lauren</v>
      </c>
      <c r="C6" s="11" t="str">
        <f t="shared" si="1"/>
        <v>Paige Collins</v>
      </c>
    </row>
    <row r="7" spans="1:3" x14ac:dyDescent="0.45">
      <c r="A7" s="5" t="s">
        <v>13</v>
      </c>
      <c r="B7" s="11" t="str">
        <f t="shared" si="0"/>
        <v>Paige</v>
      </c>
      <c r="C7" s="11" t="str">
        <f t="shared" si="1"/>
        <v>Louise Harris</v>
      </c>
    </row>
    <row r="8" spans="1:3" x14ac:dyDescent="0.45">
      <c r="A8" s="5" t="s">
        <v>28</v>
      </c>
      <c r="B8" s="11" t="str">
        <f t="shared" si="0"/>
        <v>Laurance-Jeffery-Michael-Shane</v>
      </c>
      <c r="C8" s="11" t="str">
        <f t="shared" si="1"/>
        <v>Cutforth</v>
      </c>
    </row>
    <row r="9" spans="1:3" x14ac:dyDescent="0.45">
      <c r="A9" s="5" t="s">
        <v>14</v>
      </c>
      <c r="B9" s="11" t="str">
        <f t="shared" si="0"/>
        <v>Mircea-Radu-Serban</v>
      </c>
      <c r="C9" s="11" t="str">
        <f t="shared" si="1"/>
        <v>Dobrau</v>
      </c>
    </row>
    <row r="10" spans="1:3" x14ac:dyDescent="0.45">
      <c r="A10" s="5" t="s">
        <v>15</v>
      </c>
      <c r="B10" s="11" t="str">
        <f t="shared" si="0"/>
        <v>Dale</v>
      </c>
      <c r="C10" s="11" t="str">
        <f t="shared" si="1"/>
        <v>Griffiths</v>
      </c>
    </row>
    <row r="11" spans="1:3" x14ac:dyDescent="0.45">
      <c r="A11" s="5" t="s">
        <v>16</v>
      </c>
      <c r="B11" s="11" t="str">
        <f t="shared" si="0"/>
        <v>William</v>
      </c>
      <c r="C11" s="11" t="str">
        <f t="shared" si="1"/>
        <v>Thomas</v>
      </c>
    </row>
    <row r="12" spans="1:3" x14ac:dyDescent="0.45">
      <c r="A12" s="5" t="s">
        <v>17</v>
      </c>
      <c r="B12" s="11" t="str">
        <f t="shared" si="0"/>
        <v>Ethan</v>
      </c>
      <c r="C12" s="11" t="str">
        <f t="shared" si="1"/>
        <v>Ridd</v>
      </c>
    </row>
    <row r="13" spans="1:3" x14ac:dyDescent="0.45">
      <c r="A13" s="5" t="s">
        <v>18</v>
      </c>
      <c r="B13" s="11" t="str">
        <f t="shared" si="0"/>
        <v>Gheorghe</v>
      </c>
      <c r="C13" s="11" t="str">
        <f t="shared" si="1"/>
        <v>Razoare</v>
      </c>
    </row>
    <row r="14" spans="1:3" x14ac:dyDescent="0.45">
      <c r="A14" s="5" t="s">
        <v>19</v>
      </c>
      <c r="B14" s="11" t="str">
        <f t="shared" si="0"/>
        <v>Jordan</v>
      </c>
      <c r="C14" s="11" t="str">
        <f t="shared" si="1"/>
        <v>Thomas Phillips</v>
      </c>
    </row>
    <row r="15" spans="1:3" x14ac:dyDescent="0.45">
      <c r="A15" s="5" t="s">
        <v>20</v>
      </c>
      <c r="B15" s="11" t="str">
        <f t="shared" si="0"/>
        <v>Christopher</v>
      </c>
      <c r="C15" s="11" t="str">
        <f t="shared" si="1"/>
        <v>Pace</v>
      </c>
    </row>
    <row r="16" spans="1:3" x14ac:dyDescent="0.45">
      <c r="A16" s="5" t="s">
        <v>21</v>
      </c>
      <c r="B16" s="11" t="str">
        <f t="shared" si="0"/>
        <v>Lu</v>
      </c>
      <c r="C16" s="11" t="str">
        <f t="shared" si="1"/>
        <v>Han</v>
      </c>
    </row>
    <row r="17" spans="1:3" x14ac:dyDescent="0.45">
      <c r="A17" s="5" t="s">
        <v>22</v>
      </c>
      <c r="B17" s="11" t="str">
        <f t="shared" si="0"/>
        <v>Yan</v>
      </c>
      <c r="C17" s="11" t="str">
        <f t="shared" si="1"/>
        <v>Zhang</v>
      </c>
    </row>
    <row r="18" spans="1:3" x14ac:dyDescent="0.45">
      <c r="A18" s="5" t="s">
        <v>23</v>
      </c>
      <c r="B18" s="11" t="str">
        <f t="shared" si="0"/>
        <v>Simon</v>
      </c>
      <c r="C18" s="11" t="str">
        <f t="shared" si="1"/>
        <v>Peter Thomas</v>
      </c>
    </row>
    <row r="19" spans="1:3" x14ac:dyDescent="0.45">
      <c r="A19" s="5" t="s">
        <v>27</v>
      </c>
      <c r="B19" s="11" t="str">
        <f t="shared" si="0"/>
        <v>Irfan</v>
      </c>
      <c r="C19" s="11" t="str">
        <f t="shared" si="1"/>
        <v>Onur</v>
      </c>
    </row>
    <row r="20" spans="1:3" x14ac:dyDescent="0.45">
      <c r="A20" s="5" t="s">
        <v>24</v>
      </c>
      <c r="B20" s="11" t="str">
        <f t="shared" si="0"/>
        <v>Rumen</v>
      </c>
      <c r="C20" s="11" t="str">
        <f t="shared" si="1"/>
        <v>Chowdhury</v>
      </c>
    </row>
    <row r="21" spans="1:3" x14ac:dyDescent="0.45">
      <c r="A21" s="5" t="s">
        <v>25</v>
      </c>
      <c r="B21" s="11" t="str">
        <f t="shared" si="0"/>
        <v>Daniel</v>
      </c>
      <c r="C21" s="11" t="str">
        <f t="shared" si="1"/>
        <v>Bowden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Scores</vt:lpstr>
      <vt:lpstr>List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Mabrouka Abuhmida</dc:creator>
  <cp:lastModifiedBy>Mabrouka Abuhmida</cp:lastModifiedBy>
  <dcterms:created xsi:type="dcterms:W3CDTF">2019-05-09T01:23:11Z</dcterms:created>
  <dcterms:modified xsi:type="dcterms:W3CDTF">2019-06-02T12:55:27Z</dcterms:modified>
</cp:coreProperties>
</file>