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/>
  <mc:AlternateContent xmlns:mc="http://schemas.openxmlformats.org/markup-compatibility/2006">
    <mc:Choice Requires="x15">
      <x15ac:absPath xmlns:x15ac="http://schemas.microsoft.com/office/spreadsheetml/2010/11/ac" url="/Users/DevOps/Downloads/"/>
    </mc:Choice>
  </mc:AlternateContent>
  <xr:revisionPtr revIDLastSave="0" documentId="13_ncr:1_{2C8A0F33-5558-ED41-B5DC-D8B2C1B2D1E2}" xr6:coauthVersionLast="47" xr6:coauthVersionMax="47" xr10:uidLastSave="{00000000-0000-0000-0000-000000000000}"/>
  <bookViews>
    <workbookView xWindow="0" yWindow="500" windowWidth="20740" windowHeight="11160" xr2:uid="{00000000-000D-0000-FFFF-FFFF00000000}"/>
  </bookViews>
  <sheets>
    <sheet name="Task" sheetId="1" r:id="rId1"/>
    <sheet name="Analysis" sheetId="2" r:id="rId2"/>
  </sheets>
  <definedNames>
    <definedName name="_xlchart.v1.0" hidden="1">Task!$C$45</definedName>
    <definedName name="_xlchart.v1.1" hidden="1">Task!$C$46:$C$65</definedName>
    <definedName name="_xlchart.v1.10" hidden="1">Task!$E$45</definedName>
    <definedName name="_xlchart.v1.11" hidden="1">Task!$E$46:$E$65</definedName>
    <definedName name="_xlchart.v1.12" hidden="1">Task!$C$45</definedName>
    <definedName name="_xlchart.v1.13" hidden="1">Task!$C$46:$C$65</definedName>
    <definedName name="_xlchart.v1.14" hidden="1">Task!$D$45</definedName>
    <definedName name="_xlchart.v1.15" hidden="1">Task!$D$46:$D$65</definedName>
    <definedName name="_xlchart.v1.16" hidden="1">Task!$E$45</definedName>
    <definedName name="_xlchart.v1.17" hidden="1">Task!$E$46:$E$65</definedName>
    <definedName name="_xlchart.v1.18" hidden="1">Task!$C$45</definedName>
    <definedName name="_xlchart.v1.19" hidden="1">Task!$C$46:$C$65</definedName>
    <definedName name="_xlchart.v1.2" hidden="1">Task!$D$45</definedName>
    <definedName name="_xlchart.v1.20" hidden="1">Task!$D$45</definedName>
    <definedName name="_xlchart.v1.21" hidden="1">Task!$D$46:$D$65</definedName>
    <definedName name="_xlchart.v1.22" hidden="1">Task!$E$45</definedName>
    <definedName name="_xlchart.v1.23" hidden="1">Task!$E$46:$E$65</definedName>
    <definedName name="_xlchart.v1.24" hidden="1">Task!$C$45</definedName>
    <definedName name="_xlchart.v1.25" hidden="1">Task!$C$46:$C$65</definedName>
    <definedName name="_xlchart.v1.26" hidden="1">Task!$D$45</definedName>
    <definedName name="_xlchart.v1.27" hidden="1">Task!$D$46:$D$65</definedName>
    <definedName name="_xlchart.v1.28" hidden="1">Task!$E$45</definedName>
    <definedName name="_xlchart.v1.29" hidden="1">Task!$E$46:$E$65</definedName>
    <definedName name="_xlchart.v1.3" hidden="1">Task!$D$46:$D$65</definedName>
    <definedName name="_xlchart.v1.30" hidden="1">Task!$C$45</definedName>
    <definedName name="_xlchart.v1.31" hidden="1">Task!$C$46:$C$65</definedName>
    <definedName name="_xlchart.v1.32" hidden="1">Task!$D$45</definedName>
    <definedName name="_xlchart.v1.33" hidden="1">Task!$D$46:$D$65</definedName>
    <definedName name="_xlchart.v1.34" hidden="1">Task!$E$45</definedName>
    <definedName name="_xlchart.v1.35" hidden="1">Task!$E$46:$E$65</definedName>
    <definedName name="_xlchart.v1.4" hidden="1">Task!$E$45</definedName>
    <definedName name="_xlchart.v1.5" hidden="1">Task!$E$46:$E$65</definedName>
    <definedName name="_xlchart.v1.6" hidden="1">Task!$C$45</definedName>
    <definedName name="_xlchart.v1.7" hidden="1">Task!$C$46:$C$65</definedName>
    <definedName name="_xlchart.v1.8" hidden="1">Task!$D$45</definedName>
    <definedName name="_xlchart.v1.9" hidden="1">Task!$D$46:$D$65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67" i="1" l="1"/>
  <c r="D67" i="1"/>
  <c r="C67" i="1"/>
  <c r="D66" i="1"/>
  <c r="E66" i="1"/>
  <c r="C66" i="1"/>
  <c r="E20" i="1"/>
  <c r="E21" i="1"/>
  <c r="E22" i="1"/>
  <c r="E23" i="1"/>
  <c r="E24" i="1"/>
  <c r="E25" i="1"/>
  <c r="E26" i="1"/>
  <c r="E27" i="1"/>
  <c r="E28" i="1"/>
  <c r="E19" i="1"/>
  <c r="D8" i="1" l="1"/>
  <c r="F8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19" i="1"/>
  <c r="G19" i="1" s="1"/>
  <c r="F20" i="1"/>
  <c r="G20" i="1" s="1"/>
  <c r="F21" i="1"/>
  <c r="G2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DevOps</author>
  </authors>
  <commentList>
    <comment ref="D8" authorId="0" shapeId="0" xr:uid="{0881EFDC-52CB-48E1-88BC-36D2FCFBDE6A}">
      <text>
        <r>
          <rPr>
            <b/>
            <sz val="9"/>
            <color indexed="81"/>
            <rFont val="Tahoma"/>
            <family val="2"/>
          </rPr>
          <t>DevOps:</t>
        </r>
        <r>
          <rPr>
            <sz val="9"/>
            <color indexed="81"/>
            <rFont val="Tahoma"/>
            <family val="2"/>
          </rPr>
          <t xml:space="preserve">
According the equation a=(v^2−u^2)/(2.s)
</t>
        </r>
      </text>
    </comment>
    <comment ref="F8" authorId="0" shapeId="0" xr:uid="{635B0946-DEEF-4BC7-AC07-8468AFC75448}">
      <text>
        <r>
          <rPr>
            <b/>
            <sz val="9"/>
            <color indexed="81"/>
            <rFont val="Tahoma"/>
            <family val="2"/>
          </rPr>
          <t>DevOps:</t>
        </r>
        <r>
          <rPr>
            <sz val="9"/>
            <color indexed="81"/>
            <rFont val="Tahoma"/>
            <family val="2"/>
          </rPr>
          <t xml:space="preserve">
t=(v−u)/a𝑎
</t>
        </r>
      </text>
    </comment>
  </commentList>
</comments>
</file>

<file path=xl/sharedStrings.xml><?xml version="1.0" encoding="utf-8"?>
<sst xmlns="http://schemas.openxmlformats.org/spreadsheetml/2006/main" count="137" uniqueCount="58">
  <si>
    <t>Task 1a</t>
  </si>
  <si>
    <t xml:space="preserve">The given scenario is </t>
  </si>
  <si>
    <t>A race car competing in a drag race accelerates from rest and crosses the finish line with a top speed of 240 km/h (66.66 m/s). The race track is 400m long.</t>
  </si>
  <si>
    <t>▪ Calculate the acceleration value of the race car.</t>
  </si>
  <si>
    <t>▪ Determine the time taken for the race car to complete the drag race.</t>
  </si>
  <si>
    <t>Answer</t>
  </si>
  <si>
    <t>In the given scenario</t>
  </si>
  <si>
    <t xml:space="preserve">v=final velocity </t>
  </si>
  <si>
    <t xml:space="preserve">u=initial velocity </t>
  </si>
  <si>
    <t xml:space="preserve">a=acceleration </t>
  </si>
  <si>
    <t>s= distance (m)</t>
  </si>
  <si>
    <t>t= time (s)</t>
  </si>
  <si>
    <t>Task 1b</t>
  </si>
  <si>
    <t>Message</t>
  </si>
  <si>
    <t>Condition</t>
  </si>
  <si>
    <t>“The car will lose the race – Acceleration value too low!”</t>
  </si>
  <si>
    <t>Time&gt;17s</t>
  </si>
  <si>
    <t>Time&lt;12s</t>
  </si>
  <si>
    <t>“Impossible! – the race car cannot accelerate this quickly!”</t>
  </si>
  <si>
    <t>Time 12&gt;= and &lt;=17s</t>
  </si>
  <si>
    <t>“The car will win the race”</t>
  </si>
  <si>
    <t>Highlight Cell Red</t>
  </si>
  <si>
    <t>Highlight Cell Amber</t>
  </si>
  <si>
    <t>Highlight Cell Green</t>
  </si>
  <si>
    <t>Task 1C</t>
  </si>
  <si>
    <t>Task 2A</t>
  </si>
  <si>
    <t xml:space="preserve">Sample </t>
  </si>
  <si>
    <t xml:space="preserve">Actual size </t>
  </si>
  <si>
    <t xml:space="preserve"> Technician A </t>
  </si>
  <si>
    <t xml:space="preserve"> Technician B </t>
  </si>
  <si>
    <t>Technician C</t>
  </si>
  <si>
    <t>Range</t>
  </si>
  <si>
    <t>From the task 2A scenario, the data has been tabulated below of three individual technicians for mean and range calculation:</t>
  </si>
  <si>
    <t>Mean</t>
  </si>
  <si>
    <t>Standard Error</t>
  </si>
  <si>
    <t>Median</t>
  </si>
  <si>
    <t>Mode</t>
  </si>
  <si>
    <t>Standard Deviation</t>
  </si>
  <si>
    <t>Sample Variance</t>
  </si>
  <si>
    <t>Kurtosis</t>
  </si>
  <si>
    <t>Skewness</t>
  </si>
  <si>
    <t>Minimum</t>
  </si>
  <si>
    <t>Maximum</t>
  </si>
  <si>
    <t>Sum</t>
  </si>
  <si>
    <t>Count</t>
  </si>
  <si>
    <t>Largest(1)</t>
  </si>
  <si>
    <t>Smallest(1)</t>
  </si>
  <si>
    <t>Confidence Level(95.0%)</t>
  </si>
  <si>
    <t>1. Which operator performed best and why?</t>
  </si>
  <si>
    <t>2. Which operator performed worst and why?</t>
  </si>
  <si>
    <t>3. Are there any similarities/differences between the operators?</t>
  </si>
  <si>
    <t xml:space="preserve">Desctriptive Statistics </t>
  </si>
  <si>
    <t>There is no similarities or differeances between operators</t>
  </si>
  <si>
    <t>The above descriptive statistics show that the best performaing Tecnician is Technician A, hence it has lowest error rate which is around 35%</t>
  </si>
  <si>
    <t>The standard Deciation and Variance also shows the Technician A is the best performing since it has values 1.6 and 2.5 respectively</t>
  </si>
  <si>
    <t>Since it has low standard deviation</t>
  </si>
  <si>
    <t>The worse performing Technician is Technician B as its standard deviation is higest among all the technician which is 2.03</t>
  </si>
  <si>
    <t>It is to be found that the Standard Error is also higest which is arounf 45%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</si>
</sst>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;[Red]0.00"/>
    <numFmt numFmtId="165" formatCode="#,##0.00;[Red]#,##0.00"/>
  </numFmts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2" fillId="3" borderId="0" xfId="0" applyFont="1" applyFill="1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165" fontId="1" fillId="2" borderId="0" xfId="0" applyNumberFormat="1" applyFont="1" applyFill="1" applyAlignment="1">
      <alignment horizontal="center"/>
    </xf>
    <xf numFmtId="0" fontId="0" fillId="2" borderId="0" xfId="0" applyFill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164" fontId="0" fillId="2" borderId="1" xfId="0" applyNumberForma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3" borderId="0" xfId="0" applyFill="1" applyAlignment="1">
      <alignment vertical="center" wrapText="1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0" fillId="8" borderId="1" xfId="0" applyFill="1" applyBorder="1" applyAlignment="1">
      <alignment vertical="center" wrapText="1"/>
    </xf>
    <xf numFmtId="0" fontId="0" fillId="5" borderId="1" xfId="0" applyFill="1" applyBorder="1" applyAlignment="1">
      <alignment vertical="center" wrapText="1"/>
    </xf>
    <xf numFmtId="0" fontId="0" fillId="6" borderId="1" xfId="0" applyFill="1" applyBorder="1" applyAlignment="1">
      <alignment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8" fillId="9" borderId="0" xfId="0" applyFont="1" applyFill="1" applyAlignment="1">
      <alignment horizontal="center"/>
    </xf>
  </cellXfs>
  <cellStyles count="1">
    <cellStyle name="Normal" xfId="0" builtinId="0"/>
  </cellStyles>
  <dxfs count="4">
    <dxf>
      <font>
        <b/>
        <i val="0"/>
        <strike val="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>
                <a:solidFill>
                  <a:schemeClr val="tx1">
                    <a:lumMod val="95000"/>
                    <a:lumOff val="5000"/>
                  </a:schemeClr>
                </a:solidFill>
              </a:rPr>
              <a:t>Velocity</a:t>
            </a:r>
            <a:r>
              <a:rPr lang="en-GB" b="1" baseline="0">
                <a:solidFill>
                  <a:schemeClr val="tx1">
                    <a:lumMod val="95000"/>
                    <a:lumOff val="5000"/>
                  </a:schemeClr>
                </a:solidFill>
              </a:rPr>
              <a:t> vs Time</a:t>
            </a:r>
            <a:endParaRPr lang="en-GB" b="1">
              <a:solidFill>
                <a:schemeClr val="tx1">
                  <a:lumMod val="95000"/>
                  <a:lumOff val="5000"/>
                </a:schemeClr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Velocity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Task!$B$19:$B$28</c:f>
              <c:numCache>
                <c:formatCode>General</c:formatCode>
                <c:ptCount val="10"/>
                <c:pt idx="0">
                  <c:v>66.66</c:v>
                </c:pt>
                <c:pt idx="1">
                  <c:v>66.66</c:v>
                </c:pt>
                <c:pt idx="2">
                  <c:v>66.66</c:v>
                </c:pt>
                <c:pt idx="3">
                  <c:v>66.66</c:v>
                </c:pt>
                <c:pt idx="4">
                  <c:v>66.66</c:v>
                </c:pt>
                <c:pt idx="5">
                  <c:v>66.66</c:v>
                </c:pt>
                <c:pt idx="6">
                  <c:v>66.66</c:v>
                </c:pt>
                <c:pt idx="7">
                  <c:v>66.66</c:v>
                </c:pt>
                <c:pt idx="8">
                  <c:v>66.66</c:v>
                </c:pt>
                <c:pt idx="9">
                  <c:v>66.66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BCD-48A2-BE4E-F2083E3D6201}"/>
            </c:ext>
          </c:extLst>
        </c:ser>
        <c:ser>
          <c:idx val="1"/>
          <c:order val="1"/>
          <c:tx>
            <c:v>Time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Task!$F$19:$F$28</c:f>
              <c:numCache>
                <c:formatCode>0.00;[Red]0.00</c:formatCode>
                <c:ptCount val="10"/>
                <c:pt idx="0">
                  <c:v>66.66</c:v>
                </c:pt>
                <c:pt idx="1">
                  <c:v>33.33</c:v>
                </c:pt>
                <c:pt idx="2">
                  <c:v>22.22</c:v>
                </c:pt>
                <c:pt idx="3">
                  <c:v>16.664999999999999</c:v>
                </c:pt>
                <c:pt idx="4">
                  <c:v>13.331999999999999</c:v>
                </c:pt>
                <c:pt idx="5">
                  <c:v>11.11</c:v>
                </c:pt>
                <c:pt idx="6">
                  <c:v>9.5228571428571431</c:v>
                </c:pt>
                <c:pt idx="7">
                  <c:v>8.3324999999999996</c:v>
                </c:pt>
                <c:pt idx="8">
                  <c:v>7.4066666666666663</c:v>
                </c:pt>
                <c:pt idx="9">
                  <c:v>6.6659999999999995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BCD-48A2-BE4E-F2083E3D62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4450016"/>
        <c:axId val="564451096"/>
      </c:lineChart>
      <c:catAx>
        <c:axId val="5644500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chemeClr val="tx1">
                        <a:lumMod val="95000"/>
                        <a:lumOff val="5000"/>
                      </a:schemeClr>
                    </a:solidFill>
                  </a:rPr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95000"/>
                      <a:lumOff val="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4451096"/>
        <c:crosses val="autoZero"/>
        <c:auto val="1"/>
        <c:lblAlgn val="ctr"/>
        <c:lblOffset val="100"/>
        <c:noMultiLvlLbl val="0"/>
      </c:catAx>
      <c:valAx>
        <c:axId val="564451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 b="1">
                    <a:solidFill>
                      <a:schemeClr val="tx1">
                        <a:lumMod val="95000"/>
                        <a:lumOff val="5000"/>
                      </a:schemeClr>
                    </a:solidFill>
                  </a:rPr>
                  <a:t>Velocity</a:t>
                </a:r>
                <a:endParaRPr lang="en-GB" b="1">
                  <a:solidFill>
                    <a:schemeClr val="tx1">
                      <a:lumMod val="95000"/>
                      <a:lumOff val="5000"/>
                    </a:schemeClr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95000"/>
                      <a:lumOff val="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44500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Velocity</c:v>
          </c:tx>
          <c:spPr>
            <a:ln w="317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6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Task!$B$19:$B$28</c:f>
              <c:numCache>
                <c:formatCode>General</c:formatCode>
                <c:ptCount val="10"/>
                <c:pt idx="0">
                  <c:v>66.66</c:v>
                </c:pt>
                <c:pt idx="1">
                  <c:v>66.66</c:v>
                </c:pt>
                <c:pt idx="2">
                  <c:v>66.66</c:v>
                </c:pt>
                <c:pt idx="3">
                  <c:v>66.66</c:v>
                </c:pt>
                <c:pt idx="4">
                  <c:v>66.66</c:v>
                </c:pt>
                <c:pt idx="5">
                  <c:v>66.66</c:v>
                </c:pt>
                <c:pt idx="6">
                  <c:v>66.66</c:v>
                </c:pt>
                <c:pt idx="7">
                  <c:v>66.66</c:v>
                </c:pt>
                <c:pt idx="8">
                  <c:v>66.66</c:v>
                </c:pt>
                <c:pt idx="9">
                  <c:v>66.66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59C-4E1C-B487-97377BA6FC63}"/>
            </c:ext>
          </c:extLst>
        </c:ser>
        <c:ser>
          <c:idx val="1"/>
          <c:order val="1"/>
          <c:tx>
            <c:v>Time</c:v>
          </c:tx>
          <c:spPr>
            <a:ln w="317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5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Task!$F$19:$F$28</c:f>
              <c:numCache>
                <c:formatCode>0.00;[Red]0.00</c:formatCode>
                <c:ptCount val="10"/>
                <c:pt idx="0">
                  <c:v>66.66</c:v>
                </c:pt>
                <c:pt idx="1">
                  <c:v>33.33</c:v>
                </c:pt>
                <c:pt idx="2">
                  <c:v>22.22</c:v>
                </c:pt>
                <c:pt idx="3">
                  <c:v>16.664999999999999</c:v>
                </c:pt>
                <c:pt idx="4">
                  <c:v>13.331999999999999</c:v>
                </c:pt>
                <c:pt idx="5">
                  <c:v>11.11</c:v>
                </c:pt>
                <c:pt idx="6">
                  <c:v>9.5228571428571431</c:v>
                </c:pt>
                <c:pt idx="7">
                  <c:v>8.3324999999999996</c:v>
                </c:pt>
                <c:pt idx="8">
                  <c:v>7.4066666666666663</c:v>
                </c:pt>
                <c:pt idx="9">
                  <c:v>6.6659999999999995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59C-4E1C-B487-97377BA6FC6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564450016"/>
        <c:axId val="564451096"/>
      </c:lineChart>
      <c:catAx>
        <c:axId val="5644500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4451096"/>
        <c:crosses val="autoZero"/>
        <c:auto val="1"/>
        <c:lblAlgn val="ctr"/>
        <c:lblOffset val="100"/>
        <c:noMultiLvlLbl val="0"/>
      </c:catAx>
      <c:valAx>
        <c:axId val="564451096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crossAx val="5644500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1" i="0" u="sng" strike="noStrike" baseline="0">
                <a:solidFill>
                  <a:schemeClr val="tx1">
                    <a:lumMod val="95000"/>
                    <a:lumOff val="5000"/>
                  </a:schemeClr>
                </a:solidFill>
              </a:rPr>
              <a:t>Graph plotting all measured values against actual size </a:t>
            </a:r>
            <a:endParaRPr lang="en-GB" b="1" u="sng">
              <a:solidFill>
                <a:schemeClr val="tx1">
                  <a:lumMod val="95000"/>
                  <a:lumOff val="5000"/>
                </a:schemeClr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Task!$C$45</c:f>
              <c:strCache>
                <c:ptCount val="1"/>
                <c:pt idx="0">
                  <c:v> Technician A </c:v>
                </c:pt>
              </c:strCache>
            </c:strRef>
          </c:tx>
          <c:spPr>
            <a:ln w="3175" cap="rnd">
              <a:solidFill>
                <a:schemeClr val="tx1"/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chemeClr val="tx1"/>
              </a:solidFill>
              <a:ln w="9525">
                <a:solidFill>
                  <a:schemeClr val="tx1">
                    <a:alpha val="95000"/>
                  </a:schemeClr>
                </a:solidFill>
              </a:ln>
              <a:effectLst/>
            </c:spPr>
          </c:marker>
          <c:val>
            <c:numRef>
              <c:f>Task!$C$46:$C$65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EF8-4FD2-BE6A-DD14B1AA483B}"/>
            </c:ext>
          </c:extLst>
        </c:ser>
        <c:ser>
          <c:idx val="3"/>
          <c:order val="1"/>
          <c:tx>
            <c:strRef>
              <c:f>Task!$D$45</c:f>
              <c:strCache>
                <c:ptCount val="1"/>
                <c:pt idx="0">
                  <c:v> Technician B </c:v>
                </c:pt>
              </c:strCache>
            </c:strRef>
          </c:tx>
          <c:spPr>
            <a:ln w="3175" cap="rnd">
              <a:solidFill>
                <a:srgbClr val="FF0000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rgbClr val="FF0000"/>
              </a:solidFill>
              <a:ln w="9525">
                <a:solidFill>
                  <a:schemeClr val="accent4"/>
                </a:solidFill>
              </a:ln>
              <a:effectLst/>
            </c:spPr>
          </c:marker>
          <c:val>
            <c:numRef>
              <c:f>Task!$D$46:$D$65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EF8-4FD2-BE6A-DD14B1AA483B}"/>
            </c:ext>
          </c:extLst>
        </c:ser>
        <c:ser>
          <c:idx val="4"/>
          <c:order val="2"/>
          <c:tx>
            <c:strRef>
              <c:f>Task!$E$45</c:f>
              <c:strCache>
                <c:ptCount val="1"/>
                <c:pt idx="0">
                  <c:v>Technician C</c:v>
                </c:pt>
              </c:strCache>
            </c:strRef>
          </c:tx>
          <c:spPr>
            <a:ln w="3175" cap="rnd">
              <a:solidFill>
                <a:schemeClr val="accent6">
                  <a:lumMod val="75000"/>
                </a:schemeClr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rgbClr val="00B050"/>
              </a:solidFill>
              <a:ln w="9525">
                <a:solidFill>
                  <a:schemeClr val="accent5"/>
                </a:solidFill>
              </a:ln>
              <a:effectLst/>
            </c:spPr>
          </c:marker>
          <c:val>
            <c:numRef>
              <c:f>Task!$E$46:$E$65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EF8-4FD2-BE6A-DD14B1AA48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3456832"/>
        <c:axId val="763454672"/>
      </c:lineChart>
      <c:catAx>
        <c:axId val="763456832"/>
        <c:scaling>
          <c:orientation val="minMax"/>
        </c:scaling>
        <c:delete val="0"/>
        <c:axPos val="t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chemeClr val="tx1">
                        <a:lumMod val="95000"/>
                        <a:lumOff val="5000"/>
                      </a:schemeClr>
                    </a:solidFill>
                  </a:rPr>
                  <a:t>Measured</a:t>
                </a:r>
                <a:r>
                  <a:rPr lang="en-GB" sz="1200" b="1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</a:rPr>
                  <a:t> Values according sample</a:t>
                </a:r>
                <a:endParaRPr lang="en-GB" sz="1200" b="1">
                  <a:solidFill>
                    <a:schemeClr val="tx1">
                      <a:lumMod val="95000"/>
                      <a:lumOff val="5000"/>
                    </a:schemeClr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3454672"/>
        <c:crosses val="max"/>
        <c:auto val="1"/>
        <c:lblAlgn val="ctr"/>
        <c:lblOffset val="100"/>
        <c:noMultiLvlLbl val="0"/>
      </c:catAx>
      <c:valAx>
        <c:axId val="763454672"/>
        <c:scaling>
          <c:orientation val="minMax"/>
          <c:max val="9"/>
          <c:min val="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chemeClr val="tx1"/>
                    </a:solidFill>
                  </a:rPr>
                  <a:t>Actual</a:t>
                </a:r>
                <a:r>
                  <a:rPr lang="en-GB" sz="1200" b="1" baseline="0">
                    <a:solidFill>
                      <a:schemeClr val="tx1"/>
                    </a:solidFill>
                  </a:rPr>
                  <a:t> size</a:t>
                </a:r>
                <a:endParaRPr lang="en-GB" sz="1200" b="1">
                  <a:solidFill>
                    <a:schemeClr val="tx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.00" sourceLinked="0"/>
        <c:majorTickMark val="out"/>
        <c:minorTickMark val="in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3456832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200" b="1" i="0" u="none" strike="noStrike" baseline="0">
                <a:solidFill>
                  <a:schemeClr val="tx1"/>
                </a:solidFill>
              </a:rPr>
              <a:t>Graphs plotting measured values against actual size of technician A</a:t>
            </a:r>
            <a:endParaRPr lang="en-GB" sz="1200" b="1" u="sng">
              <a:solidFill>
                <a:schemeClr val="tx1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Task!$C$45</c:f>
              <c:strCache>
                <c:ptCount val="1"/>
                <c:pt idx="0">
                  <c:v> Technician A </c:v>
                </c:pt>
              </c:strCache>
            </c:strRef>
          </c:tx>
          <c:spPr>
            <a:ln w="3175" cap="rnd">
              <a:solidFill>
                <a:schemeClr val="tx1"/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chemeClr val="tx1"/>
              </a:solidFill>
              <a:ln w="9525">
                <a:solidFill>
                  <a:schemeClr val="tx1">
                    <a:alpha val="95000"/>
                  </a:schemeClr>
                </a:solidFill>
              </a:ln>
              <a:effectLst/>
            </c:spPr>
          </c:marker>
          <c:val>
            <c:numRef>
              <c:f>Task!$C$46:$C$65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EF8-4FD2-BE6A-DD14B1AA48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3456832"/>
        <c:axId val="763454672"/>
      </c:lineChart>
      <c:catAx>
        <c:axId val="763456832"/>
        <c:scaling>
          <c:orientation val="minMax"/>
        </c:scaling>
        <c:delete val="0"/>
        <c:axPos val="t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chemeClr val="tx1">
                        <a:lumMod val="95000"/>
                        <a:lumOff val="5000"/>
                      </a:schemeClr>
                    </a:solidFill>
                  </a:rPr>
                  <a:t>Measured</a:t>
                </a:r>
                <a:r>
                  <a:rPr lang="en-GB" sz="1200" b="1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</a:rPr>
                  <a:t> Values according sample</a:t>
                </a:r>
                <a:endParaRPr lang="en-GB" sz="1200" b="1">
                  <a:solidFill>
                    <a:schemeClr val="tx1">
                      <a:lumMod val="95000"/>
                      <a:lumOff val="5000"/>
                    </a:schemeClr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3454672"/>
        <c:crosses val="max"/>
        <c:auto val="1"/>
        <c:lblAlgn val="ctr"/>
        <c:lblOffset val="100"/>
        <c:noMultiLvlLbl val="0"/>
      </c:catAx>
      <c:valAx>
        <c:axId val="763454672"/>
        <c:scaling>
          <c:orientation val="minMax"/>
          <c:max val="9"/>
          <c:min val="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chemeClr val="tx1"/>
                    </a:solidFill>
                  </a:rPr>
                  <a:t>Actual</a:t>
                </a:r>
                <a:r>
                  <a:rPr lang="en-GB" sz="1200" b="1" baseline="0">
                    <a:solidFill>
                      <a:schemeClr val="tx1"/>
                    </a:solidFill>
                  </a:rPr>
                  <a:t> size</a:t>
                </a:r>
                <a:endParaRPr lang="en-GB" sz="1200" b="1">
                  <a:solidFill>
                    <a:schemeClr val="tx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.00" sourceLinked="0"/>
        <c:majorTickMark val="out"/>
        <c:minorTickMark val="in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3456832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300" b="1" i="0" baseline="0">
                <a:solidFill>
                  <a:schemeClr val="tx1">
                    <a:lumMod val="95000"/>
                    <a:lumOff val="5000"/>
                  </a:schemeClr>
                </a:solidFill>
                <a:effectLst/>
              </a:rPr>
              <a:t>Graphs plotting measured values against actual size of technician B</a:t>
            </a:r>
            <a:endParaRPr lang="en-GB" sz="1300">
              <a:solidFill>
                <a:schemeClr val="tx1">
                  <a:lumMod val="95000"/>
                  <a:lumOff val="5000"/>
                </a:schemeClr>
              </a:solidFill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0"/>
          <c:tx>
            <c:strRef>
              <c:f>Task!$D$45</c:f>
              <c:strCache>
                <c:ptCount val="1"/>
                <c:pt idx="0">
                  <c:v> Technician B </c:v>
                </c:pt>
              </c:strCache>
            </c:strRef>
          </c:tx>
          <c:spPr>
            <a:ln w="3175" cap="rnd">
              <a:solidFill>
                <a:srgbClr val="FF0000"/>
              </a:solidFill>
              <a:round/>
            </a:ln>
            <a:effectLst/>
          </c:spPr>
          <c:marker>
            <c:symbol val="square"/>
            <c:size val="6"/>
            <c:spPr>
              <a:solidFill>
                <a:srgbClr val="FF0000"/>
              </a:solidFill>
              <a:ln w="9525">
                <a:solidFill>
                  <a:schemeClr val="accent4"/>
                </a:solidFill>
              </a:ln>
              <a:effectLst/>
            </c:spPr>
          </c:marker>
          <c:val>
            <c:numRef>
              <c:f>Task!$D$46:$D$65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EF8-4FD2-BE6A-DD14B1AA48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3456832"/>
        <c:axId val="763454672"/>
      </c:lineChart>
      <c:catAx>
        <c:axId val="763456832"/>
        <c:scaling>
          <c:orientation val="minMax"/>
        </c:scaling>
        <c:delete val="0"/>
        <c:axPos val="t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chemeClr val="tx1">
                        <a:lumMod val="95000"/>
                        <a:lumOff val="5000"/>
                      </a:schemeClr>
                    </a:solidFill>
                  </a:rPr>
                  <a:t>Measured</a:t>
                </a:r>
                <a:r>
                  <a:rPr lang="en-GB" sz="1200" b="1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</a:rPr>
                  <a:t> Values according sample</a:t>
                </a:r>
                <a:endParaRPr lang="en-GB" sz="1200" b="1">
                  <a:solidFill>
                    <a:schemeClr val="tx1">
                      <a:lumMod val="95000"/>
                      <a:lumOff val="5000"/>
                    </a:schemeClr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3454672"/>
        <c:crosses val="max"/>
        <c:auto val="1"/>
        <c:lblAlgn val="ctr"/>
        <c:lblOffset val="100"/>
        <c:noMultiLvlLbl val="0"/>
      </c:catAx>
      <c:valAx>
        <c:axId val="763454672"/>
        <c:scaling>
          <c:orientation val="minMax"/>
          <c:max val="9"/>
          <c:min val="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chemeClr val="tx1"/>
                    </a:solidFill>
                  </a:rPr>
                  <a:t>Actual</a:t>
                </a:r>
                <a:r>
                  <a:rPr lang="en-GB" sz="1200" b="1" baseline="0">
                    <a:solidFill>
                      <a:schemeClr val="tx1"/>
                    </a:solidFill>
                  </a:rPr>
                  <a:t> size</a:t>
                </a:r>
                <a:endParaRPr lang="en-GB" sz="1200" b="1">
                  <a:solidFill>
                    <a:schemeClr val="tx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.00" sourceLinked="0"/>
        <c:majorTickMark val="out"/>
        <c:minorTickMark val="in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3456832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GB" sz="1300" b="1" i="0" baseline="0">
                <a:solidFill>
                  <a:schemeClr val="tx1">
                    <a:lumMod val="95000"/>
                    <a:lumOff val="5000"/>
                  </a:schemeClr>
                </a:solidFill>
                <a:effectLst/>
              </a:rPr>
              <a:t>Graphs plotting measured values against actual size of technician C</a:t>
            </a:r>
            <a:endParaRPr lang="en-GB" sz="1300">
              <a:solidFill>
                <a:schemeClr val="tx1">
                  <a:lumMod val="95000"/>
                  <a:lumOff val="5000"/>
                </a:schemeClr>
              </a:solidFill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4"/>
          <c:order val="0"/>
          <c:tx>
            <c:strRef>
              <c:f>Task!$E$45</c:f>
              <c:strCache>
                <c:ptCount val="1"/>
                <c:pt idx="0">
                  <c:v>Technician C</c:v>
                </c:pt>
              </c:strCache>
            </c:strRef>
          </c:tx>
          <c:spPr>
            <a:ln w="3175" cap="rnd">
              <a:solidFill>
                <a:schemeClr val="accent6">
                  <a:lumMod val="75000"/>
                </a:schemeClr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rgbClr val="00B050"/>
              </a:solidFill>
              <a:ln w="9525">
                <a:solidFill>
                  <a:schemeClr val="accent5"/>
                </a:solidFill>
              </a:ln>
              <a:effectLst/>
            </c:spPr>
          </c:marker>
          <c:val>
            <c:numRef>
              <c:f>Task!$E$46:$E$65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EF8-4FD2-BE6A-DD14B1AA48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3456832"/>
        <c:axId val="763454672"/>
      </c:lineChart>
      <c:catAx>
        <c:axId val="763456832"/>
        <c:scaling>
          <c:orientation val="minMax"/>
        </c:scaling>
        <c:delete val="0"/>
        <c:axPos val="t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chemeClr val="tx1">
                        <a:lumMod val="95000"/>
                        <a:lumOff val="5000"/>
                      </a:schemeClr>
                    </a:solidFill>
                  </a:rPr>
                  <a:t>Measured</a:t>
                </a:r>
                <a:r>
                  <a:rPr lang="en-GB" sz="1200" b="1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</a:rPr>
                  <a:t> Values according sample</a:t>
                </a:r>
                <a:endParaRPr lang="en-GB" sz="1200" b="1">
                  <a:solidFill>
                    <a:schemeClr val="tx1">
                      <a:lumMod val="95000"/>
                      <a:lumOff val="5000"/>
                    </a:schemeClr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3454672"/>
        <c:crosses val="max"/>
        <c:auto val="1"/>
        <c:lblAlgn val="ctr"/>
        <c:lblOffset val="100"/>
        <c:noMultiLvlLbl val="0"/>
      </c:catAx>
      <c:valAx>
        <c:axId val="763454672"/>
        <c:scaling>
          <c:orientation val="minMax"/>
          <c:max val="9"/>
          <c:min val="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>
                    <a:solidFill>
                      <a:schemeClr val="tx1"/>
                    </a:solidFill>
                  </a:rPr>
                  <a:t>Actual</a:t>
                </a:r>
                <a:r>
                  <a:rPr lang="en-GB" sz="1200" b="1" baseline="0">
                    <a:solidFill>
                      <a:schemeClr val="tx1"/>
                    </a:solidFill>
                  </a:rPr>
                  <a:t> size</a:t>
                </a:r>
                <a:endParaRPr lang="en-GB" sz="1200" b="1">
                  <a:solidFill>
                    <a:schemeClr val="tx1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.00" sourceLinked="0"/>
        <c:majorTickMark val="out"/>
        <c:minorTickMark val="in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3456832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123825</xdr:colOff>
      <xdr:row>4</xdr:row>
      <xdr:rowOff>90487</xdr:rowOff>
    </xdr:from>
    <xdr:ext cx="838200" cy="52863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C6EF69EC-AD16-9E6C-E7FA-075AB663E3F6}"/>
                </a:ext>
              </a:extLst>
            </xdr:cNvPr>
            <xdr:cNvSpPr txBox="1"/>
          </xdr:nvSpPr>
          <xdr:spPr>
            <a:xfrm>
              <a:off x="1114425" y="1042987"/>
              <a:ext cx="838200" cy="5286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en-GB" sz="1600"/>
                <a:t>a</a:t>
              </a:r>
              <a14:m>
                <m:oMath xmlns:m="http://schemas.openxmlformats.org/officeDocument/2006/math">
                  <m:r>
                    <a:rPr lang="en-GB" sz="16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en-GB" sz="16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sSup>
                        <m:sSupPr>
                          <m:ctrlPr>
                            <a:rPr lang="en-GB" sz="16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lang="en-GB" sz="1600" b="0" i="1">
                              <a:latin typeface="Cambria Math" panose="02040503050406030204" pitchFamily="18" charset="0"/>
                            </a:rPr>
                            <m:t>𝑣</m:t>
                          </m:r>
                        </m:e>
                        <m:sup>
                          <m:r>
                            <a:rPr lang="en-GB" sz="1600" i="1">
                              <a:latin typeface="Cambria Math" panose="02040503050406030204" pitchFamily="18" charset="0"/>
                            </a:rPr>
                            <m:t>2</m:t>
                          </m:r>
                        </m:sup>
                      </m:sSup>
                      <m:r>
                        <a:rPr lang="en-GB" sz="1600" b="0" i="1">
                          <a:latin typeface="Cambria Math" panose="02040503050406030204" pitchFamily="18" charset="0"/>
                        </a:rPr>
                        <m:t>−</m:t>
                      </m:r>
                      <m:sSup>
                        <m:sSupPr>
                          <m:ctrlPr>
                            <a:rPr lang="en-GB" sz="160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</m:ctrlPr>
                        </m:sSupPr>
                        <m:e>
                          <m:r>
                            <a:rPr lang="en-GB" sz="1600" b="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𝑢</m:t>
                          </m:r>
                        </m:e>
                        <m:sup>
                          <m:r>
                            <a:rPr lang="en-GB" sz="1600" i="1">
                              <a:solidFill>
                                <a:schemeClr val="tx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2</m:t>
                          </m:r>
                        </m:sup>
                      </m:sSup>
                    </m:num>
                    <m:den>
                      <m:r>
                        <a:rPr lang="en-GB" sz="1600" i="1">
                          <a:latin typeface="Cambria Math" panose="02040503050406030204" pitchFamily="18" charset="0"/>
                        </a:rPr>
                        <m:t>2</m:t>
                      </m:r>
                      <m:r>
                        <a:rPr lang="en-GB" sz="1600" b="0" i="1">
                          <a:latin typeface="Cambria Math" panose="02040503050406030204" pitchFamily="18" charset="0"/>
                        </a:rPr>
                        <m:t>.</m:t>
                      </m:r>
                      <m:r>
                        <a:rPr lang="en-GB" sz="1600" b="0" i="1">
                          <a:latin typeface="Cambria Math" panose="02040503050406030204" pitchFamily="18" charset="0"/>
                        </a:rPr>
                        <m:t>𝑠</m:t>
                      </m:r>
                    </m:den>
                  </m:f>
                </m:oMath>
              </a14:m>
              <a:endParaRPr lang="en-GB" sz="160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C6EF69EC-AD16-9E6C-E7FA-075AB663E3F6}"/>
                </a:ext>
              </a:extLst>
            </xdr:cNvPr>
            <xdr:cNvSpPr txBox="1"/>
          </xdr:nvSpPr>
          <xdr:spPr>
            <a:xfrm>
              <a:off x="1114425" y="1042987"/>
              <a:ext cx="838200" cy="5286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en-GB" sz="1600"/>
                <a:t>a</a:t>
              </a:r>
              <a:r>
                <a:rPr lang="en-GB" sz="1600" i="0">
                  <a:latin typeface="Cambria Math" panose="02040503050406030204" pitchFamily="18" charset="0"/>
                </a:rPr>
                <a:t>=(</a:t>
              </a:r>
              <a:r>
                <a:rPr lang="en-GB" sz="1600" b="0" i="0">
                  <a:latin typeface="Cambria Math" panose="02040503050406030204" pitchFamily="18" charset="0"/>
                </a:rPr>
                <a:t>𝑣^</a:t>
              </a:r>
              <a:r>
                <a:rPr lang="en-GB" sz="1600" i="0">
                  <a:latin typeface="Cambria Math" panose="02040503050406030204" pitchFamily="18" charset="0"/>
                </a:rPr>
                <a:t>2</a:t>
              </a:r>
              <a:r>
                <a:rPr lang="en-GB" sz="1600" b="0" i="0">
                  <a:latin typeface="Cambria Math" panose="02040503050406030204" pitchFamily="18" charset="0"/>
                </a:rPr>
                <a:t>−</a:t>
              </a:r>
              <a:r>
                <a:rPr lang="en-GB" sz="16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𝑢</a:t>
              </a:r>
              <a:r>
                <a:rPr lang="en-GB" sz="16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^</a:t>
              </a:r>
              <a:r>
                <a:rPr lang="en-GB" sz="160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2</a:t>
              </a:r>
              <a:r>
                <a:rPr lang="en-GB" sz="16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)/(</a:t>
              </a:r>
              <a:r>
                <a:rPr lang="en-GB" sz="1600" i="0">
                  <a:latin typeface="Cambria Math" panose="02040503050406030204" pitchFamily="18" charset="0"/>
                </a:rPr>
                <a:t>2</a:t>
              </a:r>
              <a:r>
                <a:rPr lang="en-GB" sz="1600" b="0" i="0">
                  <a:latin typeface="Cambria Math" panose="02040503050406030204" pitchFamily="18" charset="0"/>
                </a:rPr>
                <a:t>.𝑠)</a:t>
              </a:r>
              <a:endParaRPr lang="en-GB" sz="1600"/>
            </a:p>
          </xdr:txBody>
        </xdr:sp>
      </mc:Fallback>
    </mc:AlternateContent>
    <xdr:clientData/>
  </xdr:oneCellAnchor>
  <xdr:oneCellAnchor>
    <xdr:from>
      <xdr:col>2</xdr:col>
      <xdr:colOff>314325</xdr:colOff>
      <xdr:row>4</xdr:row>
      <xdr:rowOff>176211</xdr:rowOff>
    </xdr:from>
    <xdr:ext cx="638175" cy="32944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6B93B2DE-02A9-045D-F3A4-0F65230B2999}"/>
                </a:ext>
              </a:extLst>
            </xdr:cNvPr>
            <xdr:cNvSpPr txBox="1"/>
          </xdr:nvSpPr>
          <xdr:spPr>
            <a:xfrm>
              <a:off x="2105025" y="1128711"/>
              <a:ext cx="638175" cy="32944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600"/>
                <a:t>t=</a:t>
              </a:r>
              <a14:m>
                <m:oMath xmlns:m="http://schemas.openxmlformats.org/officeDocument/2006/math">
                  <m:f>
                    <m:fPr>
                      <m:ctrlPr>
                        <a:rPr lang="en-GB" sz="16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n-GB" sz="1600" b="0" i="1">
                          <a:latin typeface="Cambria Math" panose="02040503050406030204" pitchFamily="18" charset="0"/>
                        </a:rPr>
                        <m:t>𝑣</m:t>
                      </m:r>
                      <m:r>
                        <a:rPr lang="en-GB" sz="1600" b="0" i="1">
                          <a:latin typeface="Cambria Math" panose="02040503050406030204" pitchFamily="18" charset="0"/>
                        </a:rPr>
                        <m:t>−</m:t>
                      </m:r>
                      <m:r>
                        <a:rPr lang="en-GB" sz="1600" b="0" i="1">
                          <a:latin typeface="Cambria Math" panose="02040503050406030204" pitchFamily="18" charset="0"/>
                        </a:rPr>
                        <m:t>𝑢</m:t>
                      </m:r>
                    </m:num>
                    <m:den>
                      <m:r>
                        <a:rPr lang="en-GB" sz="1600" b="0" i="1">
                          <a:latin typeface="Cambria Math" panose="02040503050406030204" pitchFamily="18" charset="0"/>
                        </a:rPr>
                        <m:t>𝑎</m:t>
                      </m:r>
                    </m:den>
                  </m:f>
                </m:oMath>
              </a14:m>
              <a:endParaRPr lang="en-GB" sz="16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6B93B2DE-02A9-045D-F3A4-0F65230B2999}"/>
                </a:ext>
              </a:extLst>
            </xdr:cNvPr>
            <xdr:cNvSpPr txBox="1"/>
          </xdr:nvSpPr>
          <xdr:spPr>
            <a:xfrm>
              <a:off x="2105025" y="1128711"/>
              <a:ext cx="638175" cy="32944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600"/>
                <a:t>t=</a:t>
              </a:r>
              <a:r>
                <a:rPr lang="en-GB" sz="1600" i="0">
                  <a:latin typeface="Cambria Math" panose="02040503050406030204" pitchFamily="18" charset="0"/>
                </a:rPr>
                <a:t>(</a:t>
              </a:r>
              <a:r>
                <a:rPr lang="en-GB" sz="1600" b="0" i="0">
                  <a:latin typeface="Cambria Math" panose="02040503050406030204" pitchFamily="18" charset="0"/>
                </a:rPr>
                <a:t>𝑣−𝑢)/𝑎</a:t>
              </a:r>
              <a:endParaRPr lang="en-GB" sz="1600"/>
            </a:p>
          </xdr:txBody>
        </xdr:sp>
      </mc:Fallback>
    </mc:AlternateContent>
    <xdr:clientData/>
  </xdr:oneCellAnchor>
  <xdr:oneCellAnchor>
    <xdr:from>
      <xdr:col>1</xdr:col>
      <xdr:colOff>266700</xdr:colOff>
      <xdr:row>6</xdr:row>
      <xdr:rowOff>319086</xdr:rowOff>
    </xdr:from>
    <xdr:ext cx="533400" cy="17498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434D680C-C6B8-CAE7-CF68-6C6084A24C6B}"/>
                </a:ext>
              </a:extLst>
            </xdr:cNvPr>
            <xdr:cNvSpPr txBox="1"/>
          </xdr:nvSpPr>
          <xdr:spPr>
            <a:xfrm>
              <a:off x="1257300" y="2147886"/>
              <a:ext cx="533400" cy="17498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100"/>
                <a:t>(</a:t>
              </a:r>
              <a14:m>
                <m:oMath xmlns:m="http://schemas.openxmlformats.org/officeDocument/2006/math">
                  <m:sSup>
                    <m:sSup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p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𝑚𝑠</m:t>
                      </m:r>
                    </m:e>
                    <m:sup>
                      <m:r>
                        <a:rPr lang="en-GB" sz="1100" i="1">
                          <a:latin typeface="Cambria Math" panose="02040503050406030204" pitchFamily="18" charset="0"/>
                        </a:rPr>
                        <m:t>−</m:t>
                      </m:r>
                      <m:r>
                        <a:rPr lang="en-GB" sz="1100" b="0" i="1">
                          <a:latin typeface="Cambria Math" panose="02040503050406030204" pitchFamily="18" charset="0"/>
                        </a:rPr>
                        <m:t>1</m:t>
                      </m:r>
                    </m:sup>
                  </m:sSup>
                </m:oMath>
              </a14:m>
              <a:r>
                <a:rPr lang="en-GB" sz="1100"/>
                <a:t>)</a:t>
              </a: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434D680C-C6B8-CAE7-CF68-6C6084A24C6B}"/>
                </a:ext>
              </a:extLst>
            </xdr:cNvPr>
            <xdr:cNvSpPr txBox="1"/>
          </xdr:nvSpPr>
          <xdr:spPr>
            <a:xfrm>
              <a:off x="1257300" y="2147886"/>
              <a:ext cx="533400" cy="17498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100"/>
                <a:t>(</a:t>
              </a:r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𝑚𝑠〗^(</a:t>
              </a:r>
              <a:r>
                <a:rPr lang="en-GB" sz="1100" i="0">
                  <a:latin typeface="Cambria Math" panose="02040503050406030204" pitchFamily="18" charset="0"/>
                </a:rPr>
                <a:t>−</a:t>
              </a:r>
              <a:r>
                <a:rPr lang="en-GB" sz="1100" b="0" i="0">
                  <a:latin typeface="Cambria Math" panose="02040503050406030204" pitchFamily="18" charset="0"/>
                </a:rPr>
                <a:t>1)</a:t>
              </a:r>
              <a:r>
                <a:rPr lang="en-GB" sz="1100"/>
                <a:t>)</a:t>
              </a:r>
            </a:p>
          </xdr:txBody>
        </xdr:sp>
      </mc:Fallback>
    </mc:AlternateContent>
    <xdr:clientData/>
  </xdr:oneCellAnchor>
  <xdr:oneCellAnchor>
    <xdr:from>
      <xdr:col>2</xdr:col>
      <xdr:colOff>295275</xdr:colOff>
      <xdr:row>6</xdr:row>
      <xdr:rowOff>314325</xdr:rowOff>
    </xdr:from>
    <xdr:ext cx="647700" cy="18133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E2DC435B-F7B9-4941-967A-F74349F6FAD3}"/>
                </a:ext>
              </a:extLst>
            </xdr:cNvPr>
            <xdr:cNvSpPr txBox="1"/>
          </xdr:nvSpPr>
          <xdr:spPr>
            <a:xfrm>
              <a:off x="2438400" y="2143125"/>
              <a:ext cx="647700" cy="18133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sSup>
                    <m:sSup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p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(</m:t>
                      </m:r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𝑚𝑠</m:t>
                      </m:r>
                    </m:e>
                    <m:sup>
                      <m:r>
                        <a:rPr lang="en-GB" sz="1100" i="1">
                          <a:latin typeface="Cambria Math" panose="02040503050406030204" pitchFamily="18" charset="0"/>
                        </a:rPr>
                        <m:t>−</m:t>
                      </m:r>
                      <m:r>
                        <a:rPr lang="en-GB" sz="1100" b="0" i="1">
                          <a:latin typeface="Cambria Math" panose="02040503050406030204" pitchFamily="18" charset="0"/>
                        </a:rPr>
                        <m:t>1</m:t>
                      </m:r>
                    </m:sup>
                  </m:sSup>
                </m:oMath>
              </a14:m>
              <a:r>
                <a:rPr lang="en-GB" sz="1100"/>
                <a:t>)</a:t>
              </a:r>
            </a:p>
          </xdr:txBody>
        </xdr:sp>
      </mc:Choice>
      <mc:Fallback xmlns="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E2DC435B-F7B9-4941-967A-F74349F6FAD3}"/>
                </a:ext>
              </a:extLst>
            </xdr:cNvPr>
            <xdr:cNvSpPr txBox="1"/>
          </xdr:nvSpPr>
          <xdr:spPr>
            <a:xfrm>
              <a:off x="2438400" y="2143125"/>
              <a:ext cx="647700" cy="18133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(𝑚𝑠〗^(</a:t>
              </a:r>
              <a:r>
                <a:rPr lang="en-GB" sz="1100" i="0">
                  <a:latin typeface="Cambria Math" panose="02040503050406030204" pitchFamily="18" charset="0"/>
                </a:rPr>
                <a:t>−</a:t>
              </a:r>
              <a:r>
                <a:rPr lang="en-GB" sz="1100" b="0" i="0">
                  <a:latin typeface="Cambria Math" panose="02040503050406030204" pitchFamily="18" charset="0"/>
                </a:rPr>
                <a:t>1)</a:t>
              </a:r>
              <a:r>
                <a:rPr lang="en-GB" sz="1100"/>
                <a:t>)</a:t>
              </a:r>
            </a:p>
          </xdr:txBody>
        </xdr:sp>
      </mc:Fallback>
    </mc:AlternateContent>
    <xdr:clientData/>
  </xdr:oneCellAnchor>
  <xdr:oneCellAnchor>
    <xdr:from>
      <xdr:col>3</xdr:col>
      <xdr:colOff>228600</xdr:colOff>
      <xdr:row>6</xdr:row>
      <xdr:rowOff>295275</xdr:rowOff>
    </xdr:from>
    <xdr:ext cx="485775" cy="17498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5B602AB8-5093-4472-88F6-B18DA6AE4967}"/>
                </a:ext>
              </a:extLst>
            </xdr:cNvPr>
            <xdr:cNvSpPr txBox="1"/>
          </xdr:nvSpPr>
          <xdr:spPr>
            <a:xfrm>
              <a:off x="3352800" y="2124075"/>
              <a:ext cx="485775" cy="17498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100"/>
                <a:t>(</a:t>
              </a:r>
              <a14:m>
                <m:oMath xmlns:m="http://schemas.openxmlformats.org/officeDocument/2006/math">
                  <m:sSup>
                    <m:sSup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p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𝑚𝑠</m:t>
                      </m:r>
                    </m:e>
                    <m:sup>
                      <m:r>
                        <a:rPr lang="en-GB" sz="1100" i="1">
                          <a:latin typeface="Cambria Math" panose="02040503050406030204" pitchFamily="18" charset="0"/>
                        </a:rPr>
                        <m:t>−</m:t>
                      </m:r>
                      <m:r>
                        <a:rPr lang="en-GB" sz="1100" b="0" i="1">
                          <a:latin typeface="Cambria Math" panose="02040503050406030204" pitchFamily="18" charset="0"/>
                        </a:rPr>
                        <m:t>2</m:t>
                      </m:r>
                    </m:sup>
                  </m:sSup>
                </m:oMath>
              </a14:m>
              <a:r>
                <a:rPr lang="en-GB" sz="1100"/>
                <a:t>)</a:t>
              </a:r>
            </a:p>
          </xdr:txBody>
        </xdr:sp>
      </mc:Choice>
      <mc:Fallback xmlns="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5B602AB8-5093-4472-88F6-B18DA6AE4967}"/>
                </a:ext>
              </a:extLst>
            </xdr:cNvPr>
            <xdr:cNvSpPr txBox="1"/>
          </xdr:nvSpPr>
          <xdr:spPr>
            <a:xfrm>
              <a:off x="3352800" y="2124075"/>
              <a:ext cx="485775" cy="17498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100"/>
                <a:t>(</a:t>
              </a:r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𝑚𝑠〗^(</a:t>
              </a:r>
              <a:r>
                <a:rPr lang="en-GB" sz="1100" i="0">
                  <a:latin typeface="Cambria Math" panose="02040503050406030204" pitchFamily="18" charset="0"/>
                </a:rPr>
                <a:t>−</a:t>
              </a:r>
              <a:r>
                <a:rPr lang="en-GB" sz="1100" b="0" i="0">
                  <a:latin typeface="Cambria Math" panose="02040503050406030204" pitchFamily="18" charset="0"/>
                </a:rPr>
                <a:t>2)</a:t>
              </a:r>
              <a:r>
                <a:rPr lang="en-GB" sz="1100"/>
                <a:t>)</a:t>
              </a:r>
            </a:p>
          </xdr:txBody>
        </xdr:sp>
      </mc:Fallback>
    </mc:AlternateContent>
    <xdr:clientData/>
  </xdr:oneCellAnchor>
  <xdr:oneCellAnchor>
    <xdr:from>
      <xdr:col>1</xdr:col>
      <xdr:colOff>266700</xdr:colOff>
      <xdr:row>17</xdr:row>
      <xdr:rowOff>319086</xdr:rowOff>
    </xdr:from>
    <xdr:ext cx="533400" cy="17498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EFBDC0EE-6125-42F9-BEA6-A9DBE35C9369}"/>
                </a:ext>
              </a:extLst>
            </xdr:cNvPr>
            <xdr:cNvSpPr txBox="1"/>
          </xdr:nvSpPr>
          <xdr:spPr>
            <a:xfrm>
              <a:off x="1257300" y="2224086"/>
              <a:ext cx="533400" cy="17498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100"/>
                <a:t>(</a:t>
              </a:r>
              <a14:m>
                <m:oMath xmlns:m="http://schemas.openxmlformats.org/officeDocument/2006/math">
                  <m:sSup>
                    <m:sSup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p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𝑚𝑠</m:t>
                      </m:r>
                    </m:e>
                    <m:sup>
                      <m:r>
                        <a:rPr lang="en-GB" sz="1100" i="1">
                          <a:latin typeface="Cambria Math" panose="02040503050406030204" pitchFamily="18" charset="0"/>
                        </a:rPr>
                        <m:t>−</m:t>
                      </m:r>
                      <m:r>
                        <a:rPr lang="en-GB" sz="1100" b="0" i="1">
                          <a:latin typeface="Cambria Math" panose="02040503050406030204" pitchFamily="18" charset="0"/>
                        </a:rPr>
                        <m:t>1</m:t>
                      </m:r>
                    </m:sup>
                  </m:sSup>
                </m:oMath>
              </a14:m>
              <a:r>
                <a:rPr lang="en-GB" sz="1100"/>
                <a:t>)</a:t>
              </a:r>
            </a:p>
          </xdr:txBody>
        </xdr:sp>
      </mc:Choice>
      <mc:Fallback xmlns="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EFBDC0EE-6125-42F9-BEA6-A9DBE35C9369}"/>
                </a:ext>
              </a:extLst>
            </xdr:cNvPr>
            <xdr:cNvSpPr txBox="1"/>
          </xdr:nvSpPr>
          <xdr:spPr>
            <a:xfrm>
              <a:off x="1257300" y="2224086"/>
              <a:ext cx="533400" cy="17498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100"/>
                <a:t>(</a:t>
              </a:r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𝑚𝑠〗^(</a:t>
              </a:r>
              <a:r>
                <a:rPr lang="en-GB" sz="1100" i="0">
                  <a:latin typeface="Cambria Math" panose="02040503050406030204" pitchFamily="18" charset="0"/>
                </a:rPr>
                <a:t>−</a:t>
              </a:r>
              <a:r>
                <a:rPr lang="en-GB" sz="1100" b="0" i="0">
                  <a:latin typeface="Cambria Math" panose="02040503050406030204" pitchFamily="18" charset="0"/>
                </a:rPr>
                <a:t>1)</a:t>
              </a:r>
              <a:r>
                <a:rPr lang="en-GB" sz="1100"/>
                <a:t>)</a:t>
              </a:r>
            </a:p>
          </xdr:txBody>
        </xdr:sp>
      </mc:Fallback>
    </mc:AlternateContent>
    <xdr:clientData/>
  </xdr:oneCellAnchor>
  <xdr:oneCellAnchor>
    <xdr:from>
      <xdr:col>2</xdr:col>
      <xdr:colOff>295275</xdr:colOff>
      <xdr:row>17</xdr:row>
      <xdr:rowOff>314325</xdr:rowOff>
    </xdr:from>
    <xdr:ext cx="647700" cy="18133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9088EF67-AE51-4257-9E92-9E427CCF2074}"/>
                </a:ext>
              </a:extLst>
            </xdr:cNvPr>
            <xdr:cNvSpPr txBox="1"/>
          </xdr:nvSpPr>
          <xdr:spPr>
            <a:xfrm>
              <a:off x="2438400" y="2219325"/>
              <a:ext cx="647700" cy="18133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sSup>
                    <m:sSup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p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(</m:t>
                      </m:r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𝑚𝑠</m:t>
                      </m:r>
                    </m:e>
                    <m:sup>
                      <m:r>
                        <a:rPr lang="en-GB" sz="1100" i="1">
                          <a:latin typeface="Cambria Math" panose="02040503050406030204" pitchFamily="18" charset="0"/>
                        </a:rPr>
                        <m:t>−</m:t>
                      </m:r>
                      <m:r>
                        <a:rPr lang="en-GB" sz="1100" b="0" i="1">
                          <a:latin typeface="Cambria Math" panose="02040503050406030204" pitchFamily="18" charset="0"/>
                        </a:rPr>
                        <m:t>1</m:t>
                      </m:r>
                    </m:sup>
                  </m:sSup>
                </m:oMath>
              </a14:m>
              <a:r>
                <a:rPr lang="en-GB" sz="1100"/>
                <a:t>)</a:t>
              </a:r>
            </a:p>
          </xdr:txBody>
        </xdr:sp>
      </mc:Choice>
      <mc:Fallback xmlns="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9088EF67-AE51-4257-9E92-9E427CCF2074}"/>
                </a:ext>
              </a:extLst>
            </xdr:cNvPr>
            <xdr:cNvSpPr txBox="1"/>
          </xdr:nvSpPr>
          <xdr:spPr>
            <a:xfrm>
              <a:off x="2438400" y="2219325"/>
              <a:ext cx="647700" cy="18133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(𝑚𝑠〗^(</a:t>
              </a:r>
              <a:r>
                <a:rPr lang="en-GB" sz="1100" i="0">
                  <a:latin typeface="Cambria Math" panose="02040503050406030204" pitchFamily="18" charset="0"/>
                </a:rPr>
                <a:t>−</a:t>
              </a:r>
              <a:r>
                <a:rPr lang="en-GB" sz="1100" b="0" i="0">
                  <a:latin typeface="Cambria Math" panose="02040503050406030204" pitchFamily="18" charset="0"/>
                </a:rPr>
                <a:t>1)</a:t>
              </a:r>
              <a:r>
                <a:rPr lang="en-GB" sz="1100"/>
                <a:t>)</a:t>
              </a:r>
            </a:p>
          </xdr:txBody>
        </xdr:sp>
      </mc:Fallback>
    </mc:AlternateContent>
    <xdr:clientData/>
  </xdr:oneCellAnchor>
  <xdr:oneCellAnchor>
    <xdr:from>
      <xdr:col>3</xdr:col>
      <xdr:colOff>228600</xdr:colOff>
      <xdr:row>17</xdr:row>
      <xdr:rowOff>295275</xdr:rowOff>
    </xdr:from>
    <xdr:ext cx="485775" cy="17498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FF42BB0D-44CB-4ED0-A1A4-C7FEEF94A009}"/>
                </a:ext>
              </a:extLst>
            </xdr:cNvPr>
            <xdr:cNvSpPr txBox="1"/>
          </xdr:nvSpPr>
          <xdr:spPr>
            <a:xfrm>
              <a:off x="3457575" y="2200275"/>
              <a:ext cx="485775" cy="17498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100"/>
                <a:t>(</a:t>
              </a:r>
              <a14:m>
                <m:oMath xmlns:m="http://schemas.openxmlformats.org/officeDocument/2006/math">
                  <m:sSup>
                    <m:sSup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p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𝑚𝑠</m:t>
                      </m:r>
                    </m:e>
                    <m:sup>
                      <m:r>
                        <a:rPr lang="en-GB" sz="1100" i="1">
                          <a:latin typeface="Cambria Math" panose="02040503050406030204" pitchFamily="18" charset="0"/>
                        </a:rPr>
                        <m:t>−</m:t>
                      </m:r>
                      <m:r>
                        <a:rPr lang="en-GB" sz="1100" b="0" i="1">
                          <a:latin typeface="Cambria Math" panose="02040503050406030204" pitchFamily="18" charset="0"/>
                        </a:rPr>
                        <m:t>2</m:t>
                      </m:r>
                    </m:sup>
                  </m:sSup>
                </m:oMath>
              </a14:m>
              <a:r>
                <a:rPr lang="en-GB" sz="1100"/>
                <a:t>)</a:t>
              </a:r>
            </a:p>
          </xdr:txBody>
        </xdr:sp>
      </mc:Choice>
      <mc:Fallback xmlns="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FF42BB0D-44CB-4ED0-A1A4-C7FEEF94A009}"/>
                </a:ext>
              </a:extLst>
            </xdr:cNvPr>
            <xdr:cNvSpPr txBox="1"/>
          </xdr:nvSpPr>
          <xdr:spPr>
            <a:xfrm>
              <a:off x="3457575" y="2200275"/>
              <a:ext cx="485775" cy="17498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100"/>
                <a:t>(</a:t>
              </a:r>
              <a:r>
                <a:rPr lang="en-GB" sz="1100" i="0">
                  <a:latin typeface="Cambria Math" panose="02040503050406030204" pitchFamily="18" charset="0"/>
                </a:rPr>
                <a:t>〖</a:t>
              </a:r>
              <a:r>
                <a:rPr lang="en-GB" sz="1100" b="0" i="0">
                  <a:latin typeface="Cambria Math" panose="02040503050406030204" pitchFamily="18" charset="0"/>
                </a:rPr>
                <a:t>𝑚𝑠〗^(</a:t>
              </a:r>
              <a:r>
                <a:rPr lang="en-GB" sz="1100" i="0">
                  <a:latin typeface="Cambria Math" panose="02040503050406030204" pitchFamily="18" charset="0"/>
                </a:rPr>
                <a:t>−</a:t>
              </a:r>
              <a:r>
                <a:rPr lang="en-GB" sz="1100" b="0" i="0">
                  <a:latin typeface="Cambria Math" panose="02040503050406030204" pitchFamily="18" charset="0"/>
                </a:rPr>
                <a:t>2)</a:t>
              </a:r>
              <a:r>
                <a:rPr lang="en-GB" sz="1100"/>
                <a:t>)</a:t>
              </a:r>
            </a:p>
          </xdr:txBody>
        </xdr:sp>
      </mc:Fallback>
    </mc:AlternateContent>
    <xdr:clientData/>
  </xdr:oneCellAnchor>
  <xdr:oneCellAnchor>
    <xdr:from>
      <xdr:col>1</xdr:col>
      <xdr:colOff>266700</xdr:colOff>
      <xdr:row>18</xdr:row>
      <xdr:rowOff>319086</xdr:rowOff>
    </xdr:from>
    <xdr:ext cx="533400" cy="174984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ABBE5E8C-2F2F-4041-BBC6-C25461575B91}"/>
            </a:ext>
          </a:extLst>
        </xdr:cNvPr>
        <xdr:cNvSpPr txBox="1"/>
      </xdr:nvSpPr>
      <xdr:spPr>
        <a:xfrm>
          <a:off x="1257300" y="3348036"/>
          <a:ext cx="533400" cy="1749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266700</xdr:colOff>
      <xdr:row>19</xdr:row>
      <xdr:rowOff>319086</xdr:rowOff>
    </xdr:from>
    <xdr:ext cx="533400" cy="174984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4F3CCB0B-00D2-4337-9974-9A0285735B58}"/>
            </a:ext>
          </a:extLst>
        </xdr:cNvPr>
        <xdr:cNvSpPr txBox="1"/>
      </xdr:nvSpPr>
      <xdr:spPr>
        <a:xfrm>
          <a:off x="1257300" y="3348036"/>
          <a:ext cx="533400" cy="1749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266700</xdr:colOff>
      <xdr:row>20</xdr:row>
      <xdr:rowOff>319086</xdr:rowOff>
    </xdr:from>
    <xdr:ext cx="533400" cy="174984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DBA81915-A5F8-4E0C-9CE2-59CA26533825}"/>
            </a:ext>
          </a:extLst>
        </xdr:cNvPr>
        <xdr:cNvSpPr txBox="1"/>
      </xdr:nvSpPr>
      <xdr:spPr>
        <a:xfrm>
          <a:off x="1257300" y="3348036"/>
          <a:ext cx="533400" cy="1749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266700</xdr:colOff>
      <xdr:row>21</xdr:row>
      <xdr:rowOff>319086</xdr:rowOff>
    </xdr:from>
    <xdr:ext cx="533400" cy="174984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C2FEBDBE-21FA-4632-B47E-06E1CF8F0CE2}"/>
            </a:ext>
          </a:extLst>
        </xdr:cNvPr>
        <xdr:cNvSpPr txBox="1"/>
      </xdr:nvSpPr>
      <xdr:spPr>
        <a:xfrm>
          <a:off x="1257300" y="3348036"/>
          <a:ext cx="533400" cy="1749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266700</xdr:colOff>
      <xdr:row>22</xdr:row>
      <xdr:rowOff>319086</xdr:rowOff>
    </xdr:from>
    <xdr:ext cx="533400" cy="174984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C4101538-16AE-4F8B-98F4-167FF39A3977}"/>
            </a:ext>
          </a:extLst>
        </xdr:cNvPr>
        <xdr:cNvSpPr txBox="1"/>
      </xdr:nvSpPr>
      <xdr:spPr>
        <a:xfrm>
          <a:off x="1257300" y="3348036"/>
          <a:ext cx="533400" cy="1749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266700</xdr:colOff>
      <xdr:row>23</xdr:row>
      <xdr:rowOff>319086</xdr:rowOff>
    </xdr:from>
    <xdr:ext cx="533400" cy="174984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8CFDF94A-60A0-4241-A9CE-087C86917417}"/>
            </a:ext>
          </a:extLst>
        </xdr:cNvPr>
        <xdr:cNvSpPr txBox="1"/>
      </xdr:nvSpPr>
      <xdr:spPr>
        <a:xfrm>
          <a:off x="1257300" y="3348036"/>
          <a:ext cx="533400" cy="1749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266700</xdr:colOff>
      <xdr:row>24</xdr:row>
      <xdr:rowOff>319086</xdr:rowOff>
    </xdr:from>
    <xdr:ext cx="533400" cy="174984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F24A5032-DEE1-4362-94FD-B5A5C97BBD60}"/>
            </a:ext>
          </a:extLst>
        </xdr:cNvPr>
        <xdr:cNvSpPr txBox="1"/>
      </xdr:nvSpPr>
      <xdr:spPr>
        <a:xfrm>
          <a:off x="1257300" y="3348036"/>
          <a:ext cx="533400" cy="1749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266700</xdr:colOff>
      <xdr:row>25</xdr:row>
      <xdr:rowOff>319086</xdr:rowOff>
    </xdr:from>
    <xdr:ext cx="533400" cy="174984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75D8A94A-1EB1-46B8-9BFC-C2DC6A769B6E}"/>
            </a:ext>
          </a:extLst>
        </xdr:cNvPr>
        <xdr:cNvSpPr txBox="1"/>
      </xdr:nvSpPr>
      <xdr:spPr>
        <a:xfrm>
          <a:off x="1257300" y="3348036"/>
          <a:ext cx="533400" cy="1749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1</xdr:col>
      <xdr:colOff>266700</xdr:colOff>
      <xdr:row>26</xdr:row>
      <xdr:rowOff>319086</xdr:rowOff>
    </xdr:from>
    <xdr:ext cx="533400" cy="174984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C41AC62B-3BFB-4D2D-9D72-9133B8A2290C}"/>
            </a:ext>
          </a:extLst>
        </xdr:cNvPr>
        <xdr:cNvSpPr txBox="1"/>
      </xdr:nvSpPr>
      <xdr:spPr>
        <a:xfrm>
          <a:off x="1257300" y="3348036"/>
          <a:ext cx="533400" cy="1749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twoCellAnchor>
    <xdr:from>
      <xdr:col>1</xdr:col>
      <xdr:colOff>876300</xdr:colOff>
      <xdr:row>29</xdr:row>
      <xdr:rowOff>42862</xdr:rowOff>
    </xdr:from>
    <xdr:to>
      <xdr:col>6</xdr:col>
      <xdr:colOff>409575</xdr:colOff>
      <xdr:row>43</xdr:row>
      <xdr:rowOff>42862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307BE0AD-154A-C690-3544-CB928FCF823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647700</xdr:colOff>
      <xdr:row>29</xdr:row>
      <xdr:rowOff>19050</xdr:rowOff>
    </xdr:from>
    <xdr:to>
      <xdr:col>7</xdr:col>
      <xdr:colOff>504825</xdr:colOff>
      <xdr:row>43</xdr:row>
      <xdr:rowOff>19050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5B21D168-49F0-4BA9-AB55-1B8F19A2C50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52387</xdr:colOff>
      <xdr:row>69</xdr:row>
      <xdr:rowOff>95250</xdr:rowOff>
    </xdr:from>
    <xdr:to>
      <xdr:col>5</xdr:col>
      <xdr:colOff>323850</xdr:colOff>
      <xdr:row>87</xdr:row>
      <xdr:rowOff>190499</xdr:rowOff>
    </xdr:to>
    <xdr:graphicFrame macro="">
      <xdr:nvGraphicFramePr>
        <xdr:cNvPr id="41" name="Chart 40">
          <a:extLst>
            <a:ext uri="{FF2B5EF4-FFF2-40B4-BE49-F238E27FC236}">
              <a16:creationId xmlns:a16="http://schemas.microsoft.com/office/drawing/2014/main" id="{8597D8F9-1284-DD64-662C-7228386648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409574</xdr:colOff>
      <xdr:row>69</xdr:row>
      <xdr:rowOff>85725</xdr:rowOff>
    </xdr:from>
    <xdr:to>
      <xdr:col>8</xdr:col>
      <xdr:colOff>314324</xdr:colOff>
      <xdr:row>88</xdr:row>
      <xdr:rowOff>104774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45B6E54C-3174-8521-8699-CC88F012CF1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57150</xdr:colOff>
      <xdr:row>89</xdr:row>
      <xdr:rowOff>152400</xdr:rowOff>
    </xdr:from>
    <xdr:to>
      <xdr:col>5</xdr:col>
      <xdr:colOff>323851</xdr:colOff>
      <xdr:row>108</xdr:row>
      <xdr:rowOff>66674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F6F16DA6-49F5-3E5D-D779-A2714B40412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504825</xdr:colOff>
      <xdr:row>89</xdr:row>
      <xdr:rowOff>95250</xdr:rowOff>
    </xdr:from>
    <xdr:to>
      <xdr:col>8</xdr:col>
      <xdr:colOff>190500</xdr:colOff>
      <xdr:row>108</xdr:row>
      <xdr:rowOff>57149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BB9C504E-26FB-0508-FE54-3561B3455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9"/>
  <sheetViews>
    <sheetView tabSelected="1" topLeftCell="A98" workbookViewId="0">
      <selection activeCell="B46" sqref="B46:B65"/>
    </sheetView>
  </sheetViews>
  <sheetFormatPr baseColWidth="10" defaultColWidth="9.1640625" defaultRowHeight="15" x14ac:dyDescent="0.2"/>
  <cols>
    <col min="1" max="1" width="14.83203125" style="1" customWidth="1"/>
    <col min="2" max="2" width="17.33203125" style="1" customWidth="1"/>
    <col min="3" max="3" width="16.33203125" style="1" customWidth="1"/>
    <col min="4" max="4" width="18.33203125" style="1" customWidth="1"/>
    <col min="5" max="5" width="12.83203125" style="1" customWidth="1"/>
    <col min="6" max="6" width="10.83203125" style="1" customWidth="1"/>
    <col min="7" max="7" width="70.6640625" style="1" customWidth="1"/>
    <col min="8" max="16384" width="9.1640625" style="1"/>
  </cols>
  <sheetData>
    <row r="1" spans="1:6" ht="22" x14ac:dyDescent="0.2">
      <c r="A1" s="3" t="s">
        <v>0</v>
      </c>
    </row>
    <row r="2" spans="1:6" ht="32" x14ac:dyDescent="0.2">
      <c r="A2" s="1" t="s">
        <v>1</v>
      </c>
      <c r="B2" s="2" t="s">
        <v>2</v>
      </c>
    </row>
    <row r="3" spans="1:6" x14ac:dyDescent="0.2">
      <c r="B3" s="2" t="s">
        <v>3</v>
      </c>
    </row>
    <row r="4" spans="1:6" x14ac:dyDescent="0.2">
      <c r="B4" s="2" t="s">
        <v>4</v>
      </c>
    </row>
    <row r="5" spans="1:6" ht="54" customHeight="1" x14ac:dyDescent="0.2">
      <c r="B5" s="2"/>
    </row>
    <row r="6" spans="1:6" ht="16" x14ac:dyDescent="0.2">
      <c r="A6" s="7" t="s">
        <v>5</v>
      </c>
    </row>
    <row r="7" spans="1:6" ht="37.5" customHeight="1" x14ac:dyDescent="0.2">
      <c r="A7" s="1" t="s">
        <v>6</v>
      </c>
      <c r="B7" s="1" t="s">
        <v>7</v>
      </c>
      <c r="C7" s="1" t="s">
        <v>8</v>
      </c>
      <c r="D7" s="1" t="s">
        <v>9</v>
      </c>
      <c r="E7" s="1" t="s">
        <v>10</v>
      </c>
      <c r="F7" s="1" t="s">
        <v>11</v>
      </c>
    </row>
    <row r="8" spans="1:6" s="4" customFormat="1" x14ac:dyDescent="0.2">
      <c r="B8" s="4">
        <v>66.66</v>
      </c>
      <c r="C8" s="4">
        <v>0</v>
      </c>
      <c r="D8" s="5">
        <f>B8^2-C8^2/2*E8</f>
        <v>4443.5555999999997</v>
      </c>
      <c r="E8" s="4">
        <v>400</v>
      </c>
      <c r="F8" s="6">
        <f>(B8-C8)/D8</f>
        <v>1.5001500150015001E-2</v>
      </c>
    </row>
    <row r="11" spans="1:6" ht="22" x14ac:dyDescent="0.2">
      <c r="A11" s="3" t="s">
        <v>12</v>
      </c>
    </row>
    <row r="12" spans="1:6" ht="21" x14ac:dyDescent="0.2">
      <c r="A12" s="11"/>
    </row>
    <row r="13" spans="1:6" ht="21" x14ac:dyDescent="0.2">
      <c r="A13" s="11"/>
    </row>
    <row r="14" spans="1:6" ht="21" x14ac:dyDescent="0.2">
      <c r="A14" s="11"/>
      <c r="B14" s="18" t="s">
        <v>14</v>
      </c>
      <c r="C14" s="8"/>
      <c r="D14" s="8"/>
    </row>
    <row r="15" spans="1:6" ht="64" x14ac:dyDescent="0.2">
      <c r="A15" s="11"/>
      <c r="B15" s="8" t="s">
        <v>16</v>
      </c>
      <c r="C15" s="8" t="s">
        <v>15</v>
      </c>
      <c r="D15" s="19" t="s">
        <v>21</v>
      </c>
    </row>
    <row r="16" spans="1:6" ht="64" x14ac:dyDescent="0.2">
      <c r="A16" s="11"/>
      <c r="B16" s="8" t="s">
        <v>17</v>
      </c>
      <c r="C16" s="8" t="s">
        <v>18</v>
      </c>
      <c r="D16" s="20" t="s">
        <v>22</v>
      </c>
    </row>
    <row r="17" spans="1:7" ht="32" x14ac:dyDescent="0.2">
      <c r="A17" s="11"/>
      <c r="B17" s="8" t="s">
        <v>19</v>
      </c>
      <c r="C17" s="8" t="s">
        <v>20</v>
      </c>
      <c r="D17" s="21" t="s">
        <v>23</v>
      </c>
    </row>
    <row r="18" spans="1:7" ht="37.5" customHeight="1" x14ac:dyDescent="0.2">
      <c r="B18" s="8" t="s">
        <v>7</v>
      </c>
      <c r="C18" s="8" t="s">
        <v>8</v>
      </c>
      <c r="D18" s="8" t="s">
        <v>9</v>
      </c>
      <c r="E18" s="8" t="s">
        <v>10</v>
      </c>
      <c r="F18" s="8" t="s">
        <v>11</v>
      </c>
      <c r="G18" s="8" t="s">
        <v>13</v>
      </c>
    </row>
    <row r="19" spans="1:7" ht="16" x14ac:dyDescent="0.2">
      <c r="B19" s="8">
        <v>66.66</v>
      </c>
      <c r="C19" s="8">
        <v>0</v>
      </c>
      <c r="D19" s="9">
        <v>1</v>
      </c>
      <c r="E19" s="8">
        <f>(B19^2-C19^2)/(2*D19)</f>
        <v>2221.7777999999998</v>
      </c>
      <c r="F19" s="10">
        <f t="shared" ref="F19:F28" si="0">(B19-C19)/D19</f>
        <v>66.66</v>
      </c>
      <c r="G19" s="8" t="str">
        <f>IF(F19&gt;17, "The car will lose the race – Acceleration value too low!", IF(F19&lt;12, "Impossible! – the race car cannot accelerate this quickly!”", IF(AND(F19&gt;=12,F19&lt;=17), "The car will win the race")))</f>
        <v>The car will lose the race – Acceleration value too low!</v>
      </c>
    </row>
    <row r="20" spans="1:7" ht="16" x14ac:dyDescent="0.2">
      <c r="B20" s="8">
        <v>66.66</v>
      </c>
      <c r="C20" s="8">
        <v>0</v>
      </c>
      <c r="D20" s="9">
        <v>2</v>
      </c>
      <c r="E20" s="8">
        <f t="shared" ref="E20:E28" si="1">(B20^2-C20^2)/(2*D20)</f>
        <v>1110.8888999999999</v>
      </c>
      <c r="F20" s="10">
        <f t="shared" si="0"/>
        <v>33.33</v>
      </c>
      <c r="G20" s="8" t="str">
        <f t="shared" ref="G20:G28" si="2">IF(F20&gt;17, "The car will lose the race – Acceleration value too low!", IF(F20&lt;12, "Impossible! – the race car cannot accelerate this quickly!”", IF(AND(F20&gt;=12,F20&lt;=17), "The car will win the race")))</f>
        <v>The car will lose the race – Acceleration value too low!</v>
      </c>
    </row>
    <row r="21" spans="1:7" ht="16" x14ac:dyDescent="0.2">
      <c r="B21" s="8">
        <v>66.66</v>
      </c>
      <c r="C21" s="8">
        <v>0</v>
      </c>
      <c r="D21" s="9">
        <v>3</v>
      </c>
      <c r="E21" s="8">
        <f t="shared" si="1"/>
        <v>740.59259999999995</v>
      </c>
      <c r="F21" s="10">
        <f t="shared" si="0"/>
        <v>22.22</v>
      </c>
      <c r="G21" s="8" t="str">
        <f t="shared" si="2"/>
        <v>The car will lose the race – Acceleration value too low!</v>
      </c>
    </row>
    <row r="22" spans="1:7" ht="16" x14ac:dyDescent="0.2">
      <c r="B22" s="8">
        <v>66.66</v>
      </c>
      <c r="C22" s="8">
        <v>0</v>
      </c>
      <c r="D22" s="9">
        <v>4</v>
      </c>
      <c r="E22" s="8">
        <f t="shared" si="1"/>
        <v>555.44444999999996</v>
      </c>
      <c r="F22" s="10">
        <f t="shared" si="0"/>
        <v>16.664999999999999</v>
      </c>
      <c r="G22" s="8" t="str">
        <f t="shared" si="2"/>
        <v>The car will win the race</v>
      </c>
    </row>
    <row r="23" spans="1:7" ht="16" x14ac:dyDescent="0.2">
      <c r="B23" s="8">
        <v>66.66</v>
      </c>
      <c r="C23" s="8">
        <v>0</v>
      </c>
      <c r="D23" s="9">
        <v>5</v>
      </c>
      <c r="E23" s="8">
        <f t="shared" si="1"/>
        <v>444.35555999999997</v>
      </c>
      <c r="F23" s="10">
        <f t="shared" si="0"/>
        <v>13.331999999999999</v>
      </c>
      <c r="G23" s="8" t="str">
        <f t="shared" si="2"/>
        <v>The car will win the race</v>
      </c>
    </row>
    <row r="24" spans="1:7" ht="16" x14ac:dyDescent="0.2">
      <c r="B24" s="8">
        <v>66.66</v>
      </c>
      <c r="C24" s="8">
        <v>0</v>
      </c>
      <c r="D24" s="9">
        <v>6</v>
      </c>
      <c r="E24" s="8">
        <f t="shared" si="1"/>
        <v>370.29629999999997</v>
      </c>
      <c r="F24" s="10">
        <f t="shared" si="0"/>
        <v>11.11</v>
      </c>
      <c r="G24" s="8" t="str">
        <f t="shared" si="2"/>
        <v>Impossible! – the race car cannot accelerate this quickly!”</v>
      </c>
    </row>
    <row r="25" spans="1:7" ht="16" x14ac:dyDescent="0.2">
      <c r="B25" s="8">
        <v>66.66</v>
      </c>
      <c r="C25" s="8">
        <v>0</v>
      </c>
      <c r="D25" s="9">
        <v>7</v>
      </c>
      <c r="E25" s="8">
        <f t="shared" si="1"/>
        <v>317.39682857142856</v>
      </c>
      <c r="F25" s="10">
        <f t="shared" si="0"/>
        <v>9.5228571428571431</v>
      </c>
      <c r="G25" s="8" t="str">
        <f t="shared" si="2"/>
        <v>Impossible! – the race car cannot accelerate this quickly!”</v>
      </c>
    </row>
    <row r="26" spans="1:7" ht="16" x14ac:dyDescent="0.2">
      <c r="B26" s="8">
        <v>66.66</v>
      </c>
      <c r="C26" s="8">
        <v>0</v>
      </c>
      <c r="D26" s="9">
        <v>8</v>
      </c>
      <c r="E26" s="8">
        <f t="shared" si="1"/>
        <v>277.72222499999998</v>
      </c>
      <c r="F26" s="10">
        <f t="shared" si="0"/>
        <v>8.3324999999999996</v>
      </c>
      <c r="G26" s="8" t="str">
        <f t="shared" si="2"/>
        <v>Impossible! – the race car cannot accelerate this quickly!”</v>
      </c>
    </row>
    <row r="27" spans="1:7" ht="16" x14ac:dyDescent="0.2">
      <c r="B27" s="8">
        <v>66.66</v>
      </c>
      <c r="C27" s="8">
        <v>0</v>
      </c>
      <c r="D27" s="9">
        <v>9</v>
      </c>
      <c r="E27" s="8">
        <f t="shared" si="1"/>
        <v>246.86419999999998</v>
      </c>
      <c r="F27" s="10">
        <f t="shared" si="0"/>
        <v>7.4066666666666663</v>
      </c>
      <c r="G27" s="8" t="str">
        <f t="shared" si="2"/>
        <v>Impossible! – the race car cannot accelerate this quickly!”</v>
      </c>
    </row>
    <row r="28" spans="1:7" ht="16" x14ac:dyDescent="0.2">
      <c r="B28" s="8">
        <v>66.66</v>
      </c>
      <c r="C28" s="8">
        <v>0</v>
      </c>
      <c r="D28" s="9">
        <v>10</v>
      </c>
      <c r="E28" s="8">
        <f t="shared" si="1"/>
        <v>222.17777999999998</v>
      </c>
      <c r="F28" s="10">
        <f t="shared" si="0"/>
        <v>6.6659999999999995</v>
      </c>
      <c r="G28" s="8" t="str">
        <f t="shared" si="2"/>
        <v>Impossible! – the race car cannot accelerate this quickly!”</v>
      </c>
    </row>
    <row r="29" spans="1:7" x14ac:dyDescent="0.2">
      <c r="E29" s="8"/>
    </row>
    <row r="30" spans="1:7" ht="22" x14ac:dyDescent="0.2">
      <c r="A30" s="3" t="s">
        <v>24</v>
      </c>
    </row>
    <row r="43" spans="1:7" ht="16" x14ac:dyDescent="0.2">
      <c r="A43" s="12" t="s">
        <v>25</v>
      </c>
    </row>
    <row r="44" spans="1:7" s="2" customFormat="1" ht="19" x14ac:dyDescent="0.2">
      <c r="A44" s="15" t="s">
        <v>32</v>
      </c>
    </row>
    <row r="45" spans="1:7" s="2" customFormat="1" x14ac:dyDescent="0.2">
      <c r="A45" s="13" t="s">
        <v>26</v>
      </c>
      <c r="B45" s="13" t="s">
        <v>27</v>
      </c>
      <c r="C45" s="13" t="s">
        <v>28</v>
      </c>
      <c r="D45" s="13" t="s">
        <v>29</v>
      </c>
      <c r="E45" s="13" t="s">
        <v>30</v>
      </c>
      <c r="F45" s="1"/>
      <c r="G45" s="16"/>
    </row>
    <row r="46" spans="1:7" x14ac:dyDescent="0.2">
      <c r="A46" s="14">
        <v>1</v>
      </c>
      <c r="B46" s="14">
        <v>0.7</v>
      </c>
      <c r="C46" s="14">
        <v>1.5</v>
      </c>
      <c r="D46" s="14">
        <v>1</v>
      </c>
      <c r="E46" s="14">
        <v>1.4</v>
      </c>
      <c r="G46" s="4"/>
    </row>
    <row r="47" spans="1:7" x14ac:dyDescent="0.2">
      <c r="A47" s="14">
        <v>2</v>
      </c>
      <c r="B47" s="14">
        <v>2.1</v>
      </c>
      <c r="C47" s="14">
        <v>1.8</v>
      </c>
      <c r="D47" s="14">
        <v>2</v>
      </c>
      <c r="E47" s="14">
        <v>2.5</v>
      </c>
      <c r="G47" s="4"/>
    </row>
    <row r="48" spans="1:7" x14ac:dyDescent="0.2">
      <c r="A48" s="14">
        <v>3</v>
      </c>
      <c r="B48" s="14">
        <v>1.1000000000000001</v>
      </c>
      <c r="C48" s="14">
        <v>2</v>
      </c>
      <c r="D48" s="14">
        <v>2</v>
      </c>
      <c r="E48" s="14">
        <v>1.6</v>
      </c>
      <c r="G48" s="4"/>
    </row>
    <row r="49" spans="1:7" x14ac:dyDescent="0.2">
      <c r="A49" s="14">
        <v>4</v>
      </c>
      <c r="B49" s="14">
        <v>1.6</v>
      </c>
      <c r="C49" s="14">
        <v>0.8</v>
      </c>
      <c r="D49" s="14">
        <v>2</v>
      </c>
      <c r="E49" s="14">
        <v>1.6</v>
      </c>
      <c r="G49" s="4"/>
    </row>
    <row r="50" spans="1:7" x14ac:dyDescent="0.2">
      <c r="A50" s="14">
        <v>5</v>
      </c>
      <c r="B50" s="14">
        <v>2.7</v>
      </c>
      <c r="C50" s="14">
        <v>3</v>
      </c>
      <c r="D50" s="14">
        <v>3.5</v>
      </c>
      <c r="E50" s="14">
        <v>3</v>
      </c>
      <c r="G50" s="4"/>
    </row>
    <row r="51" spans="1:7" x14ac:dyDescent="0.2">
      <c r="A51" s="14">
        <v>6</v>
      </c>
      <c r="B51" s="14">
        <v>0.55000000000000004</v>
      </c>
      <c r="C51" s="14">
        <v>1.2</v>
      </c>
      <c r="D51" s="14">
        <v>1</v>
      </c>
      <c r="E51" s="14">
        <v>1</v>
      </c>
      <c r="G51" s="4"/>
    </row>
    <row r="52" spans="1:7" x14ac:dyDescent="0.2">
      <c r="A52" s="14">
        <v>7</v>
      </c>
      <c r="B52" s="14">
        <v>0.27</v>
      </c>
      <c r="C52" s="14">
        <v>1.2</v>
      </c>
      <c r="D52" s="14">
        <v>1</v>
      </c>
      <c r="E52" s="14">
        <v>0.7</v>
      </c>
      <c r="G52" s="4"/>
    </row>
    <row r="53" spans="1:7" x14ac:dyDescent="0.2">
      <c r="A53" s="14">
        <v>8</v>
      </c>
      <c r="B53" s="14">
        <v>0.4</v>
      </c>
      <c r="C53" s="14">
        <v>0.5</v>
      </c>
      <c r="D53" s="14">
        <v>1</v>
      </c>
      <c r="E53" s="14">
        <v>0.9</v>
      </c>
      <c r="G53" s="4"/>
    </row>
    <row r="54" spans="1:7" x14ac:dyDescent="0.2">
      <c r="A54" s="14">
        <v>9</v>
      </c>
      <c r="B54" s="14">
        <v>6</v>
      </c>
      <c r="C54" s="14">
        <v>5.5</v>
      </c>
      <c r="D54" s="14">
        <v>6.5</v>
      </c>
      <c r="E54" s="14">
        <v>6.2</v>
      </c>
      <c r="G54" s="4"/>
    </row>
    <row r="55" spans="1:7" x14ac:dyDescent="0.2">
      <c r="A55" s="14">
        <v>10</v>
      </c>
      <c r="B55" s="14">
        <v>1.1200000000000001</v>
      </c>
      <c r="C55" s="14">
        <v>0.5</v>
      </c>
      <c r="D55" s="14">
        <v>1.5</v>
      </c>
      <c r="E55" s="14">
        <v>1.4</v>
      </c>
      <c r="G55" s="4"/>
    </row>
    <row r="56" spans="1:7" x14ac:dyDescent="0.2">
      <c r="A56" s="14">
        <v>11</v>
      </c>
      <c r="B56" s="14">
        <v>1.3</v>
      </c>
      <c r="C56" s="14">
        <v>2.1</v>
      </c>
      <c r="D56" s="14">
        <v>1.5</v>
      </c>
      <c r="E56" s="14">
        <v>1.7</v>
      </c>
      <c r="G56" s="4"/>
    </row>
    <row r="57" spans="1:7" x14ac:dyDescent="0.2">
      <c r="A57" s="14">
        <v>12</v>
      </c>
      <c r="B57" s="14">
        <v>0.98</v>
      </c>
      <c r="C57" s="14">
        <v>1</v>
      </c>
      <c r="D57" s="14">
        <v>1</v>
      </c>
      <c r="E57" s="14">
        <v>1.3</v>
      </c>
      <c r="G57" s="4"/>
    </row>
    <row r="58" spans="1:7" x14ac:dyDescent="0.2">
      <c r="A58" s="14">
        <v>13</v>
      </c>
      <c r="B58" s="14">
        <v>1.1499999999999999</v>
      </c>
      <c r="C58" s="14">
        <v>1.8</v>
      </c>
      <c r="D58" s="14">
        <v>1.5</v>
      </c>
      <c r="E58" s="14">
        <v>1.6</v>
      </c>
      <c r="G58" s="4"/>
    </row>
    <row r="59" spans="1:7" x14ac:dyDescent="0.2">
      <c r="A59" s="14">
        <v>14</v>
      </c>
      <c r="B59" s="14">
        <v>0.52</v>
      </c>
      <c r="C59" s="14">
        <v>1.5</v>
      </c>
      <c r="D59" s="14">
        <v>1</v>
      </c>
      <c r="E59" s="14">
        <v>1</v>
      </c>
      <c r="G59" s="4"/>
    </row>
    <row r="60" spans="1:7" x14ac:dyDescent="0.2">
      <c r="A60" s="14">
        <v>15</v>
      </c>
      <c r="B60" s="14">
        <v>1.8</v>
      </c>
      <c r="C60" s="14">
        <v>2</v>
      </c>
      <c r="D60" s="14">
        <v>2.5</v>
      </c>
      <c r="E60" s="14">
        <v>2.1</v>
      </c>
      <c r="G60" s="4"/>
    </row>
    <row r="61" spans="1:7" x14ac:dyDescent="0.2">
      <c r="A61" s="14">
        <v>16</v>
      </c>
      <c r="B61" s="14">
        <v>7.5</v>
      </c>
      <c r="C61" s="14">
        <v>6</v>
      </c>
      <c r="D61" s="14">
        <v>8</v>
      </c>
      <c r="E61" s="14">
        <v>7</v>
      </c>
      <c r="G61" s="4"/>
    </row>
    <row r="62" spans="1:7" x14ac:dyDescent="0.2">
      <c r="A62" s="14">
        <v>17</v>
      </c>
      <c r="B62" s="14">
        <v>0.28000000000000003</v>
      </c>
      <c r="C62" s="14">
        <v>1</v>
      </c>
      <c r="D62" s="14">
        <v>1</v>
      </c>
      <c r="E62" s="14">
        <v>0.8</v>
      </c>
      <c r="G62" s="4"/>
    </row>
    <row r="63" spans="1:7" x14ac:dyDescent="0.2">
      <c r="A63" s="14">
        <v>18</v>
      </c>
      <c r="B63" s="14">
        <v>0.5</v>
      </c>
      <c r="C63" s="14">
        <v>0.9</v>
      </c>
      <c r="D63" s="14">
        <v>1.2</v>
      </c>
      <c r="E63" s="14">
        <v>0.8</v>
      </c>
      <c r="G63" s="4"/>
    </row>
    <row r="64" spans="1:7" x14ac:dyDescent="0.2">
      <c r="A64" s="14">
        <v>19</v>
      </c>
      <c r="B64" s="14">
        <v>4.9000000000000004</v>
      </c>
      <c r="C64" s="14">
        <v>4.5</v>
      </c>
      <c r="D64" s="14">
        <v>5.5</v>
      </c>
      <c r="E64" s="14">
        <v>4.9000000000000004</v>
      </c>
      <c r="G64" s="4"/>
    </row>
    <row r="65" spans="1:7" x14ac:dyDescent="0.2">
      <c r="A65" s="14">
        <v>20</v>
      </c>
      <c r="B65" s="14">
        <v>0.25</v>
      </c>
      <c r="C65" s="14">
        <v>0.5</v>
      </c>
      <c r="D65" s="14">
        <v>1</v>
      </c>
      <c r="E65" s="14">
        <v>0.5</v>
      </c>
      <c r="G65" s="4"/>
    </row>
    <row r="66" spans="1:7" ht="16" x14ac:dyDescent="0.2">
      <c r="A66" s="22" t="s">
        <v>33</v>
      </c>
      <c r="B66" s="22"/>
      <c r="C66" s="17">
        <f>SUM(C46:C65)/20</f>
        <v>1.9650000000000003</v>
      </c>
      <c r="D66" s="17">
        <f t="shared" ref="D66:E66" si="3">SUM(D46:D65)/20</f>
        <v>2.2850000000000001</v>
      </c>
      <c r="E66" s="17">
        <f t="shared" si="3"/>
        <v>2.0999999999999996</v>
      </c>
      <c r="G66" s="4"/>
    </row>
    <row r="67" spans="1:7" ht="16" x14ac:dyDescent="0.2">
      <c r="A67" s="22" t="s">
        <v>31</v>
      </c>
      <c r="B67" s="22"/>
      <c r="C67" s="17">
        <f>MAX(C46:C65)-MIN(C46:C65)</f>
        <v>5.5</v>
      </c>
      <c r="D67" s="17">
        <f>MAX(D46:D65)-MIN(D46:D65)</f>
        <v>7</v>
      </c>
      <c r="E67" s="17">
        <f>MAX(E46:E65)-MIN(E46:E65)</f>
        <v>6.5</v>
      </c>
      <c r="G67" s="4"/>
    </row>
    <row r="68" spans="1:7" x14ac:dyDescent="0.2">
      <c r="A68" s="4"/>
      <c r="B68" s="4"/>
      <c r="C68" s="4"/>
      <c r="D68" s="4"/>
      <c r="E68" s="4"/>
      <c r="G68" s="4"/>
    </row>
    <row r="69" spans="1:7" ht="16" x14ac:dyDescent="0.2">
      <c r="A69" s="12" t="s">
        <v>25</v>
      </c>
      <c r="B69" s="4"/>
      <c r="C69" s="4"/>
      <c r="D69" s="4"/>
      <c r="E69" s="4"/>
      <c r="G69" s="4"/>
    </row>
    <row r="70" spans="1:7" x14ac:dyDescent="0.2">
      <c r="A70" s="4"/>
      <c r="B70" s="4"/>
      <c r="C70" s="4"/>
      <c r="D70" s="4"/>
      <c r="E70" s="4"/>
      <c r="G70" s="4"/>
    </row>
    <row r="71" spans="1:7" x14ac:dyDescent="0.2">
      <c r="A71" s="4"/>
      <c r="B71" s="4"/>
      <c r="C71" s="4"/>
      <c r="D71" s="4"/>
      <c r="E71" s="4"/>
      <c r="G71" s="4"/>
    </row>
    <row r="72" spans="1:7" x14ac:dyDescent="0.2">
      <c r="A72" s="4"/>
      <c r="B72" s="4"/>
      <c r="C72" s="4"/>
      <c r="D72" s="4"/>
      <c r="E72" s="4"/>
      <c r="G72" s="4"/>
    </row>
    <row r="73" spans="1:7" x14ac:dyDescent="0.2">
      <c r="A73" s="4"/>
      <c r="B73" s="4"/>
      <c r="C73" s="4"/>
      <c r="D73" s="4"/>
      <c r="E73" s="4"/>
      <c r="G73" s="4"/>
    </row>
    <row r="74" spans="1:7" x14ac:dyDescent="0.2">
      <c r="A74" s="4"/>
      <c r="B74" s="4"/>
      <c r="C74" s="4"/>
      <c r="D74" s="4"/>
      <c r="E74" s="4"/>
      <c r="G74" s="4"/>
    </row>
    <row r="75" spans="1:7" x14ac:dyDescent="0.2">
      <c r="A75" s="4"/>
      <c r="B75" s="4"/>
      <c r="C75" s="4"/>
      <c r="D75" s="4"/>
      <c r="E75" s="4"/>
      <c r="G75" s="4"/>
    </row>
    <row r="76" spans="1:7" x14ac:dyDescent="0.2">
      <c r="A76" s="4"/>
      <c r="B76" s="4"/>
      <c r="C76" s="4"/>
      <c r="D76" s="4"/>
      <c r="E76" s="4"/>
      <c r="G76" s="4"/>
    </row>
    <row r="77" spans="1:7" x14ac:dyDescent="0.2">
      <c r="A77" s="4"/>
      <c r="B77" s="4"/>
      <c r="C77" s="4"/>
      <c r="D77" s="4"/>
      <c r="E77" s="4"/>
      <c r="G77" s="4"/>
    </row>
    <row r="78" spans="1:7" x14ac:dyDescent="0.2">
      <c r="A78" s="4"/>
      <c r="B78" s="4"/>
      <c r="C78" s="4"/>
      <c r="D78" s="4"/>
      <c r="E78" s="4"/>
      <c r="G78" s="4"/>
    </row>
    <row r="79" spans="1:7" x14ac:dyDescent="0.2">
      <c r="A79" s="4"/>
      <c r="B79" s="4"/>
      <c r="C79" s="4"/>
      <c r="D79" s="4"/>
      <c r="E79" s="4"/>
      <c r="G79" s="4"/>
    </row>
    <row r="80" spans="1:7" x14ac:dyDescent="0.2">
      <c r="A80" s="4"/>
      <c r="B80" s="4"/>
      <c r="C80" s="4"/>
      <c r="D80" s="4"/>
      <c r="E80" s="4"/>
      <c r="G80" s="4"/>
    </row>
    <row r="81" spans="1:7" x14ac:dyDescent="0.2">
      <c r="A81" s="4"/>
      <c r="B81" s="4"/>
      <c r="C81" s="4"/>
      <c r="D81" s="4"/>
      <c r="E81" s="4"/>
      <c r="G81" s="4"/>
    </row>
    <row r="82" spans="1:7" x14ac:dyDescent="0.2">
      <c r="A82" s="4"/>
      <c r="B82" s="4"/>
      <c r="C82" s="4"/>
      <c r="D82" s="4"/>
      <c r="E82" s="4"/>
      <c r="G82" s="4"/>
    </row>
    <row r="89" spans="1:7" ht="16" x14ac:dyDescent="0.2">
      <c r="A89" s="12" t="s">
        <v>25</v>
      </c>
    </row>
  </sheetData>
  <mergeCells count="2">
    <mergeCell ref="A66:B66"/>
    <mergeCell ref="A67:B67"/>
  </mergeCells>
  <conditionalFormatting sqref="G19:G28">
    <cfRule type="containsText" dxfId="3" priority="1" operator="containsText" text="The car will win the race">
      <formula>NOT(ISERROR(SEARCH("The car will win the race",G19)))</formula>
    </cfRule>
    <cfRule type="containsText" dxfId="2" priority="2" operator="containsText" text="mpossible! – the race car cannot accelerate this quickly!">
      <formula>NOT(ISERROR(SEARCH("mpossible! – the race car cannot accelerate this quickly!",G19)))</formula>
    </cfRule>
    <cfRule type="containsText" dxfId="1" priority="3" operator="containsText" text="The car will lose the race – Acceleration value too low!">
      <formula>NOT(ISERROR(SEARCH("The car will lose the race – Acceleration value too low!",G19)))</formula>
    </cfRule>
    <cfRule type="cellIs" dxfId="0" priority="4" operator="greaterThan">
      <formula>17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0E9DA-6790-46E4-AB02-5CC236B021C5}">
  <dimension ref="A1:J38"/>
  <sheetViews>
    <sheetView workbookViewId="0">
      <selection activeCell="A34" sqref="A34"/>
    </sheetView>
  </sheetViews>
  <sheetFormatPr baseColWidth="10" defaultColWidth="8.83203125" defaultRowHeight="15" x14ac:dyDescent="0.2"/>
  <cols>
    <col min="1" max="1" width="19.83203125" bestFit="1" customWidth="1"/>
    <col min="3" max="3" width="19.83203125" bestFit="1" customWidth="1"/>
    <col min="5" max="5" width="19.83203125" bestFit="1" customWidth="1"/>
    <col min="7" max="7" width="19.83203125" bestFit="1" customWidth="1"/>
    <col min="9" max="9" width="19.83203125" bestFit="1" customWidth="1"/>
  </cols>
  <sheetData>
    <row r="1" spans="1:10" ht="24" x14ac:dyDescent="0.3">
      <c r="C1" s="23" t="s">
        <v>51</v>
      </c>
      <c r="D1" s="23"/>
    </row>
    <row r="2" spans="1:10" x14ac:dyDescent="0.2">
      <c r="A2" t="s">
        <v>26</v>
      </c>
      <c r="C2" t="s">
        <v>27</v>
      </c>
      <c r="E2" t="s">
        <v>28</v>
      </c>
      <c r="G2" t="s">
        <v>29</v>
      </c>
      <c r="I2" t="s">
        <v>30</v>
      </c>
    </row>
    <row r="4" spans="1:10" x14ac:dyDescent="0.2">
      <c r="A4" t="s">
        <v>33</v>
      </c>
      <c r="B4">
        <v>10.5</v>
      </c>
      <c r="C4" t="s">
        <v>33</v>
      </c>
      <c r="D4">
        <v>1.786</v>
      </c>
      <c r="E4" t="s">
        <v>33</v>
      </c>
      <c r="F4">
        <v>1.9650000000000003</v>
      </c>
      <c r="G4" t="s">
        <v>33</v>
      </c>
      <c r="H4">
        <v>2.2850000000000001</v>
      </c>
      <c r="I4" t="s">
        <v>33</v>
      </c>
      <c r="J4">
        <v>2.0999999999999996</v>
      </c>
    </row>
    <row r="5" spans="1:10" x14ac:dyDescent="0.2">
      <c r="A5" t="s">
        <v>34</v>
      </c>
      <c r="B5">
        <v>1.3228756555322954</v>
      </c>
      <c r="C5" t="s">
        <v>34</v>
      </c>
      <c r="D5">
        <v>0.45331550532539816</v>
      </c>
      <c r="E5" t="s">
        <v>34</v>
      </c>
      <c r="F5">
        <v>0.35815866816112013</v>
      </c>
      <c r="G5" t="s">
        <v>34</v>
      </c>
      <c r="H5">
        <v>0.45527753247766067</v>
      </c>
      <c r="I5" t="s">
        <v>34</v>
      </c>
      <c r="J5">
        <v>0.41013476604134597</v>
      </c>
    </row>
    <row r="6" spans="1:10" x14ac:dyDescent="0.2">
      <c r="A6" t="s">
        <v>35</v>
      </c>
      <c r="B6">
        <v>10.5</v>
      </c>
      <c r="C6" t="s">
        <v>35</v>
      </c>
      <c r="D6">
        <v>1.1100000000000001</v>
      </c>
      <c r="E6" t="s">
        <v>35</v>
      </c>
      <c r="F6">
        <v>1.5</v>
      </c>
      <c r="G6" t="s">
        <v>35</v>
      </c>
      <c r="H6">
        <v>1.5</v>
      </c>
      <c r="I6" t="s">
        <v>35</v>
      </c>
      <c r="J6">
        <v>1.5</v>
      </c>
    </row>
    <row r="7" spans="1:10" x14ac:dyDescent="0.2">
      <c r="A7" t="s">
        <v>36</v>
      </c>
      <c r="B7" t="e">
        <v>#N/A</v>
      </c>
      <c r="C7" t="s">
        <v>36</v>
      </c>
      <c r="D7" t="e">
        <v>#N/A</v>
      </c>
      <c r="E7" t="s">
        <v>36</v>
      </c>
      <c r="F7">
        <v>0.5</v>
      </c>
      <c r="G7" t="s">
        <v>36</v>
      </c>
      <c r="H7">
        <v>1</v>
      </c>
      <c r="I7" t="s">
        <v>36</v>
      </c>
      <c r="J7">
        <v>1.6</v>
      </c>
    </row>
    <row r="8" spans="1:10" x14ac:dyDescent="0.2">
      <c r="A8" t="s">
        <v>37</v>
      </c>
      <c r="B8">
        <v>5.9160797830996161</v>
      </c>
      <c r="C8" t="s">
        <v>37</v>
      </c>
      <c r="D8">
        <v>2.0272885703245165</v>
      </c>
      <c r="E8" t="s">
        <v>37</v>
      </c>
      <c r="F8">
        <v>1.6017342574781084</v>
      </c>
      <c r="G8" t="s">
        <v>37</v>
      </c>
      <c r="H8">
        <v>2.036063022496835</v>
      </c>
      <c r="I8" t="s">
        <v>37</v>
      </c>
      <c r="J8">
        <v>1.8341784336088438</v>
      </c>
    </row>
    <row r="9" spans="1:10" x14ac:dyDescent="0.2">
      <c r="A9" t="s">
        <v>38</v>
      </c>
      <c r="B9">
        <v>35</v>
      </c>
      <c r="C9" t="s">
        <v>38</v>
      </c>
      <c r="D9">
        <v>4.1098989473684222</v>
      </c>
      <c r="E9" t="s">
        <v>38</v>
      </c>
      <c r="F9">
        <v>2.5655526315789472</v>
      </c>
      <c r="G9" t="s">
        <v>38</v>
      </c>
      <c r="H9">
        <v>4.1455526315789468</v>
      </c>
      <c r="I9" t="s">
        <v>38</v>
      </c>
      <c r="J9">
        <v>3.3642105263157918</v>
      </c>
    </row>
    <row r="10" spans="1:10" x14ac:dyDescent="0.2">
      <c r="A10" t="s">
        <v>39</v>
      </c>
      <c r="B10">
        <v>-1.2000000000000011</v>
      </c>
      <c r="C10" t="s">
        <v>39</v>
      </c>
      <c r="D10">
        <v>2.9009423694246204</v>
      </c>
      <c r="E10" t="s">
        <v>39</v>
      </c>
      <c r="F10">
        <v>1.7633403359758892</v>
      </c>
      <c r="G10" t="s">
        <v>39</v>
      </c>
      <c r="H10">
        <v>2.832301309951502</v>
      </c>
      <c r="I10" t="s">
        <v>39</v>
      </c>
      <c r="J10">
        <v>2.4823715930158983</v>
      </c>
    </row>
    <row r="11" spans="1:10" x14ac:dyDescent="0.2">
      <c r="A11" t="s">
        <v>40</v>
      </c>
      <c r="B11">
        <v>0</v>
      </c>
      <c r="C11" t="s">
        <v>40</v>
      </c>
      <c r="D11">
        <v>1.8975202835405076</v>
      </c>
      <c r="E11" t="s">
        <v>40</v>
      </c>
      <c r="F11">
        <v>1.5959409101137021</v>
      </c>
      <c r="G11" t="s">
        <v>40</v>
      </c>
      <c r="H11">
        <v>1.9178073482164686</v>
      </c>
      <c r="I11" t="s">
        <v>40</v>
      </c>
      <c r="J11">
        <v>1.8201303793682779</v>
      </c>
    </row>
    <row r="12" spans="1:10" x14ac:dyDescent="0.2">
      <c r="A12" t="s">
        <v>31</v>
      </c>
      <c r="B12">
        <v>19</v>
      </c>
      <c r="C12" t="s">
        <v>31</v>
      </c>
      <c r="D12">
        <v>7.25</v>
      </c>
      <c r="E12" t="s">
        <v>31</v>
      </c>
      <c r="F12">
        <v>5.5</v>
      </c>
      <c r="G12" t="s">
        <v>31</v>
      </c>
      <c r="H12">
        <v>7</v>
      </c>
      <c r="I12" t="s">
        <v>31</v>
      </c>
      <c r="J12">
        <v>6.5</v>
      </c>
    </row>
    <row r="13" spans="1:10" x14ac:dyDescent="0.2">
      <c r="A13" t="s">
        <v>41</v>
      </c>
      <c r="B13">
        <v>1</v>
      </c>
      <c r="C13" t="s">
        <v>41</v>
      </c>
      <c r="D13">
        <v>0.25</v>
      </c>
      <c r="E13" t="s">
        <v>41</v>
      </c>
      <c r="F13">
        <v>0.5</v>
      </c>
      <c r="G13" t="s">
        <v>41</v>
      </c>
      <c r="H13">
        <v>1</v>
      </c>
      <c r="I13" t="s">
        <v>41</v>
      </c>
      <c r="J13">
        <v>0.5</v>
      </c>
    </row>
    <row r="14" spans="1:10" x14ac:dyDescent="0.2">
      <c r="A14" t="s">
        <v>42</v>
      </c>
      <c r="B14">
        <v>20</v>
      </c>
      <c r="C14" t="s">
        <v>42</v>
      </c>
      <c r="D14">
        <v>7.5</v>
      </c>
      <c r="E14" t="s">
        <v>42</v>
      </c>
      <c r="F14">
        <v>6</v>
      </c>
      <c r="G14" t="s">
        <v>42</v>
      </c>
      <c r="H14">
        <v>8</v>
      </c>
      <c r="I14" t="s">
        <v>42</v>
      </c>
      <c r="J14">
        <v>7</v>
      </c>
    </row>
    <row r="15" spans="1:10" x14ac:dyDescent="0.2">
      <c r="A15" t="s">
        <v>43</v>
      </c>
      <c r="B15">
        <v>210</v>
      </c>
      <c r="C15" t="s">
        <v>43</v>
      </c>
      <c r="D15">
        <v>35.72</v>
      </c>
      <c r="E15" t="s">
        <v>43</v>
      </c>
      <c r="F15">
        <v>39.300000000000004</v>
      </c>
      <c r="G15" t="s">
        <v>43</v>
      </c>
      <c r="H15">
        <v>45.7</v>
      </c>
      <c r="I15" t="s">
        <v>43</v>
      </c>
      <c r="J15">
        <v>41.999999999999993</v>
      </c>
    </row>
    <row r="16" spans="1:10" x14ac:dyDescent="0.2">
      <c r="A16" t="s">
        <v>44</v>
      </c>
      <c r="B16">
        <v>20</v>
      </c>
      <c r="C16" t="s">
        <v>44</v>
      </c>
      <c r="D16">
        <v>20</v>
      </c>
      <c r="E16" t="s">
        <v>44</v>
      </c>
      <c r="F16">
        <v>20</v>
      </c>
      <c r="G16" t="s">
        <v>44</v>
      </c>
      <c r="H16">
        <v>20</v>
      </c>
      <c r="I16" t="s">
        <v>44</v>
      </c>
      <c r="J16">
        <v>20</v>
      </c>
    </row>
    <row r="17" spans="1:10" x14ac:dyDescent="0.2">
      <c r="A17" t="s">
        <v>45</v>
      </c>
      <c r="B17">
        <v>20</v>
      </c>
      <c r="C17" t="s">
        <v>45</v>
      </c>
      <c r="D17">
        <v>7.5</v>
      </c>
      <c r="E17" t="s">
        <v>45</v>
      </c>
      <c r="F17">
        <v>6</v>
      </c>
      <c r="G17" t="s">
        <v>45</v>
      </c>
      <c r="H17">
        <v>8</v>
      </c>
      <c r="I17" t="s">
        <v>45</v>
      </c>
      <c r="J17">
        <v>7</v>
      </c>
    </row>
    <row r="18" spans="1:10" x14ac:dyDescent="0.2">
      <c r="A18" t="s">
        <v>46</v>
      </c>
      <c r="B18">
        <v>1</v>
      </c>
      <c r="C18" t="s">
        <v>46</v>
      </c>
      <c r="D18">
        <v>0.25</v>
      </c>
      <c r="E18" t="s">
        <v>46</v>
      </c>
      <c r="F18">
        <v>0.5</v>
      </c>
      <c r="G18" t="s">
        <v>46</v>
      </c>
      <c r="H18">
        <v>1</v>
      </c>
      <c r="I18" t="s">
        <v>46</v>
      </c>
      <c r="J18">
        <v>0.5</v>
      </c>
    </row>
    <row r="19" spans="1:10" x14ac:dyDescent="0.2">
      <c r="A19" t="s">
        <v>47</v>
      </c>
      <c r="B19">
        <v>2.7688105680202542</v>
      </c>
      <c r="C19" t="s">
        <v>47</v>
      </c>
      <c r="D19">
        <v>0.94880025688231617</v>
      </c>
      <c r="E19" t="s">
        <v>47</v>
      </c>
      <c r="F19">
        <v>0.74963470775606766</v>
      </c>
      <c r="G19" t="s">
        <v>47</v>
      </c>
      <c r="H19">
        <v>0.9529068269074038</v>
      </c>
      <c r="I19" t="s">
        <v>47</v>
      </c>
      <c r="J19">
        <v>0.85842193087366103</v>
      </c>
    </row>
    <row r="22" spans="1:10" x14ac:dyDescent="0.2">
      <c r="A22" t="s">
        <v>25</v>
      </c>
    </row>
    <row r="24" spans="1:10" x14ac:dyDescent="0.2">
      <c r="A24" t="s">
        <v>48</v>
      </c>
    </row>
    <row r="25" spans="1:10" x14ac:dyDescent="0.2">
      <c r="A25" t="s">
        <v>53</v>
      </c>
    </row>
    <row r="26" spans="1:10" x14ac:dyDescent="0.2">
      <c r="A26" t="s">
        <v>54</v>
      </c>
    </row>
    <row r="27" spans="1:10" x14ac:dyDescent="0.2">
      <c r="A27" t="s">
        <v>55</v>
      </c>
    </row>
    <row r="31" spans="1:10" x14ac:dyDescent="0.2">
      <c r="A31" t="s">
        <v>49</v>
      </c>
    </row>
    <row r="32" spans="1:10" x14ac:dyDescent="0.2">
      <c r="A32" t="s">
        <v>56</v>
      </c>
    </row>
    <row r="33" spans="1:1" x14ac:dyDescent="0.2">
      <c r="A33" t="s">
        <v>57</v>
      </c>
    </row>
    <row r="37" spans="1:1" x14ac:dyDescent="0.2">
      <c r="A37" t="s">
        <v>50</v>
      </c>
    </row>
    <row r="38" spans="1:1" x14ac:dyDescent="0.2">
      <c r="A38" t="s">
        <v>52</v>
      </c>
    </row>
  </sheetData>
  <mergeCells count="1"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Task</vt:lpstr>
      <vt:lpstr>Analysis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DevOps</dc:creator>
  <cp:lastModifiedBy>DevOps</cp:lastModifiedBy>
  <dcterms:created xsi:type="dcterms:W3CDTF">2015-06-05T18:17:20Z</dcterms:created>
  <dcterms:modified xsi:type="dcterms:W3CDTF">2023-04-27T18:59:56Z</dcterms:modified>
</cp:coreProperties>
</file>