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13144_student_uwtsd_ac_uk/Documents/Desktop/"/>
    </mc:Choice>
  </mc:AlternateContent>
  <xr:revisionPtr revIDLastSave="0" documentId="8_{99EB1AD5-2608-47CF-AB4E-596C1BB346F5}" xr6:coauthVersionLast="47" xr6:coauthVersionMax="47" xr10:uidLastSave="{00000000-0000-0000-0000-000000000000}"/>
  <bookViews>
    <workbookView xWindow="-120" yWindow="-120" windowWidth="29040" windowHeight="15720" xr2:uid="{0448EBC3-0D5D-4C0E-AD47-5E1BB0E88EA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2" i="1" l="1"/>
  <c r="D23" i="1"/>
  <c r="D21" i="1"/>
  <c r="D24" i="1"/>
  <c r="N28" i="1"/>
  <c r="K28" i="1"/>
  <c r="K27" i="1"/>
  <c r="H21" i="1"/>
  <c r="I13" i="1"/>
  <c r="I12" i="1"/>
  <c r="I11" i="1"/>
  <c r="I10" i="1"/>
  <c r="I9" i="1"/>
  <c r="I8" i="1"/>
  <c r="I7" i="1"/>
  <c r="I6" i="1"/>
  <c r="I5" i="1"/>
  <c r="I4" i="1"/>
  <c r="H20" i="1"/>
  <c r="H19" i="1"/>
  <c r="H18" i="1"/>
</calcChain>
</file>

<file path=xl/sharedStrings.xml><?xml version="1.0" encoding="utf-8"?>
<sst xmlns="http://schemas.openxmlformats.org/spreadsheetml/2006/main" count="40" uniqueCount="38">
  <si>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</si>
  <si>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</si>
  <si>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</si>
  <si>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</si>
  <si>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</si>
  <si>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</si>
  <si>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</si>
  <si>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</si>
  <si>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</si>
  <si>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</si>
  <si>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</si>
  <si>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</si>
  <si>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</si>
  <si>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</si>
  <si>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</si>
  <si>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</si>
  <si>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</si>
  <si>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</si>
  <si>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</si>
  <si>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</si>
  <si>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</si>
  <si>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</si>
  <si>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</si>
  <si>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Create:</t>
  </si>
  <si>
    <t>Scatter graph with lines of Power vs RPM</t>
  </si>
  <si>
    <t>Scatter graph with lines of Torque vs RPM</t>
  </si>
  <si>
    <t>Combined chart</t>
  </si>
  <si>
    <t>Average Power (bhp)</t>
  </si>
  <si>
    <t>Max Torque (Nm)</t>
  </si>
  <si>
    <t>Average Torque (Nm)</t>
  </si>
  <si>
    <t>Formula</t>
  </si>
  <si>
    <t>Power= Torque x RPM/9549</t>
  </si>
  <si>
    <t>Torque= power x 5252/RPM</t>
  </si>
  <si>
    <t>Map A</t>
  </si>
  <si>
    <t>Map B</t>
  </si>
  <si>
    <t>RPM for max power</t>
  </si>
  <si>
    <t xml:space="preserve"> </t>
  </si>
  <si>
    <t>Difference in Peak power Map A vs B(%)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</si>
</sst>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Torque to RPM graph</a:t>
            </a:r>
            <a:endParaRPr lang="en-GB"/>
          </a:p>
        </c:rich>
      </c:tx>
      <c:layout>
        <c:manualLayout>
          <c:xMode val="edge"/>
          <c:yMode val="edge"/>
          <c:x val="8.4090113735782998E-2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B5-423A-BF9F-BC2D2401D33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6562751"/>
        <c:axId val="912858191"/>
      </c:scatterChart>
      <c:valAx>
        <c:axId val="206562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858191"/>
        <c:crosses val="autoZero"/>
        <c:crossBetween val="midCat"/>
      </c:valAx>
      <c:valAx>
        <c:axId val="912858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5627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Power to RPM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30-4240-9FF4-B58D84EF9D0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19309679"/>
        <c:axId val="912938351"/>
      </c:scatterChart>
      <c:valAx>
        <c:axId val="419309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938351"/>
        <c:crosses val="autoZero"/>
        <c:crossBetween val="midCat"/>
      </c:valAx>
      <c:valAx>
        <c:axId val="912938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power (bhp)</a:t>
                </a:r>
                <a:r>
                  <a:rPr lang="en-GB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309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Power and Torque to RPM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104259338518915"/>
          <c:y val="0.12309667270477513"/>
          <c:w val="0.7413218719525061"/>
          <c:h val="0.69869375200642514"/>
        </c:manualLayout>
      </c:layout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5C-4142-9420-9B9B60F30BCB}"/>
            </c:ext>
          </c:extLst>
        </c:ser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D5C-4142-9420-9B9B60F30B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562751"/>
        <c:axId val="912840911"/>
      </c:scatterChart>
      <c:valAx>
        <c:axId val="206562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840911"/>
        <c:crosses val="autoZero"/>
        <c:crossBetween val="midCat"/>
      </c:valAx>
      <c:valAx>
        <c:axId val="912840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Power and Toruqe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5627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0142424818594651E-2"/>
          <c:y val="0.82954918161030911"/>
          <c:w val="0.14434203378328941"/>
          <c:h val="0.165585563241942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Map</a:t>
            </a:r>
            <a:r>
              <a:rPr lang="en-GB" baseline="0"/>
              <a:t> A and B to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490474603814835"/>
          <c:y val="0.14213785909688198"/>
          <c:w val="0.82831722872057467"/>
          <c:h val="0.52795240170879554"/>
        </c:manualLayout>
      </c:layout>
      <c:scatterChart>
        <c:scatterStyle val="lineMarker"/>
        <c:varyColors val="0"/>
        <c:ser>
          <c:idx val="0"/>
          <c:order val="0"/>
          <c:tx>
            <c:v>Map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62-4672-95EA-3225E5386F86}"/>
            </c:ext>
          </c:extLst>
        </c:ser>
        <c:ser>
          <c:idx val="1"/>
          <c:order val="1"/>
          <c:tx>
            <c:v>Map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562-4672-95EA-3225E5386F8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03674351"/>
        <c:axId val="912907151"/>
      </c:scatterChart>
      <c:valAx>
        <c:axId val="1003674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2907151"/>
        <c:crosses val="autoZero"/>
        <c:crossBetween val="midCat"/>
      </c:valAx>
      <c:valAx>
        <c:axId val="912907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Map A &amp;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36743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30</xdr:row>
      <xdr:rowOff>4762</xdr:rowOff>
    </xdr:from>
    <xdr:to>
      <xdr:col>3</xdr:col>
      <xdr:colOff>752475</xdr:colOff>
      <xdr:row>42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F78C307-C3C1-462C-AAF3-DF3A81648D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43</xdr:row>
      <xdr:rowOff>9525</xdr:rowOff>
    </xdr:from>
    <xdr:to>
      <xdr:col>3</xdr:col>
      <xdr:colOff>742950</xdr:colOff>
      <xdr:row>55</xdr:row>
      <xdr:rowOff>147636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FA69629-32BD-76CB-4D7C-13407DA4C0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28014</xdr:colOff>
      <xdr:row>56</xdr:row>
      <xdr:rowOff>12326</xdr:rowOff>
    </xdr:from>
    <xdr:to>
      <xdr:col>3</xdr:col>
      <xdr:colOff>728382</xdr:colOff>
      <xdr:row>70</xdr:row>
      <xdr:rowOff>67235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717E5D7-007F-709C-B341-CF3F8F9C6E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419099</xdr:colOff>
      <xdr:row>9</xdr:row>
      <xdr:rowOff>14287</xdr:rowOff>
    </xdr:from>
    <xdr:to>
      <xdr:col>15</xdr:col>
      <xdr:colOff>581024</xdr:colOff>
      <xdr:row>22</xdr:row>
      <xdr:rowOff>142875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1E60B0A-264D-805E-1C06-1CA8708852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zoomScaleNormal="100" workbookViewId="0">
      <selection activeCell="F23" sqref="F23"/>
    </sheetView>
  </sheetViews>
  <sheetFormatPr defaultRowHeight="14.25"/>
  <cols>
    <col min="2" max="2" width="31.125" customWidth="1"/>
    <col min="3" max="3" width="23" customWidth="1"/>
    <col min="4" max="4" width="11.125" customWidth="1"/>
    <col min="5" max="5" width="8.75" customWidth="1"/>
    <col min="7" max="7" width="24.75" bestFit="1" customWidth="1"/>
    <col min="8" max="8" width="21.25" bestFit="1" customWidth="1"/>
    <col min="9" max="9" width="25.125" customWidth="1"/>
    <col min="11" max="11" width="9.5" customWidth="1"/>
    <col min="12" max="12" width="15.5" customWidth="1"/>
  </cols>
  <sheetData>
    <row r="1" spans="2:14" ht="15">
      <c r="G1" s="3"/>
    </row>
    <row r="2" spans="2:14" ht="1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I4" s="10">
        <f>H4-$H$15</f>
        <v>-1.9999999999999574E-2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I5" s="10">
        <f>H5-$H$15</f>
        <v>5.0000000000000711E-2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I6" s="10">
        <f>H6-$H$15</f>
        <v>3.0000000000001137E-2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 s="10">
        <f>H7-$H$15</f>
        <v>-5.0000000000000711E-2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I8" s="10">
        <f>+H8-$H$15</f>
        <v>3.9999999999999147E-2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  <c r="I9" s="10">
        <f>H9-$H$15</f>
        <v>0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>H10-$H$15</f>
        <v>-3.0000000000001137E-2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>H11-$H$15</f>
        <v>1.9999999999999574E-2</v>
      </c>
      <c r="L11" s="3"/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>H12-$H$15</f>
        <v>1.0000000000001563E-2</v>
      </c>
      <c r="L12" s="12"/>
      <c r="M12" s="12"/>
      <c r="N12" s="12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>H13-$H$15</f>
        <v>-3.9999999999999147E-2</v>
      </c>
      <c r="L13" s="12"/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C18" s="3" t="s">
        <v>30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>
      <c r="B19" s="4" t="s">
        <v>17</v>
      </c>
      <c r="C19" t="s">
        <v>31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>
      <c r="B20" s="4" t="s">
        <v>19</v>
      </c>
      <c r="C20" t="s">
        <v>32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>
      <c r="B21" s="4" t="s">
        <v>21</v>
      </c>
      <c r="D21">
        <f>MAX(C4:C16)</f>
        <v>142</v>
      </c>
      <c r="G21" t="s">
        <v>22</v>
      </c>
      <c r="H21">
        <f>MAX(H4:H13)-MIN(H4:H13)</f>
        <v>0.10000000000000142</v>
      </c>
      <c r="L21" s="12"/>
      <c r="M21" s="12"/>
      <c r="N21" s="12"/>
    </row>
    <row r="22" spans="2:14">
      <c r="B22" s="4" t="s">
        <v>28</v>
      </c>
      <c r="D22">
        <f>MAX(D4:D16)</f>
        <v>295</v>
      </c>
      <c r="L22" s="12"/>
      <c r="M22" s="12"/>
      <c r="N22" s="12"/>
    </row>
    <row r="23" spans="2:14">
      <c r="B23" s="4" t="s">
        <v>27</v>
      </c>
      <c r="D23">
        <f>AVERAGE(C4:C16)</f>
        <v>106.07692307692308</v>
      </c>
    </row>
    <row r="24" spans="2:14">
      <c r="B24" s="4" t="s">
        <v>29</v>
      </c>
      <c r="D24">
        <f>AVERAGE(D4:D16)</f>
        <v>247.07692307692307</v>
      </c>
    </row>
    <row r="25" spans="2:14">
      <c r="B25" s="4" t="s">
        <v>23</v>
      </c>
      <c r="H25" s="11"/>
      <c r="I25" s="11"/>
    </row>
    <row r="26" spans="2:14">
      <c r="B26" s="5"/>
      <c r="K26" t="s">
        <v>21</v>
      </c>
      <c r="L26" t="s">
        <v>35</v>
      </c>
      <c r="M26" t="s">
        <v>36</v>
      </c>
      <c r="N26" t="s">
        <v>37</v>
      </c>
    </row>
    <row r="27" spans="2:14">
      <c r="B27" s="13" t="s">
        <v>24</v>
      </c>
      <c r="J27" t="s">
        <v>33</v>
      </c>
      <c r="K27">
        <f>MAX(M4:M8)</f>
        <v>140</v>
      </c>
      <c r="L27">
        <v>7000</v>
      </c>
    </row>
    <row r="28" spans="2:14">
      <c r="B28" s="6" t="s">
        <v>25</v>
      </c>
      <c r="J28" t="s">
        <v>34</v>
      </c>
      <c r="K28">
        <f>MAX(N4:N8)</f>
        <v>145</v>
      </c>
      <c r="L28">
        <v>7000</v>
      </c>
      <c r="N28">
        <f>((N8-M8)/M8)*100</f>
        <v>3.5714285714285712</v>
      </c>
    </row>
    <row r="29" spans="2:14">
      <c r="B29" s="6" t="s">
        <v>26</v>
      </c>
    </row>
  </sheetData>
  <mergeCells count="3">
    <mergeCell ref="B2:D2"/>
    <mergeCell ref="G2:H2"/>
    <mergeCell ref="L2:N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Props1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Yannai Moshe (2613144)</cp:lastModifiedBy>
  <cp:revision/>
  <dcterms:created xsi:type="dcterms:W3CDTF">2026-07-17T09:05:15Z</dcterms:created>
  <dcterms:modified xsi:type="dcterms:W3CDTF">2026-10-16T11:25:13Z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