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de Lectures\Accounting and planning - June 2022\"/>
    </mc:Choice>
  </mc:AlternateContent>
  <xr:revisionPtr revIDLastSave="0" documentId="13_ncr:1_{72A63E93-D656-4C92-A2E3-2DECC2C786CB}" xr6:coauthVersionLast="47" xr6:coauthVersionMax="47" xr10:uidLastSave="{00000000-0000-0000-0000-000000000000}"/>
  <bookViews>
    <workbookView xWindow="-120" yWindow="-120" windowWidth="29040" windowHeight="15840" xr2:uid="{43CF9FF6-6235-443B-B7AE-149030A80E70}"/>
  </bookViews>
  <sheets>
    <sheet name="Manual Entry of Denominator" sheetId="1" r:id="rId1"/>
    <sheet name="Excel Version" sheetId="2" r:id="rId2"/>
  </sheets>
  <definedNames>
    <definedName name="_xlnm.Print_Area" localSheetId="1">'Excel Version'!$A$1:$I$19</definedName>
    <definedName name="_xlnm.Print_Area" localSheetId="0">'Manual Entry of Denominator'!$A$1:$I$16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" i="1" l="1"/>
  <c r="H12" i="1" l="1"/>
  <c r="G12" i="1"/>
  <c r="F12" i="1"/>
  <c r="E12" i="1"/>
  <c r="D12" i="1"/>
  <c r="C12" i="1"/>
  <c r="C16" i="1" s="1"/>
  <c r="H10" i="2"/>
  <c r="H12" i="2" s="1"/>
  <c r="G10" i="2"/>
  <c r="G12" i="2" s="1"/>
  <c r="F10" i="2"/>
  <c r="F12" i="2" s="1"/>
  <c r="E10" i="2"/>
  <c r="E12" i="2" s="1"/>
  <c r="D10" i="2"/>
  <c r="D12" i="2" s="1"/>
  <c r="C18" i="2"/>
  <c r="C12" i="2"/>
  <c r="C16" i="2" s="1"/>
  <c r="G16" i="2" s="1"/>
  <c r="C14" i="1" l="1"/>
  <c r="G17" i="2"/>
  <c r="C14" i="2"/>
</calcChain>
</file>

<file path=xl/sharedStrings.xml><?xml version="1.0" encoding="utf-8"?>
<sst xmlns="http://schemas.openxmlformats.org/spreadsheetml/2006/main" count="27" uniqueCount="16">
  <si>
    <t xml:space="preserve">Project A </t>
  </si>
  <si>
    <t>Year</t>
  </si>
  <si>
    <t>Investment</t>
  </si>
  <si>
    <t>Present Value</t>
  </si>
  <si>
    <t xml:space="preserve">Payback </t>
  </si>
  <si>
    <t>2 years</t>
  </si>
  <si>
    <t>Manually Calculated</t>
  </si>
  <si>
    <t xml:space="preserve">Discount Rate ( WACC) </t>
  </si>
  <si>
    <t>Denominator</t>
  </si>
  <si>
    <t>Future Value</t>
  </si>
  <si>
    <t>NPV</t>
  </si>
  <si>
    <t xml:space="preserve">NPV ( Excel Calculated) </t>
  </si>
  <si>
    <t>4 years</t>
  </si>
  <si>
    <t>PI</t>
  </si>
  <si>
    <t>BCR</t>
  </si>
  <si>
    <t>IRR ( Excel Calculated)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</si>
</sst>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;[Red]\(#,##0\)"/>
    <numFmt numFmtId="165" formatCode="0.00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4" xfId="0" quotePrefix="1" applyBorder="1" applyAlignment="1">
      <alignment horizontal="center"/>
    </xf>
    <xf numFmtId="10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2" xfId="1" applyNumberFormat="1" applyFont="1" applyBorder="1" applyAlignment="1">
      <alignment horizontal="center"/>
    </xf>
    <xf numFmtId="43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65" fontId="0" fillId="0" borderId="2" xfId="1" applyNumberFormat="1" applyFont="1" applyBorder="1" applyAlignment="1">
      <alignment horizontal="center"/>
    </xf>
    <xf numFmtId="0" fontId="0" fillId="2" borderId="5" xfId="0" quotePrefix="1" applyFill="1" applyBorder="1" applyAlignment="1">
      <alignment horizontal="left"/>
    </xf>
    <xf numFmtId="0" fontId="0" fillId="0" borderId="6" xfId="0" applyBorder="1" applyAlignment="1"/>
  </cellXfs>
  <cellStyles count="3">
    <cellStyle name="Comma" xfId="1" builtinId="3"/>
    <cellStyle name="Normal" xfId="0" builtinId="0"/>
    <cellStyle name="Per 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2F7D6-CB1A-4A7D-9BE6-3785CCB91FC7}">
  <sheetPr>
    <pageSetUpPr fitToPage="1"/>
  </sheetPr>
  <dimension ref="B2:H16"/>
  <sheetViews>
    <sheetView showGridLines="0" tabSelected="1" workbookViewId="0">
      <selection activeCell="C14" sqref="C14"/>
    </sheetView>
  </sheetViews>
  <sheetFormatPr defaultRowHeight="15"/>
  <cols>
    <col min="1" max="1" width="2.85546875" customWidth="1"/>
    <col min="2" max="2" width="21.140625" bestFit="1" customWidth="1"/>
    <col min="3" max="3" width="10.7109375" customWidth="1"/>
    <col min="4" max="4" width="10.28515625" bestFit="1" customWidth="1"/>
    <col min="5" max="5" width="9.5703125" bestFit="1" customWidth="1"/>
    <col min="6" max="8" width="10.28515625" bestFit="1" customWidth="1"/>
  </cols>
  <sheetData>
    <row r="2" spans="2:8">
      <c r="B2" s="1" t="s">
        <v>0</v>
      </c>
      <c r="D2" s="5" t="s">
        <v>1</v>
      </c>
    </row>
    <row r="3" spans="2:8">
      <c r="C3" s="2" t="s">
        <v>2</v>
      </c>
      <c r="D3" s="3">
        <v>1</v>
      </c>
      <c r="E3" s="3">
        <v>2</v>
      </c>
      <c r="F3" s="3">
        <v>3</v>
      </c>
      <c r="G3" s="3">
        <v>4</v>
      </c>
      <c r="H3" s="3">
        <v>5</v>
      </c>
    </row>
    <row r="4" spans="2:8">
      <c r="B4" s="3" t="s">
        <v>3</v>
      </c>
      <c r="C4" s="6">
        <v>-10000</v>
      </c>
      <c r="D4" s="3">
        <v>5000</v>
      </c>
      <c r="E4" s="3">
        <v>5000</v>
      </c>
      <c r="F4" s="3">
        <v>5000</v>
      </c>
      <c r="G4" s="3">
        <v>5000</v>
      </c>
      <c r="H4" s="3">
        <v>5000</v>
      </c>
    </row>
    <row r="5" spans="2:8" ht="15.75" thickBot="1">
      <c r="B5" s="4"/>
    </row>
    <row r="6" spans="2:8" ht="15.75" thickBot="1">
      <c r="B6" s="3" t="s">
        <v>4</v>
      </c>
      <c r="C6" s="7" t="s">
        <v>5</v>
      </c>
      <c r="D6" s="16" t="s">
        <v>6</v>
      </c>
      <c r="E6" s="17"/>
    </row>
    <row r="7" spans="2:8">
      <c r="B7" s="4"/>
    </row>
    <row r="8" spans="2:8">
      <c r="B8" s="3" t="s">
        <v>7</v>
      </c>
      <c r="C8" s="8">
        <v>0.15</v>
      </c>
    </row>
    <row r="9" spans="2:8">
      <c r="B9" s="4"/>
    </row>
    <row r="10" spans="2:8">
      <c r="B10" s="3" t="s">
        <v>8</v>
      </c>
      <c r="C10" s="9">
        <v>1</v>
      </c>
      <c r="D10" s="15">
        <v>0.87</v>
      </c>
      <c r="E10" s="15">
        <v>0.75600000000000001</v>
      </c>
      <c r="F10" s="15">
        <v>0.65800000000000003</v>
      </c>
      <c r="G10" s="15">
        <v>0.57199999999999995</v>
      </c>
      <c r="H10" s="15">
        <v>0.497</v>
      </c>
    </row>
    <row r="11" spans="2:8">
      <c r="B11" s="4"/>
    </row>
    <row r="12" spans="2:8">
      <c r="B12" s="3" t="s">
        <v>9</v>
      </c>
      <c r="C12" s="6">
        <f t="shared" ref="C12" si="0">C4/C10</f>
        <v>-10000</v>
      </c>
      <c r="D12" s="11">
        <f>D4*D10</f>
        <v>4350</v>
      </c>
      <c r="E12" s="11">
        <f t="shared" ref="E12:H12" si="1">E4*E10</f>
        <v>3780</v>
      </c>
      <c r="F12" s="11">
        <f t="shared" si="1"/>
        <v>3290</v>
      </c>
      <c r="G12" s="11">
        <f t="shared" si="1"/>
        <v>2859.9999999999995</v>
      </c>
      <c r="H12" s="11">
        <f t="shared" si="1"/>
        <v>2485</v>
      </c>
    </row>
    <row r="13" spans="2:8">
      <c r="B13" s="4"/>
    </row>
    <row r="14" spans="2:8">
      <c r="B14" s="3" t="s">
        <v>10</v>
      </c>
      <c r="C14" s="6">
        <f>SUM(C12:H12)</f>
        <v>6765</v>
      </c>
      <c r="E14" s="6">
        <f>C4+NPV(15%,D4:H4)</f>
        <v>6760.7754900570108</v>
      </c>
    </row>
    <row r="15" spans="2:8">
      <c r="B15" s="4"/>
    </row>
    <row r="16" spans="2:8">
      <c r="B16" s="3" t="s">
        <v>11</v>
      </c>
      <c r="C16" s="6">
        <f>C12+NPV(C8,D4:H4)</f>
        <v>6760.7754900570108</v>
      </c>
    </row>
  </sheetData>
  <mergeCells count="1">
    <mergeCell ref="D6:E6"/>
  </mergeCells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104D7-93D4-4254-94B4-FEBFAF0ED58C}">
  <sheetPr>
    <pageSetUpPr fitToPage="1"/>
  </sheetPr>
  <dimension ref="B2:H20"/>
  <sheetViews>
    <sheetView workbookViewId="0">
      <selection activeCell="C9" sqref="C9"/>
    </sheetView>
  </sheetViews>
  <sheetFormatPr defaultRowHeight="15"/>
  <cols>
    <col min="1" max="1" width="3" customWidth="1"/>
    <col min="2" max="2" width="22.28515625" bestFit="1" customWidth="1"/>
    <col min="3" max="3" width="10.140625" bestFit="1" customWidth="1"/>
    <col min="4" max="8" width="10.28515625" bestFit="1" customWidth="1"/>
    <col min="9" max="9" width="1.7109375" customWidth="1"/>
  </cols>
  <sheetData>
    <row r="2" spans="2:8">
      <c r="B2" s="1" t="s">
        <v>0</v>
      </c>
      <c r="D2" s="5" t="s">
        <v>1</v>
      </c>
    </row>
    <row r="3" spans="2:8">
      <c r="C3" s="2" t="s">
        <v>2</v>
      </c>
      <c r="D3" s="3">
        <v>1</v>
      </c>
      <c r="E3" s="3">
        <v>2</v>
      </c>
      <c r="F3" s="3">
        <v>3</v>
      </c>
      <c r="G3" s="3">
        <v>4</v>
      </c>
      <c r="H3" s="3">
        <v>5</v>
      </c>
    </row>
    <row r="4" spans="2:8">
      <c r="B4" s="3" t="s">
        <v>3</v>
      </c>
      <c r="C4" s="6">
        <v>-10000</v>
      </c>
      <c r="D4" s="3">
        <v>5000</v>
      </c>
      <c r="E4" s="3">
        <v>5000</v>
      </c>
      <c r="F4" s="3">
        <v>5000</v>
      </c>
      <c r="G4" s="3">
        <v>5000</v>
      </c>
      <c r="H4" s="3">
        <v>5000</v>
      </c>
    </row>
    <row r="5" spans="2:8" ht="15.75" thickBot="1">
      <c r="B5" s="4"/>
    </row>
    <row r="6" spans="2:8" ht="15.75" thickBot="1">
      <c r="B6" s="3" t="s">
        <v>4</v>
      </c>
      <c r="C6" s="7" t="s">
        <v>12</v>
      </c>
      <c r="D6" s="16" t="s">
        <v>6</v>
      </c>
      <c r="E6" s="17"/>
    </row>
    <row r="7" spans="2:8">
      <c r="B7" s="4"/>
    </row>
    <row r="8" spans="2:8">
      <c r="B8" s="3" t="s">
        <v>7</v>
      </c>
      <c r="C8" s="8">
        <v>0.15</v>
      </c>
    </row>
    <row r="9" spans="2:8">
      <c r="B9" s="4"/>
    </row>
    <row r="10" spans="2:8">
      <c r="B10" s="3" t="s">
        <v>8</v>
      </c>
      <c r="C10" s="9">
        <v>1</v>
      </c>
      <c r="D10" s="10">
        <f>POWER(100%+$C$8,D3)</f>
        <v>1.1499999999999999</v>
      </c>
      <c r="E10" s="10">
        <f t="shared" ref="E10:H10" si="0">POWER(100%+$C$8,E3)</f>
        <v>1.3224999999999998</v>
      </c>
      <c r="F10" s="10">
        <f t="shared" si="0"/>
        <v>1.5208749999999995</v>
      </c>
      <c r="G10" s="10">
        <f t="shared" si="0"/>
        <v>1.7490062499999994</v>
      </c>
      <c r="H10" s="10">
        <f t="shared" si="0"/>
        <v>2.0113571874999994</v>
      </c>
    </row>
    <row r="11" spans="2:8">
      <c r="B11" s="4"/>
    </row>
    <row r="12" spans="2:8">
      <c r="B12" s="3" t="s">
        <v>9</v>
      </c>
      <c r="C12" s="6">
        <f t="shared" ref="C12:H12" si="1">C4/C10</f>
        <v>-10000</v>
      </c>
      <c r="D12" s="11">
        <f t="shared" si="1"/>
        <v>4347.826086956522</v>
      </c>
      <c r="E12" s="11">
        <f t="shared" si="1"/>
        <v>3780.7183364839325</v>
      </c>
      <c r="F12" s="11">
        <f t="shared" si="1"/>
        <v>3287.5811621599419</v>
      </c>
      <c r="G12" s="11">
        <f t="shared" si="1"/>
        <v>2858.7662279651668</v>
      </c>
      <c r="H12" s="11">
        <f t="shared" si="1"/>
        <v>2485.8836764914495</v>
      </c>
    </row>
    <row r="13" spans="2:8">
      <c r="B13" s="4"/>
    </row>
    <row r="14" spans="2:8">
      <c r="B14" s="3" t="s">
        <v>10</v>
      </c>
      <c r="C14" s="6">
        <f>SUM(C12:H12)</f>
        <v>6760.7754900570126</v>
      </c>
    </row>
    <row r="15" spans="2:8">
      <c r="B15" s="4"/>
    </row>
    <row r="16" spans="2:8" hidden="1">
      <c r="B16" s="3" t="s">
        <v>11</v>
      </c>
      <c r="C16" s="6">
        <f>C12+NPV(C8,D4:H4)</f>
        <v>6760.7754900570108</v>
      </c>
      <c r="F16" s="3" t="s">
        <v>13</v>
      </c>
      <c r="G16" s="12">
        <f>((C16+C4)/C4)</f>
        <v>0.32392245099429895</v>
      </c>
    </row>
    <row r="17" spans="2:7" hidden="1">
      <c r="F17" s="13" t="s">
        <v>14</v>
      </c>
      <c r="G17" s="9">
        <f>SUM(D12:H12)/-C12</f>
        <v>1.6760775490057014</v>
      </c>
    </row>
    <row r="18" spans="2:7" hidden="1">
      <c r="B18" s="3" t="s">
        <v>15</v>
      </c>
      <c r="C18" s="14">
        <f>IRR(C4:H4,8%)</f>
        <v>0.41041496500623009</v>
      </c>
    </row>
    <row r="19" spans="2:7" hidden="1"/>
    <row r="20" spans="2:7" hidden="1"/>
  </sheetData>
  <mergeCells count="1">
    <mergeCell ref="D6:E6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249224504BBF4AADE362CB267FC93F" ma:contentTypeVersion="2" ma:contentTypeDescription="Create a new document." ma:contentTypeScope="" ma:versionID="fc7de97260d67f15de8c3a1d286b20dd">
  <xsd:schema xmlns:xsd="http://www.w3.org/2001/XMLSchema" xmlns:xs="http://www.w3.org/2001/XMLSchema" xmlns:p="http://schemas.microsoft.com/office/2006/metadata/properties" xmlns:ns2="745442ed-da55-4337-9919-68a3d2d4cc24" targetNamespace="http://schemas.microsoft.com/office/2006/metadata/properties" ma:root="true" ma:fieldsID="5e656e1c4076f265121429dd5a3b1b43" ns2:_="">
    <xsd:import namespace="745442ed-da55-4337-9919-68a3d2d4cc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5442ed-da55-4337-9919-68a3d2d4cc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A27553-1187-4C8D-B4EC-17CD4371BE90}"/>
</file>

<file path=customXml/itemProps2.xml><?xml version="1.0" encoding="utf-8"?>
<ds:datastoreItem xmlns:ds="http://schemas.openxmlformats.org/officeDocument/2006/customXml" ds:itemID="{55697B51-90B8-4705-BDCB-C60E97C28539}"/>
</file>

<file path=customXml/itemProps3.xml><?xml version="1.0" encoding="utf-8"?>
<ds:datastoreItem xmlns:ds="http://schemas.openxmlformats.org/officeDocument/2006/customXml" ds:itemID="{DC4F7004-2537-45AC-AA0B-1F068A4F21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Howard</dc:creator>
  <cp:keywords/>
  <dc:description/>
  <cp:lastModifiedBy>Howard Davies</cp:lastModifiedBy>
  <cp:revision/>
  <dcterms:created xsi:type="dcterms:W3CDTF">2021-10-20T15:44:58Z</dcterms:created>
  <dcterms:modified xsi:type="dcterms:W3CDTF">2022-06-21T18:23:49Z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0x010100BA249224504BBF4AADE362CB267FC93F</vt:lpwstr>
  </property>
</Properties>
</file>